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90" windowWidth="22830" windowHeight="9120" tabRatio="656"/>
  </bookViews>
  <sheets>
    <sheet name="Sum3rdFri" sheetId="6" r:id="rId1"/>
    <sheet name="Sum4thJuneFri" sheetId="13" r:id="rId2"/>
    <sheet name="1416" sheetId="1" r:id="rId3"/>
    <sheet name="1113" sheetId="2" r:id="rId4"/>
    <sheet name="0810" sheetId="3" r:id="rId5"/>
    <sheet name="0507" sheetId="4" r:id="rId6"/>
    <sheet name="0204" sheetId="5" r:id="rId7"/>
    <sheet name="9901" sheetId="7" r:id="rId8"/>
    <sheet name="9698" sheetId="8" r:id="rId9"/>
    <sheet name="9395" sheetId="9" r:id="rId10"/>
    <sheet name="4thFriJun0816" sheetId="10" r:id="rId11"/>
    <sheet name="4thFriJun9907" sheetId="11" r:id="rId12"/>
    <sheet name="4thFriJun9198" sheetId="12" r:id="rId13"/>
  </sheets>
  <externalReferences>
    <externalReference r:id="rId14"/>
    <externalReference r:id="rId15"/>
    <externalReference r:id="rId16"/>
  </externalReferences>
  <definedNames>
    <definedName name="MaxAvgStdDev" localSheetId="6">'0204'!$P$48</definedName>
    <definedName name="MaxAvgStdDev" localSheetId="5">'0507'!$P$48</definedName>
    <definedName name="MaxAvgStdDev" localSheetId="4">'0810'!$P$48</definedName>
    <definedName name="MaxAvgStdDev" localSheetId="3">'1113'!$P$48</definedName>
    <definedName name="MaxAvgStdDev" localSheetId="2">'1416'!$P$48</definedName>
    <definedName name="MaxAvgStdDev" localSheetId="10">'4thFriJun0816'!$P$48</definedName>
    <definedName name="MaxAvgStdDev" localSheetId="12">'4thFriJun9198'!$P$48</definedName>
    <definedName name="MaxAvgStdDev" localSheetId="11">'4thFriJun9907'!$P$48</definedName>
    <definedName name="MaxAvgStdDev" localSheetId="9">'9395'!$P$48</definedName>
    <definedName name="MaxAvgStdDev" localSheetId="8">'9698'!$P$48</definedName>
    <definedName name="MaxAvgStdDev" localSheetId="7">'9901'!$P$48</definedName>
    <definedName name="MaxStdDev" localSheetId="6">'0204'!$P$27</definedName>
    <definedName name="MaxStdDev" localSheetId="5">'0507'!$P$27</definedName>
    <definedName name="MaxStdDev" localSheetId="4">'0810'!$P$27</definedName>
    <definedName name="MaxStdDev" localSheetId="3">'1113'!$P$27</definedName>
    <definedName name="MaxStdDev" localSheetId="2">'1416'!$P$27</definedName>
    <definedName name="MaxStdDev" localSheetId="10">'4thFriJun0816'!$P$27</definedName>
    <definedName name="MaxStdDev" localSheetId="12">'4thFriJun9198'!$P$27</definedName>
    <definedName name="MaxStdDev" localSheetId="11">'4thFriJun9907'!$P$27</definedName>
    <definedName name="MaxStdDev" localSheetId="9">'9395'!$P$27</definedName>
    <definedName name="MaxStdDev" localSheetId="8">'9698'!$P$27</definedName>
    <definedName name="MaxStdDev" localSheetId="7">'9901'!$P$27</definedName>
    <definedName name="_xlnm.Print_Titles" localSheetId="6">'0204'!$A:$A,'0204'!$1:$10</definedName>
    <definedName name="_xlnm.Print_Titles" localSheetId="5">'0507'!$A:$A,'0507'!$1:$10</definedName>
    <definedName name="_xlnm.Print_Titles" localSheetId="4">'0810'!$A:$A,'0810'!$1:$10</definedName>
    <definedName name="_xlnm.Print_Titles" localSheetId="3">'1113'!$A:$A,'1113'!$1:$10</definedName>
    <definedName name="_xlnm.Print_Titles" localSheetId="2">'1416'!$A:$A,'1416'!$1:$10</definedName>
    <definedName name="_xlnm.Print_Titles" localSheetId="10">'4thFriJun0816'!$A:$A,'4thFriJun0816'!$1:$10</definedName>
    <definedName name="_xlnm.Print_Titles" localSheetId="12">'4thFriJun9198'!$A:$A,'4thFriJun9198'!$1:$10</definedName>
    <definedName name="_xlnm.Print_Titles" localSheetId="11">'4thFriJun9907'!$A:$A,'4thFriJun9907'!$1:$10</definedName>
    <definedName name="_xlnm.Print_Titles" localSheetId="9">'9395'!$A:$A,'9395'!$1:$10</definedName>
    <definedName name="_xlnm.Print_Titles" localSheetId="8">'9698'!$A:$A,'9698'!$1:$10</definedName>
    <definedName name="_xlnm.Print_Titles" localSheetId="7">'9901'!$A:$A,'9901'!$1:$10</definedName>
    <definedName name="Unit">[1]Data!$M$2</definedName>
  </definedNames>
  <calcPr calcId="145621" calcMode="manual"/>
</workbook>
</file>

<file path=xl/calcChain.xml><?xml version="1.0" encoding="utf-8"?>
<calcChain xmlns="http://schemas.openxmlformats.org/spreadsheetml/2006/main">
  <c r="HJ19" i="12" l="1"/>
  <c r="HI19" i="12"/>
  <c r="HH19" i="12"/>
  <c r="HG19" i="12"/>
  <c r="HF19" i="12"/>
  <c r="HE19" i="12"/>
  <c r="HD19" i="12"/>
  <c r="HC19" i="12"/>
  <c r="HJ18" i="12"/>
  <c r="HI18" i="12"/>
  <c r="HH18" i="12"/>
  <c r="HG18" i="12"/>
  <c r="HF18" i="12"/>
  <c r="HE18" i="12"/>
  <c r="HD18" i="12"/>
  <c r="HC18" i="12"/>
  <c r="HJ17" i="12"/>
  <c r="HI17" i="12"/>
  <c r="HH17" i="12"/>
  <c r="HG17" i="12"/>
  <c r="HF17" i="12"/>
  <c r="HE17" i="12"/>
  <c r="HD17" i="12"/>
  <c r="HC17" i="12"/>
  <c r="HJ16" i="12"/>
  <c r="HI16" i="12"/>
  <c r="HH16" i="12"/>
  <c r="HG16" i="12"/>
  <c r="HF16" i="12"/>
  <c r="HE16" i="12"/>
  <c r="HD16" i="12"/>
  <c r="HC16" i="12"/>
  <c r="HJ15" i="12"/>
  <c r="HI15" i="12"/>
  <c r="HH15" i="12"/>
  <c r="HG15" i="12"/>
  <c r="HF15" i="12"/>
  <c r="HE15" i="12"/>
  <c r="HD15" i="12"/>
  <c r="HC15" i="12"/>
  <c r="HJ14" i="12"/>
  <c r="HI14" i="12"/>
  <c r="HH14" i="12"/>
  <c r="HG14" i="12"/>
  <c r="HF14" i="12"/>
  <c r="HE14" i="12"/>
  <c r="HD14" i="12"/>
  <c r="HC14" i="12"/>
  <c r="HJ13" i="12"/>
  <c r="HI13" i="12"/>
  <c r="HH13" i="12"/>
  <c r="HG13" i="12"/>
  <c r="HF13" i="12"/>
  <c r="HE13" i="12"/>
  <c r="HD13" i="12"/>
  <c r="HC13" i="12"/>
  <c r="HJ12" i="12"/>
  <c r="HI12" i="12"/>
  <c r="HH12" i="12"/>
  <c r="HG12" i="12"/>
  <c r="HF12" i="12"/>
  <c r="HE12" i="12"/>
  <c r="HD12" i="12"/>
  <c r="HC12" i="12"/>
  <c r="HJ11" i="12"/>
  <c r="HI11" i="12"/>
  <c r="HH11" i="12"/>
  <c r="HG11" i="12"/>
  <c r="HF11" i="12"/>
  <c r="HE11" i="12"/>
  <c r="HD11" i="12"/>
  <c r="HC11" i="12"/>
  <c r="GJ19" i="12"/>
  <c r="GI19" i="12"/>
  <c r="GH19" i="12"/>
  <c r="GG19" i="12"/>
  <c r="GF19" i="12"/>
  <c r="GE19" i="12"/>
  <c r="GD19" i="12"/>
  <c r="GC19" i="12"/>
  <c r="GJ18" i="12"/>
  <c r="GI18" i="12"/>
  <c r="GH18" i="12"/>
  <c r="GG18" i="12"/>
  <c r="GF18" i="12"/>
  <c r="GE18" i="12"/>
  <c r="GD18" i="12"/>
  <c r="GC18" i="12"/>
  <c r="GJ17" i="12"/>
  <c r="GI17" i="12"/>
  <c r="GH17" i="12"/>
  <c r="GG17" i="12"/>
  <c r="GF17" i="12"/>
  <c r="GE17" i="12"/>
  <c r="GD17" i="12"/>
  <c r="GC17" i="12"/>
  <c r="GJ16" i="12"/>
  <c r="GI16" i="12"/>
  <c r="GH16" i="12"/>
  <c r="GG16" i="12"/>
  <c r="GF16" i="12"/>
  <c r="GE16" i="12"/>
  <c r="GD16" i="12"/>
  <c r="GC16" i="12"/>
  <c r="GJ15" i="12"/>
  <c r="GI15" i="12"/>
  <c r="GH15" i="12"/>
  <c r="GG15" i="12"/>
  <c r="GF15" i="12"/>
  <c r="GE15" i="12"/>
  <c r="GD15" i="12"/>
  <c r="GC15" i="12"/>
  <c r="GJ14" i="12"/>
  <c r="GI14" i="12"/>
  <c r="GH14" i="12"/>
  <c r="GG14" i="12"/>
  <c r="GF14" i="12"/>
  <c r="GE14" i="12"/>
  <c r="GD14" i="12"/>
  <c r="GC14" i="12"/>
  <c r="GJ13" i="12"/>
  <c r="GI13" i="12"/>
  <c r="GH13" i="12"/>
  <c r="GG13" i="12"/>
  <c r="GF13" i="12"/>
  <c r="GE13" i="12"/>
  <c r="GD13" i="12"/>
  <c r="GC13" i="12"/>
  <c r="GJ12" i="12"/>
  <c r="GI12" i="12"/>
  <c r="GH12" i="12"/>
  <c r="GG12" i="12"/>
  <c r="GF12" i="12"/>
  <c r="GE12" i="12"/>
  <c r="GD12" i="12"/>
  <c r="GC12" i="12"/>
  <c r="GJ11" i="12"/>
  <c r="GI11" i="12"/>
  <c r="GH11" i="12"/>
  <c r="GG11" i="12"/>
  <c r="GF11" i="12"/>
  <c r="GE11" i="12"/>
  <c r="GD11" i="12"/>
  <c r="GC11" i="12"/>
  <c r="FJ19" i="12"/>
  <c r="FI19" i="12"/>
  <c r="FH19" i="12"/>
  <c r="FG19" i="12"/>
  <c r="FF19" i="12"/>
  <c r="FE19" i="12"/>
  <c r="FD19" i="12"/>
  <c r="FC19" i="12"/>
  <c r="FJ18" i="12"/>
  <c r="FI18" i="12"/>
  <c r="FH18" i="12"/>
  <c r="FG18" i="12"/>
  <c r="FF18" i="12"/>
  <c r="FE18" i="12"/>
  <c r="FD18" i="12"/>
  <c r="FC18" i="12"/>
  <c r="FJ17" i="12"/>
  <c r="FI17" i="12"/>
  <c r="FH17" i="12"/>
  <c r="FG17" i="12"/>
  <c r="FF17" i="12"/>
  <c r="FE17" i="12"/>
  <c r="FD17" i="12"/>
  <c r="FC17" i="12"/>
  <c r="FJ16" i="12"/>
  <c r="FI16" i="12"/>
  <c r="FH16" i="12"/>
  <c r="FG16" i="12"/>
  <c r="FF16" i="12"/>
  <c r="FE16" i="12"/>
  <c r="FD16" i="12"/>
  <c r="FC16" i="12"/>
  <c r="FJ15" i="12"/>
  <c r="FI15" i="12"/>
  <c r="FH15" i="12"/>
  <c r="FG15" i="12"/>
  <c r="FF15" i="12"/>
  <c r="FE15" i="12"/>
  <c r="FD15" i="12"/>
  <c r="FC15" i="12"/>
  <c r="FJ14" i="12"/>
  <c r="FI14" i="12"/>
  <c r="FH14" i="12"/>
  <c r="FG14" i="12"/>
  <c r="FF14" i="12"/>
  <c r="FE14" i="12"/>
  <c r="FD14" i="12"/>
  <c r="FC14" i="12"/>
  <c r="FJ13" i="12"/>
  <c r="FI13" i="12"/>
  <c r="FH13" i="12"/>
  <c r="FG13" i="12"/>
  <c r="FF13" i="12"/>
  <c r="FE13" i="12"/>
  <c r="FD13" i="12"/>
  <c r="FC13" i="12"/>
  <c r="FJ12" i="12"/>
  <c r="FI12" i="12"/>
  <c r="FH12" i="12"/>
  <c r="FG12" i="12"/>
  <c r="FF12" i="12"/>
  <c r="FE12" i="12"/>
  <c r="FD12" i="12"/>
  <c r="FC12" i="12"/>
  <c r="FJ11" i="12"/>
  <c r="FI11" i="12"/>
  <c r="FH11" i="12"/>
  <c r="FG11" i="12"/>
  <c r="FF11" i="12"/>
  <c r="FE11" i="12"/>
  <c r="FD11" i="12"/>
  <c r="FC11" i="12"/>
  <c r="EJ19" i="12"/>
  <c r="EI19" i="12"/>
  <c r="EH19" i="12"/>
  <c r="EG19" i="12"/>
  <c r="EF19" i="12"/>
  <c r="EE19" i="12"/>
  <c r="ED19" i="12"/>
  <c r="EC19" i="12"/>
  <c r="EJ18" i="12"/>
  <c r="EI18" i="12"/>
  <c r="EH18" i="12"/>
  <c r="EG18" i="12"/>
  <c r="EF18" i="12"/>
  <c r="EE18" i="12"/>
  <c r="ED18" i="12"/>
  <c r="EC18" i="12"/>
  <c r="EJ17" i="12"/>
  <c r="EI17" i="12"/>
  <c r="EH17" i="12"/>
  <c r="EG17" i="12"/>
  <c r="EF17" i="12"/>
  <c r="EE17" i="12"/>
  <c r="ED17" i="12"/>
  <c r="EC17" i="12"/>
  <c r="EJ16" i="12"/>
  <c r="EI16" i="12"/>
  <c r="EH16" i="12"/>
  <c r="EG16" i="12"/>
  <c r="EF16" i="12"/>
  <c r="EE16" i="12"/>
  <c r="ED16" i="12"/>
  <c r="EC16" i="12"/>
  <c r="EJ15" i="12"/>
  <c r="EI15" i="12"/>
  <c r="EH15" i="12"/>
  <c r="EG15" i="12"/>
  <c r="EF15" i="12"/>
  <c r="EE15" i="12"/>
  <c r="ED15" i="12"/>
  <c r="EC15" i="12"/>
  <c r="EJ14" i="12"/>
  <c r="EI14" i="12"/>
  <c r="EH14" i="12"/>
  <c r="EG14" i="12"/>
  <c r="EF14" i="12"/>
  <c r="EE14" i="12"/>
  <c r="ED14" i="12"/>
  <c r="EC14" i="12"/>
  <c r="EJ13" i="12"/>
  <c r="EI13" i="12"/>
  <c r="EH13" i="12"/>
  <c r="EG13" i="12"/>
  <c r="EF13" i="12"/>
  <c r="EE13" i="12"/>
  <c r="ED13" i="12"/>
  <c r="EC13" i="12"/>
  <c r="EJ12" i="12"/>
  <c r="EI12" i="12"/>
  <c r="EH12" i="12"/>
  <c r="EG12" i="12"/>
  <c r="EF12" i="12"/>
  <c r="EE12" i="12"/>
  <c r="ED12" i="12"/>
  <c r="EC12" i="12"/>
  <c r="EJ11" i="12"/>
  <c r="EI11" i="12"/>
  <c r="EH11" i="12"/>
  <c r="EG11" i="12"/>
  <c r="EF11" i="12"/>
  <c r="EE11" i="12"/>
  <c r="ED11" i="12"/>
  <c r="EC11" i="12"/>
  <c r="DJ19" i="12"/>
  <c r="DI19" i="12"/>
  <c r="DH19" i="12"/>
  <c r="DG19" i="12"/>
  <c r="DF19" i="12"/>
  <c r="DE19" i="12"/>
  <c r="DD19" i="12"/>
  <c r="DC19" i="12"/>
  <c r="DJ18" i="12"/>
  <c r="DI18" i="12"/>
  <c r="DH18" i="12"/>
  <c r="DG18" i="12"/>
  <c r="DF18" i="12"/>
  <c r="DE18" i="12"/>
  <c r="DD18" i="12"/>
  <c r="DC18" i="12"/>
  <c r="DJ17" i="12"/>
  <c r="DI17" i="12"/>
  <c r="DH17" i="12"/>
  <c r="DG17" i="12"/>
  <c r="DF17" i="12"/>
  <c r="DE17" i="12"/>
  <c r="DD17" i="12"/>
  <c r="DC17" i="12"/>
  <c r="DJ16" i="12"/>
  <c r="DI16" i="12"/>
  <c r="DH16" i="12"/>
  <c r="DG16" i="12"/>
  <c r="DF16" i="12"/>
  <c r="DE16" i="12"/>
  <c r="DD16" i="12"/>
  <c r="DC16" i="12"/>
  <c r="DJ15" i="12"/>
  <c r="DI15" i="12"/>
  <c r="DH15" i="12"/>
  <c r="DG15" i="12"/>
  <c r="DF15" i="12"/>
  <c r="DE15" i="12"/>
  <c r="DD15" i="12"/>
  <c r="DC15" i="12"/>
  <c r="DJ14" i="12"/>
  <c r="DI14" i="12"/>
  <c r="DH14" i="12"/>
  <c r="DG14" i="12"/>
  <c r="DF14" i="12"/>
  <c r="DE14" i="12"/>
  <c r="DD14" i="12"/>
  <c r="DC14" i="12"/>
  <c r="DJ13" i="12"/>
  <c r="DI13" i="12"/>
  <c r="DH13" i="12"/>
  <c r="DG13" i="12"/>
  <c r="DF13" i="12"/>
  <c r="DE13" i="12"/>
  <c r="DD13" i="12"/>
  <c r="DC13" i="12"/>
  <c r="DJ12" i="12"/>
  <c r="DI12" i="12"/>
  <c r="DH12" i="12"/>
  <c r="DG12" i="12"/>
  <c r="DF12" i="12"/>
  <c r="DE12" i="12"/>
  <c r="DD12" i="12"/>
  <c r="DC12" i="12"/>
  <c r="DJ11" i="12"/>
  <c r="DI11" i="12"/>
  <c r="DH11" i="12"/>
  <c r="DG11" i="12"/>
  <c r="DF11" i="12"/>
  <c r="DE11" i="12"/>
  <c r="DD11" i="12"/>
  <c r="DC11" i="12"/>
  <c r="CJ19" i="12"/>
  <c r="CI19" i="12"/>
  <c r="CH19" i="12"/>
  <c r="CG19" i="12"/>
  <c r="CF19" i="12"/>
  <c r="CE19" i="12"/>
  <c r="CD19" i="12"/>
  <c r="CC19" i="12"/>
  <c r="CJ18" i="12"/>
  <c r="CI18" i="12"/>
  <c r="CH18" i="12"/>
  <c r="CG18" i="12"/>
  <c r="CF18" i="12"/>
  <c r="CE18" i="12"/>
  <c r="CD18" i="12"/>
  <c r="CC18" i="12"/>
  <c r="CJ17" i="12"/>
  <c r="CI17" i="12"/>
  <c r="CH17" i="12"/>
  <c r="CG17" i="12"/>
  <c r="CF17" i="12"/>
  <c r="CE17" i="12"/>
  <c r="CD17" i="12"/>
  <c r="CC17" i="12"/>
  <c r="CJ16" i="12"/>
  <c r="CI16" i="12"/>
  <c r="CH16" i="12"/>
  <c r="CG16" i="12"/>
  <c r="CF16" i="12"/>
  <c r="CE16" i="12"/>
  <c r="CD16" i="12"/>
  <c r="CC16" i="12"/>
  <c r="CJ15" i="12"/>
  <c r="CI15" i="12"/>
  <c r="CH15" i="12"/>
  <c r="CG15" i="12"/>
  <c r="CF15" i="12"/>
  <c r="CE15" i="12"/>
  <c r="CD15" i="12"/>
  <c r="CC15" i="12"/>
  <c r="CJ14" i="12"/>
  <c r="CI14" i="12"/>
  <c r="CH14" i="12"/>
  <c r="CG14" i="12"/>
  <c r="CF14" i="12"/>
  <c r="CE14" i="12"/>
  <c r="CD14" i="12"/>
  <c r="CC14" i="12"/>
  <c r="CJ13" i="12"/>
  <c r="CI13" i="12"/>
  <c r="CH13" i="12"/>
  <c r="CG13" i="12"/>
  <c r="CF13" i="12"/>
  <c r="CE13" i="12"/>
  <c r="CD13" i="12"/>
  <c r="CC13" i="12"/>
  <c r="CJ12" i="12"/>
  <c r="CI12" i="12"/>
  <c r="CH12" i="12"/>
  <c r="CG12" i="12"/>
  <c r="CF12" i="12"/>
  <c r="CE12" i="12"/>
  <c r="CD12" i="12"/>
  <c r="CC12" i="12"/>
  <c r="CJ11" i="12"/>
  <c r="CI11" i="12"/>
  <c r="CH11" i="12"/>
  <c r="CG11" i="12"/>
  <c r="CF11" i="12"/>
  <c r="CE11" i="12"/>
  <c r="CD11" i="12"/>
  <c r="CC11" i="12"/>
  <c r="BJ19" i="12"/>
  <c r="BI19" i="12"/>
  <c r="BH19" i="12"/>
  <c r="BG19" i="12"/>
  <c r="BF19" i="12"/>
  <c r="BE19" i="12"/>
  <c r="BD19" i="12"/>
  <c r="BC19" i="12"/>
  <c r="BJ18" i="12"/>
  <c r="BI18" i="12"/>
  <c r="BH18" i="12"/>
  <c r="BG18" i="12"/>
  <c r="BF18" i="12"/>
  <c r="BE18" i="12"/>
  <c r="BD18" i="12"/>
  <c r="BC18" i="12"/>
  <c r="BJ17" i="12"/>
  <c r="BI17" i="12"/>
  <c r="BH17" i="12"/>
  <c r="BG17" i="12"/>
  <c r="BF17" i="12"/>
  <c r="BE17" i="12"/>
  <c r="BD17" i="12"/>
  <c r="BC17" i="12"/>
  <c r="BJ16" i="12"/>
  <c r="BI16" i="12"/>
  <c r="BH16" i="12"/>
  <c r="BG16" i="12"/>
  <c r="BF16" i="12"/>
  <c r="BE16" i="12"/>
  <c r="BD16" i="12"/>
  <c r="BC16" i="12"/>
  <c r="BJ15" i="12"/>
  <c r="BI15" i="12"/>
  <c r="BH15" i="12"/>
  <c r="BG15" i="12"/>
  <c r="BF15" i="12"/>
  <c r="BE15" i="12"/>
  <c r="BD15" i="12"/>
  <c r="BC15" i="12"/>
  <c r="BJ14" i="12"/>
  <c r="BI14" i="12"/>
  <c r="BH14" i="12"/>
  <c r="BG14" i="12"/>
  <c r="BF14" i="12"/>
  <c r="BE14" i="12"/>
  <c r="BD14" i="12"/>
  <c r="BC14" i="12"/>
  <c r="BJ13" i="12"/>
  <c r="BI13" i="12"/>
  <c r="BH13" i="12"/>
  <c r="BG13" i="12"/>
  <c r="BF13" i="12"/>
  <c r="BE13" i="12"/>
  <c r="BD13" i="12"/>
  <c r="BC13" i="12"/>
  <c r="BJ12" i="12"/>
  <c r="BI12" i="12"/>
  <c r="BH12" i="12"/>
  <c r="BG12" i="12"/>
  <c r="BF12" i="12"/>
  <c r="BE12" i="12"/>
  <c r="BD12" i="12"/>
  <c r="BC12" i="12"/>
  <c r="BJ11" i="12"/>
  <c r="BI11" i="12"/>
  <c r="BH11" i="12"/>
  <c r="BG11" i="12"/>
  <c r="BF11" i="12"/>
  <c r="BE11" i="12"/>
  <c r="BD11" i="12"/>
  <c r="BC11" i="12"/>
  <c r="AJ19" i="12"/>
  <c r="AI19" i="12"/>
  <c r="AH19" i="12"/>
  <c r="AG19" i="12"/>
  <c r="AF19" i="12"/>
  <c r="AE19" i="12"/>
  <c r="AD19" i="12"/>
  <c r="AC19" i="12"/>
  <c r="AJ18" i="12"/>
  <c r="AI18" i="12"/>
  <c r="AH18" i="12"/>
  <c r="AG18" i="12"/>
  <c r="AF18" i="12"/>
  <c r="AE18" i="12"/>
  <c r="AD18" i="12"/>
  <c r="AC18" i="12"/>
  <c r="AJ17" i="12"/>
  <c r="AI17" i="12"/>
  <c r="AH17" i="12"/>
  <c r="AG17" i="12"/>
  <c r="AF17" i="12"/>
  <c r="AE17" i="12"/>
  <c r="AD17" i="12"/>
  <c r="AC17" i="12"/>
  <c r="AJ16" i="12"/>
  <c r="AI16" i="12"/>
  <c r="AH16" i="12"/>
  <c r="AG16" i="12"/>
  <c r="AF16" i="12"/>
  <c r="AE16" i="12"/>
  <c r="AD16" i="12"/>
  <c r="AC16" i="12"/>
  <c r="AJ15" i="12"/>
  <c r="AI15" i="12"/>
  <c r="AH15" i="12"/>
  <c r="AG15" i="12"/>
  <c r="AF15" i="12"/>
  <c r="AE15" i="12"/>
  <c r="AD15" i="12"/>
  <c r="AC15" i="12"/>
  <c r="AJ14" i="12"/>
  <c r="AI14" i="12"/>
  <c r="AH14" i="12"/>
  <c r="AG14" i="12"/>
  <c r="AF14" i="12"/>
  <c r="AE14" i="12"/>
  <c r="AD14" i="12"/>
  <c r="AC14" i="12"/>
  <c r="AJ13" i="12"/>
  <c r="AI13" i="12"/>
  <c r="AH13" i="12"/>
  <c r="AG13" i="12"/>
  <c r="AF13" i="12"/>
  <c r="AE13" i="12"/>
  <c r="AD13" i="12"/>
  <c r="AC13" i="12"/>
  <c r="AJ12" i="12"/>
  <c r="AI12" i="12"/>
  <c r="AH12" i="12"/>
  <c r="AG12" i="12"/>
  <c r="AF12" i="12"/>
  <c r="AE12" i="12"/>
  <c r="AD12" i="12"/>
  <c r="AC12" i="12"/>
  <c r="AJ11" i="12"/>
  <c r="AI11" i="12"/>
  <c r="AH11" i="12"/>
  <c r="AG11" i="12"/>
  <c r="AF11" i="12"/>
  <c r="AE11" i="12"/>
  <c r="AD11" i="12"/>
  <c r="AC11" i="12"/>
  <c r="J19" i="12"/>
  <c r="I19" i="12"/>
  <c r="H19" i="12"/>
  <c r="G19" i="12"/>
  <c r="F19" i="12"/>
  <c r="E19" i="12"/>
  <c r="D19" i="12"/>
  <c r="C19" i="12"/>
  <c r="J18" i="12"/>
  <c r="I18" i="12"/>
  <c r="H18" i="12"/>
  <c r="G18" i="12"/>
  <c r="F18" i="12"/>
  <c r="E18" i="12"/>
  <c r="D18" i="12"/>
  <c r="C18" i="12"/>
  <c r="J17" i="12"/>
  <c r="I17" i="12"/>
  <c r="H17" i="12"/>
  <c r="G17" i="12"/>
  <c r="F17" i="12"/>
  <c r="E17" i="12"/>
  <c r="D17" i="12"/>
  <c r="C17" i="12"/>
  <c r="J16" i="12"/>
  <c r="I16" i="12"/>
  <c r="H16" i="12"/>
  <c r="G16" i="12"/>
  <c r="F16" i="12"/>
  <c r="E16" i="12"/>
  <c r="D16" i="12"/>
  <c r="C16" i="12"/>
  <c r="J15" i="12"/>
  <c r="I15" i="12"/>
  <c r="H15" i="12"/>
  <c r="G15" i="12"/>
  <c r="F15" i="12"/>
  <c r="E15" i="12"/>
  <c r="D15" i="12"/>
  <c r="C15" i="12"/>
  <c r="J14" i="12"/>
  <c r="I14" i="12"/>
  <c r="H14" i="12"/>
  <c r="G14" i="12"/>
  <c r="F14" i="12"/>
  <c r="E14" i="12"/>
  <c r="D14" i="12"/>
  <c r="C14" i="12"/>
  <c r="J13" i="12"/>
  <c r="I13" i="12"/>
  <c r="H13" i="12"/>
  <c r="G13" i="12"/>
  <c r="F13" i="12"/>
  <c r="E13" i="12"/>
  <c r="D13" i="12"/>
  <c r="C13" i="12"/>
  <c r="J12" i="12"/>
  <c r="I12" i="12"/>
  <c r="H12" i="12"/>
  <c r="G12" i="12"/>
  <c r="F12" i="12"/>
  <c r="E12" i="12"/>
  <c r="D12" i="12"/>
  <c r="C12" i="12"/>
  <c r="J11" i="12"/>
  <c r="I11" i="12"/>
  <c r="H11" i="12"/>
  <c r="G11" i="12"/>
  <c r="F11" i="12"/>
  <c r="E11" i="12"/>
  <c r="D11" i="12"/>
  <c r="C11" i="12"/>
  <c r="HJ19" i="11"/>
  <c r="HI19" i="11"/>
  <c r="HH19" i="11"/>
  <c r="HG19" i="11"/>
  <c r="HF19" i="11"/>
  <c r="HE19" i="11"/>
  <c r="HD19" i="11"/>
  <c r="HC19" i="11"/>
  <c r="HJ18" i="11"/>
  <c r="HI18" i="11"/>
  <c r="HH18" i="11"/>
  <c r="HG18" i="11"/>
  <c r="HF18" i="11"/>
  <c r="HE18" i="11"/>
  <c r="HD18" i="11"/>
  <c r="HC18" i="11"/>
  <c r="HJ17" i="11"/>
  <c r="HI17" i="11"/>
  <c r="HH17" i="11"/>
  <c r="HG17" i="11"/>
  <c r="HF17" i="11"/>
  <c r="HE17" i="11"/>
  <c r="HD17" i="11"/>
  <c r="HC17" i="11"/>
  <c r="HJ16" i="11"/>
  <c r="HI16" i="11"/>
  <c r="HH16" i="11"/>
  <c r="HG16" i="11"/>
  <c r="HF16" i="11"/>
  <c r="HE16" i="11"/>
  <c r="HD16" i="11"/>
  <c r="HC16" i="11"/>
  <c r="HJ15" i="11"/>
  <c r="HI15" i="11"/>
  <c r="HH15" i="11"/>
  <c r="HG15" i="11"/>
  <c r="HF15" i="11"/>
  <c r="HE15" i="11"/>
  <c r="HD15" i="11"/>
  <c r="HC15" i="11"/>
  <c r="HJ14" i="11"/>
  <c r="HI14" i="11"/>
  <c r="HH14" i="11"/>
  <c r="HG14" i="11"/>
  <c r="HF14" i="11"/>
  <c r="HE14" i="11"/>
  <c r="HD14" i="11"/>
  <c r="HC14" i="11"/>
  <c r="HJ13" i="11"/>
  <c r="HI13" i="11"/>
  <c r="HH13" i="11"/>
  <c r="HG13" i="11"/>
  <c r="HF13" i="11"/>
  <c r="HE13" i="11"/>
  <c r="HD13" i="11"/>
  <c r="HC13" i="11"/>
  <c r="HJ12" i="11"/>
  <c r="HI12" i="11"/>
  <c r="HH12" i="11"/>
  <c r="HG12" i="11"/>
  <c r="HF12" i="11"/>
  <c r="HE12" i="11"/>
  <c r="HD12" i="11"/>
  <c r="HC12" i="11"/>
  <c r="HJ11" i="11"/>
  <c r="HI11" i="11"/>
  <c r="HH11" i="11"/>
  <c r="HG11" i="11"/>
  <c r="HF11" i="11"/>
  <c r="HE11" i="11"/>
  <c r="HD11" i="11"/>
  <c r="HC11" i="11"/>
  <c r="GJ19" i="11"/>
  <c r="GI19" i="11"/>
  <c r="GH19" i="11"/>
  <c r="GG19" i="11"/>
  <c r="GF19" i="11"/>
  <c r="GE19" i="11"/>
  <c r="GD19" i="11"/>
  <c r="GC19" i="11"/>
  <c r="GJ18" i="11"/>
  <c r="GI18" i="11"/>
  <c r="GH18" i="11"/>
  <c r="GG18" i="11"/>
  <c r="GF18" i="11"/>
  <c r="GE18" i="11"/>
  <c r="GD18" i="11"/>
  <c r="GC18" i="11"/>
  <c r="GJ17" i="11"/>
  <c r="GI17" i="11"/>
  <c r="GH17" i="11"/>
  <c r="GG17" i="11"/>
  <c r="GF17" i="11"/>
  <c r="GE17" i="11"/>
  <c r="GD17" i="11"/>
  <c r="GC17" i="11"/>
  <c r="GJ16" i="11"/>
  <c r="GI16" i="11"/>
  <c r="GH16" i="11"/>
  <c r="GG16" i="11"/>
  <c r="GF16" i="11"/>
  <c r="GE16" i="11"/>
  <c r="GD16" i="11"/>
  <c r="GC16" i="11"/>
  <c r="GJ15" i="11"/>
  <c r="GI15" i="11"/>
  <c r="GH15" i="11"/>
  <c r="GG15" i="11"/>
  <c r="GF15" i="11"/>
  <c r="GE15" i="11"/>
  <c r="GD15" i="11"/>
  <c r="GC15" i="11"/>
  <c r="GJ14" i="11"/>
  <c r="GI14" i="11"/>
  <c r="GH14" i="11"/>
  <c r="GG14" i="11"/>
  <c r="GF14" i="11"/>
  <c r="GE14" i="11"/>
  <c r="GD14" i="11"/>
  <c r="GC14" i="11"/>
  <c r="GJ13" i="11"/>
  <c r="GI13" i="11"/>
  <c r="GH13" i="11"/>
  <c r="GG13" i="11"/>
  <c r="GF13" i="11"/>
  <c r="GE13" i="11"/>
  <c r="GD13" i="11"/>
  <c r="GC13" i="11"/>
  <c r="GJ12" i="11"/>
  <c r="GI12" i="11"/>
  <c r="GH12" i="11"/>
  <c r="GG12" i="11"/>
  <c r="GF12" i="11"/>
  <c r="GE12" i="11"/>
  <c r="GD12" i="11"/>
  <c r="GC12" i="11"/>
  <c r="GJ11" i="11"/>
  <c r="GI11" i="11"/>
  <c r="GH11" i="11"/>
  <c r="GG11" i="11"/>
  <c r="GF11" i="11"/>
  <c r="GE11" i="11"/>
  <c r="GD11" i="11"/>
  <c r="GC11" i="11"/>
  <c r="FJ19" i="11"/>
  <c r="FI19" i="11"/>
  <c r="FH19" i="11"/>
  <c r="FG19" i="11"/>
  <c r="FF19" i="11"/>
  <c r="FE19" i="11"/>
  <c r="FD19" i="11"/>
  <c r="FC19" i="11"/>
  <c r="FJ18" i="11"/>
  <c r="FI18" i="11"/>
  <c r="FH18" i="11"/>
  <c r="FG18" i="11"/>
  <c r="FF18" i="11"/>
  <c r="FE18" i="11"/>
  <c r="FD18" i="11"/>
  <c r="FC18" i="11"/>
  <c r="FJ17" i="11"/>
  <c r="FI17" i="11"/>
  <c r="FH17" i="11"/>
  <c r="FG17" i="11"/>
  <c r="FF17" i="11"/>
  <c r="FE17" i="11"/>
  <c r="FD17" i="11"/>
  <c r="FC17" i="11"/>
  <c r="FJ16" i="11"/>
  <c r="FI16" i="11"/>
  <c r="FH16" i="11"/>
  <c r="FG16" i="11"/>
  <c r="FF16" i="11"/>
  <c r="FE16" i="11"/>
  <c r="FD16" i="11"/>
  <c r="FC16" i="11"/>
  <c r="FJ15" i="11"/>
  <c r="FI15" i="11"/>
  <c r="FH15" i="11"/>
  <c r="FG15" i="11"/>
  <c r="FF15" i="11"/>
  <c r="FE15" i="11"/>
  <c r="FD15" i="11"/>
  <c r="FC15" i="11"/>
  <c r="FJ14" i="11"/>
  <c r="FI14" i="11"/>
  <c r="FH14" i="11"/>
  <c r="FG14" i="11"/>
  <c r="FF14" i="11"/>
  <c r="FE14" i="11"/>
  <c r="FD14" i="11"/>
  <c r="FC14" i="11"/>
  <c r="FJ13" i="11"/>
  <c r="FI13" i="11"/>
  <c r="FH13" i="11"/>
  <c r="FG13" i="11"/>
  <c r="FF13" i="11"/>
  <c r="FE13" i="11"/>
  <c r="FD13" i="11"/>
  <c r="FC13" i="11"/>
  <c r="FJ12" i="11"/>
  <c r="FI12" i="11"/>
  <c r="FH12" i="11"/>
  <c r="FG12" i="11"/>
  <c r="FF12" i="11"/>
  <c r="FE12" i="11"/>
  <c r="FD12" i="11"/>
  <c r="FC12" i="11"/>
  <c r="FJ11" i="11"/>
  <c r="FI11" i="11"/>
  <c r="FH11" i="11"/>
  <c r="FG11" i="11"/>
  <c r="FF11" i="11"/>
  <c r="FE11" i="11"/>
  <c r="FD11" i="11"/>
  <c r="FC11" i="11"/>
  <c r="EJ19" i="11"/>
  <c r="EI19" i="11"/>
  <c r="EH19" i="11"/>
  <c r="EG19" i="11"/>
  <c r="EF19" i="11"/>
  <c r="EE19" i="11"/>
  <c r="ED19" i="11"/>
  <c r="EC19" i="11"/>
  <c r="EJ18" i="11"/>
  <c r="EI18" i="11"/>
  <c r="EH18" i="11"/>
  <c r="EG18" i="11"/>
  <c r="EF18" i="11"/>
  <c r="EE18" i="11"/>
  <c r="ED18" i="11"/>
  <c r="EC18" i="11"/>
  <c r="EJ17" i="11"/>
  <c r="EI17" i="11"/>
  <c r="EH17" i="11"/>
  <c r="EG17" i="11"/>
  <c r="EF17" i="11"/>
  <c r="EE17" i="11"/>
  <c r="ED17" i="11"/>
  <c r="EC17" i="11"/>
  <c r="EJ16" i="11"/>
  <c r="EI16" i="11"/>
  <c r="EH16" i="11"/>
  <c r="EG16" i="11"/>
  <c r="EF16" i="11"/>
  <c r="EE16" i="11"/>
  <c r="ED16" i="11"/>
  <c r="EC16" i="11"/>
  <c r="EJ15" i="11"/>
  <c r="EI15" i="11"/>
  <c r="EH15" i="11"/>
  <c r="EG15" i="11"/>
  <c r="EF15" i="11"/>
  <c r="EE15" i="11"/>
  <c r="ED15" i="11"/>
  <c r="EC15" i="11"/>
  <c r="EJ14" i="11"/>
  <c r="EI14" i="11"/>
  <c r="EH14" i="11"/>
  <c r="EG14" i="11"/>
  <c r="EF14" i="11"/>
  <c r="EE14" i="11"/>
  <c r="ED14" i="11"/>
  <c r="EC14" i="11"/>
  <c r="EJ13" i="11"/>
  <c r="EI13" i="11"/>
  <c r="EH13" i="11"/>
  <c r="EG13" i="11"/>
  <c r="EF13" i="11"/>
  <c r="EE13" i="11"/>
  <c r="ED13" i="11"/>
  <c r="EC13" i="11"/>
  <c r="EJ12" i="11"/>
  <c r="EI12" i="11"/>
  <c r="EH12" i="11"/>
  <c r="EG12" i="11"/>
  <c r="EF12" i="11"/>
  <c r="EE12" i="11"/>
  <c r="ED12" i="11"/>
  <c r="EC12" i="11"/>
  <c r="EJ11" i="11"/>
  <c r="EI11" i="11"/>
  <c r="EH11" i="11"/>
  <c r="EG11" i="11"/>
  <c r="EF11" i="11"/>
  <c r="EE11" i="11"/>
  <c r="ED11" i="11"/>
  <c r="EC11" i="11"/>
  <c r="DJ19" i="11"/>
  <c r="DI19" i="11"/>
  <c r="DH19" i="11"/>
  <c r="DG19" i="11"/>
  <c r="DF19" i="11"/>
  <c r="DE19" i="11"/>
  <c r="DD19" i="11"/>
  <c r="DC19" i="11"/>
  <c r="DJ18" i="11"/>
  <c r="DI18" i="11"/>
  <c r="DH18" i="11"/>
  <c r="DG18" i="11"/>
  <c r="DF18" i="11"/>
  <c r="DE18" i="11"/>
  <c r="DD18" i="11"/>
  <c r="DC18" i="11"/>
  <c r="DJ17" i="11"/>
  <c r="DI17" i="11"/>
  <c r="DH17" i="11"/>
  <c r="DG17" i="11"/>
  <c r="DF17" i="11"/>
  <c r="DE17" i="11"/>
  <c r="DD17" i="11"/>
  <c r="DC17" i="11"/>
  <c r="DJ16" i="11"/>
  <c r="DI16" i="11"/>
  <c r="DH16" i="11"/>
  <c r="DG16" i="11"/>
  <c r="DF16" i="11"/>
  <c r="DE16" i="11"/>
  <c r="DD16" i="11"/>
  <c r="DC16" i="11"/>
  <c r="DJ15" i="11"/>
  <c r="DI15" i="11"/>
  <c r="DH15" i="11"/>
  <c r="DG15" i="11"/>
  <c r="DF15" i="11"/>
  <c r="DE15" i="11"/>
  <c r="DD15" i="11"/>
  <c r="DC15" i="11"/>
  <c r="DJ14" i="11"/>
  <c r="DI14" i="11"/>
  <c r="DH14" i="11"/>
  <c r="DG14" i="11"/>
  <c r="DF14" i="11"/>
  <c r="DE14" i="11"/>
  <c r="DD14" i="11"/>
  <c r="DC14" i="11"/>
  <c r="DJ13" i="11"/>
  <c r="DI13" i="11"/>
  <c r="DH13" i="11"/>
  <c r="DG13" i="11"/>
  <c r="DF13" i="11"/>
  <c r="DE13" i="11"/>
  <c r="DD13" i="11"/>
  <c r="DC13" i="11"/>
  <c r="DJ12" i="11"/>
  <c r="DI12" i="11"/>
  <c r="DH12" i="11"/>
  <c r="DG12" i="11"/>
  <c r="DF12" i="11"/>
  <c r="DE12" i="11"/>
  <c r="DD12" i="11"/>
  <c r="DC12" i="11"/>
  <c r="DJ11" i="11"/>
  <c r="DI11" i="11"/>
  <c r="DH11" i="11"/>
  <c r="DG11" i="11"/>
  <c r="DF11" i="11"/>
  <c r="DE11" i="11"/>
  <c r="DD11" i="11"/>
  <c r="DC11" i="11"/>
  <c r="CJ19" i="11"/>
  <c r="CI19" i="11"/>
  <c r="CH19" i="11"/>
  <c r="CG19" i="11"/>
  <c r="CF19" i="11"/>
  <c r="CE19" i="11"/>
  <c r="CD19" i="11"/>
  <c r="CC19" i="11"/>
  <c r="CJ18" i="11"/>
  <c r="CI18" i="11"/>
  <c r="CH18" i="11"/>
  <c r="CG18" i="11"/>
  <c r="CF18" i="11"/>
  <c r="CE18" i="11"/>
  <c r="CD18" i="11"/>
  <c r="CC18" i="11"/>
  <c r="CJ17" i="11"/>
  <c r="CI17" i="11"/>
  <c r="CH17" i="11"/>
  <c r="CG17" i="11"/>
  <c r="CF17" i="11"/>
  <c r="CE17" i="11"/>
  <c r="CD17" i="11"/>
  <c r="CC17" i="11"/>
  <c r="CJ16" i="11"/>
  <c r="CI16" i="11"/>
  <c r="CH16" i="11"/>
  <c r="CG16" i="11"/>
  <c r="CF16" i="11"/>
  <c r="CE16" i="11"/>
  <c r="CD16" i="11"/>
  <c r="CC16" i="11"/>
  <c r="CJ15" i="11"/>
  <c r="CI15" i="11"/>
  <c r="CH15" i="11"/>
  <c r="CG15" i="11"/>
  <c r="CF15" i="11"/>
  <c r="CE15" i="11"/>
  <c r="CD15" i="11"/>
  <c r="CC15" i="11"/>
  <c r="CJ14" i="11"/>
  <c r="CI14" i="11"/>
  <c r="CH14" i="11"/>
  <c r="CG14" i="11"/>
  <c r="CF14" i="11"/>
  <c r="CE14" i="11"/>
  <c r="CD14" i="11"/>
  <c r="CC14" i="11"/>
  <c r="CJ13" i="11"/>
  <c r="CI13" i="11"/>
  <c r="CH13" i="11"/>
  <c r="CG13" i="11"/>
  <c r="CF13" i="11"/>
  <c r="CE13" i="11"/>
  <c r="CD13" i="11"/>
  <c r="CC13" i="11"/>
  <c r="CJ12" i="11"/>
  <c r="CI12" i="11"/>
  <c r="CH12" i="11"/>
  <c r="CG12" i="11"/>
  <c r="CF12" i="11"/>
  <c r="CE12" i="11"/>
  <c r="CD12" i="11"/>
  <c r="CC12" i="11"/>
  <c r="CJ11" i="11"/>
  <c r="CI11" i="11"/>
  <c r="CH11" i="11"/>
  <c r="CG11" i="11"/>
  <c r="CF11" i="11"/>
  <c r="CE11" i="11"/>
  <c r="CD11" i="11"/>
  <c r="CC11" i="11"/>
  <c r="BJ19" i="11"/>
  <c r="BI19" i="11"/>
  <c r="BH19" i="11"/>
  <c r="BG19" i="11"/>
  <c r="BF19" i="11"/>
  <c r="BE19" i="11"/>
  <c r="BD19" i="11"/>
  <c r="BC19" i="11"/>
  <c r="BJ18" i="11"/>
  <c r="BI18" i="11"/>
  <c r="BH18" i="11"/>
  <c r="BG18" i="11"/>
  <c r="BF18" i="11"/>
  <c r="BE18" i="11"/>
  <c r="BD18" i="11"/>
  <c r="BC18" i="11"/>
  <c r="BJ17" i="11"/>
  <c r="BI17" i="11"/>
  <c r="BH17" i="11"/>
  <c r="BG17" i="11"/>
  <c r="BF17" i="11"/>
  <c r="BE17" i="11"/>
  <c r="BD17" i="11"/>
  <c r="BC17" i="11"/>
  <c r="BJ16" i="11"/>
  <c r="BI16" i="11"/>
  <c r="BH16" i="11"/>
  <c r="BG16" i="11"/>
  <c r="BF16" i="11"/>
  <c r="BE16" i="11"/>
  <c r="BD16" i="11"/>
  <c r="BC16" i="11"/>
  <c r="BJ15" i="11"/>
  <c r="BI15" i="11"/>
  <c r="BH15" i="11"/>
  <c r="BG15" i="11"/>
  <c r="BF15" i="11"/>
  <c r="BE15" i="11"/>
  <c r="BD15" i="11"/>
  <c r="BC15" i="11"/>
  <c r="BJ14" i="11"/>
  <c r="BI14" i="11"/>
  <c r="BH14" i="11"/>
  <c r="BG14" i="11"/>
  <c r="BF14" i="11"/>
  <c r="BE14" i="11"/>
  <c r="BD14" i="11"/>
  <c r="BC14" i="11"/>
  <c r="BJ13" i="11"/>
  <c r="BI13" i="11"/>
  <c r="BH13" i="11"/>
  <c r="BG13" i="11"/>
  <c r="BF13" i="11"/>
  <c r="BE13" i="11"/>
  <c r="BD13" i="11"/>
  <c r="BC13" i="11"/>
  <c r="BJ12" i="11"/>
  <c r="BI12" i="11"/>
  <c r="BH12" i="11"/>
  <c r="BG12" i="11"/>
  <c r="BF12" i="11"/>
  <c r="BE12" i="11"/>
  <c r="BD12" i="11"/>
  <c r="BC12" i="11"/>
  <c r="BJ11" i="11"/>
  <c r="BI11" i="11"/>
  <c r="BH11" i="11"/>
  <c r="BG11" i="11"/>
  <c r="BF11" i="11"/>
  <c r="BE11" i="11"/>
  <c r="BD11" i="11"/>
  <c r="BC11" i="11"/>
  <c r="AJ19" i="11"/>
  <c r="AI19" i="11"/>
  <c r="AH19" i="11"/>
  <c r="AG19" i="11"/>
  <c r="AF19" i="11"/>
  <c r="AE19" i="11"/>
  <c r="AD19" i="11"/>
  <c r="AC19" i="11"/>
  <c r="AJ18" i="11"/>
  <c r="AI18" i="11"/>
  <c r="AH18" i="11"/>
  <c r="AG18" i="11"/>
  <c r="AF18" i="11"/>
  <c r="AE18" i="11"/>
  <c r="AD18" i="11"/>
  <c r="AC18" i="11"/>
  <c r="AJ17" i="11"/>
  <c r="AI17" i="11"/>
  <c r="AH17" i="11"/>
  <c r="AG17" i="11"/>
  <c r="AF17" i="11"/>
  <c r="AE17" i="11"/>
  <c r="AD17" i="11"/>
  <c r="AC17" i="11"/>
  <c r="AJ16" i="11"/>
  <c r="AI16" i="11"/>
  <c r="AH16" i="11"/>
  <c r="AG16" i="11"/>
  <c r="AF16" i="11"/>
  <c r="AE16" i="11"/>
  <c r="AD16" i="11"/>
  <c r="AC16" i="11"/>
  <c r="AJ15" i="11"/>
  <c r="AI15" i="11"/>
  <c r="AH15" i="11"/>
  <c r="AG15" i="11"/>
  <c r="AF15" i="11"/>
  <c r="AE15" i="11"/>
  <c r="AD15" i="11"/>
  <c r="AC15" i="11"/>
  <c r="AJ14" i="11"/>
  <c r="AI14" i="11"/>
  <c r="AH14" i="11"/>
  <c r="AG14" i="11"/>
  <c r="AF14" i="11"/>
  <c r="AE14" i="11"/>
  <c r="AD14" i="11"/>
  <c r="AC14" i="11"/>
  <c r="AJ13" i="11"/>
  <c r="AI13" i="11"/>
  <c r="AH13" i="11"/>
  <c r="AG13" i="11"/>
  <c r="AF13" i="11"/>
  <c r="AE13" i="11"/>
  <c r="AD13" i="11"/>
  <c r="AC13" i="11"/>
  <c r="AJ12" i="11"/>
  <c r="AI12" i="11"/>
  <c r="AH12" i="11"/>
  <c r="AG12" i="11"/>
  <c r="AF12" i="11"/>
  <c r="AE12" i="11"/>
  <c r="AD12" i="11"/>
  <c r="AC12" i="11"/>
  <c r="AJ11" i="11"/>
  <c r="AI11" i="11"/>
  <c r="AH11" i="11"/>
  <c r="AG11" i="11"/>
  <c r="AF11" i="11"/>
  <c r="AE11" i="11"/>
  <c r="AD11" i="11"/>
  <c r="AC11" i="11"/>
  <c r="J19" i="11"/>
  <c r="I19" i="11"/>
  <c r="H19" i="11"/>
  <c r="G19" i="11"/>
  <c r="F19" i="11"/>
  <c r="E19" i="11"/>
  <c r="D19" i="11"/>
  <c r="C19" i="11"/>
  <c r="J18" i="11"/>
  <c r="I18" i="11"/>
  <c r="H18" i="11"/>
  <c r="G18" i="11"/>
  <c r="F18" i="11"/>
  <c r="E18" i="11"/>
  <c r="D18" i="11"/>
  <c r="C18" i="11"/>
  <c r="J17" i="11"/>
  <c r="I17" i="11"/>
  <c r="H17" i="11"/>
  <c r="G17" i="11"/>
  <c r="F17" i="11"/>
  <c r="E17" i="11"/>
  <c r="D17" i="11"/>
  <c r="C17" i="11"/>
  <c r="J16" i="11"/>
  <c r="I16" i="11"/>
  <c r="H16" i="11"/>
  <c r="G16" i="11"/>
  <c r="F16" i="11"/>
  <c r="E16" i="11"/>
  <c r="D16" i="11"/>
  <c r="C16" i="11"/>
  <c r="J15" i="11"/>
  <c r="I15" i="11"/>
  <c r="H15" i="11"/>
  <c r="G15" i="11"/>
  <c r="F15" i="11"/>
  <c r="E15" i="11"/>
  <c r="D15" i="11"/>
  <c r="C15" i="11"/>
  <c r="J14" i="11"/>
  <c r="I14" i="11"/>
  <c r="H14" i="11"/>
  <c r="G14" i="11"/>
  <c r="F14" i="11"/>
  <c r="E14" i="11"/>
  <c r="D14" i="11"/>
  <c r="C14" i="11"/>
  <c r="J13" i="11"/>
  <c r="I13" i="11"/>
  <c r="H13" i="11"/>
  <c r="G13" i="11"/>
  <c r="F13" i="11"/>
  <c r="E13" i="11"/>
  <c r="D13" i="11"/>
  <c r="C13" i="11"/>
  <c r="J12" i="11"/>
  <c r="I12" i="11"/>
  <c r="H12" i="11"/>
  <c r="G12" i="11"/>
  <c r="F12" i="11"/>
  <c r="E12" i="11"/>
  <c r="D12" i="11"/>
  <c r="C12" i="11"/>
  <c r="J11" i="11"/>
  <c r="I11" i="11"/>
  <c r="H11" i="11"/>
  <c r="G11" i="11"/>
  <c r="F11" i="11"/>
  <c r="E11" i="11"/>
  <c r="D11" i="11"/>
  <c r="C11" i="11"/>
  <c r="HJ19" i="10"/>
  <c r="HI19" i="10"/>
  <c r="HH19" i="10"/>
  <c r="HG19" i="10"/>
  <c r="HF19" i="10"/>
  <c r="HE19" i="10"/>
  <c r="HD19" i="10"/>
  <c r="HC19" i="10"/>
  <c r="HJ18" i="10"/>
  <c r="HI18" i="10"/>
  <c r="HH18" i="10"/>
  <c r="HG18" i="10"/>
  <c r="HF18" i="10"/>
  <c r="HE18" i="10"/>
  <c r="HD18" i="10"/>
  <c r="HC18" i="10"/>
  <c r="HJ17" i="10"/>
  <c r="HI17" i="10"/>
  <c r="HH17" i="10"/>
  <c r="HG17" i="10"/>
  <c r="HF17" i="10"/>
  <c r="HE17" i="10"/>
  <c r="HD17" i="10"/>
  <c r="HC17" i="10"/>
  <c r="HJ16" i="10"/>
  <c r="HI16" i="10"/>
  <c r="HH16" i="10"/>
  <c r="HG16" i="10"/>
  <c r="HF16" i="10"/>
  <c r="HE16" i="10"/>
  <c r="HD16" i="10"/>
  <c r="HC16" i="10"/>
  <c r="HJ15" i="10"/>
  <c r="HI15" i="10"/>
  <c r="HH15" i="10"/>
  <c r="HG15" i="10"/>
  <c r="HF15" i="10"/>
  <c r="HE15" i="10"/>
  <c r="HD15" i="10"/>
  <c r="HC15" i="10"/>
  <c r="HJ14" i="10"/>
  <c r="HI14" i="10"/>
  <c r="HH14" i="10"/>
  <c r="HG14" i="10"/>
  <c r="HF14" i="10"/>
  <c r="HE14" i="10"/>
  <c r="HD14" i="10"/>
  <c r="HC14" i="10"/>
  <c r="HJ13" i="10"/>
  <c r="HI13" i="10"/>
  <c r="HH13" i="10"/>
  <c r="HG13" i="10"/>
  <c r="HF13" i="10"/>
  <c r="HE13" i="10"/>
  <c r="HD13" i="10"/>
  <c r="HC13" i="10"/>
  <c r="HJ12" i="10"/>
  <c r="HI12" i="10"/>
  <c r="HH12" i="10"/>
  <c r="HG12" i="10"/>
  <c r="HF12" i="10"/>
  <c r="HE12" i="10"/>
  <c r="HD12" i="10"/>
  <c r="HC12" i="10"/>
  <c r="HJ11" i="10"/>
  <c r="HI11" i="10"/>
  <c r="HH11" i="10"/>
  <c r="HG11" i="10"/>
  <c r="HF11" i="10"/>
  <c r="HE11" i="10"/>
  <c r="HD11" i="10"/>
  <c r="HC11" i="10"/>
  <c r="GJ19" i="10"/>
  <c r="GI19" i="10"/>
  <c r="GH19" i="10"/>
  <c r="GG19" i="10"/>
  <c r="GF19" i="10"/>
  <c r="GE19" i="10"/>
  <c r="GD19" i="10"/>
  <c r="GC19" i="10"/>
  <c r="GJ18" i="10"/>
  <c r="GI18" i="10"/>
  <c r="GH18" i="10"/>
  <c r="GG18" i="10"/>
  <c r="GF18" i="10"/>
  <c r="GE18" i="10"/>
  <c r="GD18" i="10"/>
  <c r="GC18" i="10"/>
  <c r="GJ17" i="10"/>
  <c r="GI17" i="10"/>
  <c r="GH17" i="10"/>
  <c r="GG17" i="10"/>
  <c r="GF17" i="10"/>
  <c r="GE17" i="10"/>
  <c r="GD17" i="10"/>
  <c r="GC17" i="10"/>
  <c r="GJ16" i="10"/>
  <c r="GI16" i="10"/>
  <c r="GH16" i="10"/>
  <c r="GG16" i="10"/>
  <c r="GF16" i="10"/>
  <c r="GE16" i="10"/>
  <c r="GD16" i="10"/>
  <c r="GC16" i="10"/>
  <c r="GJ15" i="10"/>
  <c r="GI15" i="10"/>
  <c r="GH15" i="10"/>
  <c r="GG15" i="10"/>
  <c r="GF15" i="10"/>
  <c r="GE15" i="10"/>
  <c r="GD15" i="10"/>
  <c r="GC15" i="10"/>
  <c r="GJ14" i="10"/>
  <c r="GI14" i="10"/>
  <c r="GH14" i="10"/>
  <c r="GG14" i="10"/>
  <c r="GF14" i="10"/>
  <c r="GE14" i="10"/>
  <c r="GD14" i="10"/>
  <c r="GC14" i="10"/>
  <c r="GJ13" i="10"/>
  <c r="GI13" i="10"/>
  <c r="GH13" i="10"/>
  <c r="GG13" i="10"/>
  <c r="GF13" i="10"/>
  <c r="GE13" i="10"/>
  <c r="GD13" i="10"/>
  <c r="GC13" i="10"/>
  <c r="GJ12" i="10"/>
  <c r="GI12" i="10"/>
  <c r="GH12" i="10"/>
  <c r="GG12" i="10"/>
  <c r="GF12" i="10"/>
  <c r="GE12" i="10"/>
  <c r="GD12" i="10"/>
  <c r="GC12" i="10"/>
  <c r="GJ11" i="10"/>
  <c r="GI11" i="10"/>
  <c r="GH11" i="10"/>
  <c r="GG11" i="10"/>
  <c r="GF11" i="10"/>
  <c r="GE11" i="10"/>
  <c r="GD11" i="10"/>
  <c r="GC11" i="10"/>
  <c r="FJ19" i="10"/>
  <c r="FI19" i="10"/>
  <c r="FH19" i="10"/>
  <c r="FG19" i="10"/>
  <c r="FF19" i="10"/>
  <c r="FE19" i="10"/>
  <c r="FD19" i="10"/>
  <c r="FC19" i="10"/>
  <c r="FJ18" i="10"/>
  <c r="FI18" i="10"/>
  <c r="FH18" i="10"/>
  <c r="FG18" i="10"/>
  <c r="FF18" i="10"/>
  <c r="FE18" i="10"/>
  <c r="FD18" i="10"/>
  <c r="FC18" i="10"/>
  <c r="FJ17" i="10"/>
  <c r="FI17" i="10"/>
  <c r="FH17" i="10"/>
  <c r="FG17" i="10"/>
  <c r="FF17" i="10"/>
  <c r="FE17" i="10"/>
  <c r="FD17" i="10"/>
  <c r="FC17" i="10"/>
  <c r="FJ16" i="10"/>
  <c r="FI16" i="10"/>
  <c r="FH16" i="10"/>
  <c r="FG16" i="10"/>
  <c r="FF16" i="10"/>
  <c r="FE16" i="10"/>
  <c r="FD16" i="10"/>
  <c r="FC16" i="10"/>
  <c r="FJ15" i="10"/>
  <c r="FI15" i="10"/>
  <c r="FH15" i="10"/>
  <c r="FG15" i="10"/>
  <c r="FF15" i="10"/>
  <c r="FE15" i="10"/>
  <c r="FD15" i="10"/>
  <c r="FC15" i="10"/>
  <c r="FJ14" i="10"/>
  <c r="FI14" i="10"/>
  <c r="FH14" i="10"/>
  <c r="FG14" i="10"/>
  <c r="FF14" i="10"/>
  <c r="FE14" i="10"/>
  <c r="FD14" i="10"/>
  <c r="FC14" i="10"/>
  <c r="FJ13" i="10"/>
  <c r="FI13" i="10"/>
  <c r="FH13" i="10"/>
  <c r="FG13" i="10"/>
  <c r="FF13" i="10"/>
  <c r="FE13" i="10"/>
  <c r="FD13" i="10"/>
  <c r="FC13" i="10"/>
  <c r="FJ12" i="10"/>
  <c r="FI12" i="10"/>
  <c r="FH12" i="10"/>
  <c r="FG12" i="10"/>
  <c r="FF12" i="10"/>
  <c r="FE12" i="10"/>
  <c r="FD12" i="10"/>
  <c r="FC12" i="10"/>
  <c r="FJ11" i="10"/>
  <c r="FI11" i="10"/>
  <c r="FH11" i="10"/>
  <c r="FG11" i="10"/>
  <c r="FF11" i="10"/>
  <c r="FE11" i="10"/>
  <c r="FD11" i="10"/>
  <c r="FC11" i="10"/>
  <c r="EJ19" i="10"/>
  <c r="EI19" i="10"/>
  <c r="EH19" i="10"/>
  <c r="EG19" i="10"/>
  <c r="EF19" i="10"/>
  <c r="EE19" i="10"/>
  <c r="ED19" i="10"/>
  <c r="EC19" i="10"/>
  <c r="EJ18" i="10"/>
  <c r="EI18" i="10"/>
  <c r="EH18" i="10"/>
  <c r="EG18" i="10"/>
  <c r="EF18" i="10"/>
  <c r="EE18" i="10"/>
  <c r="ED18" i="10"/>
  <c r="EC18" i="10"/>
  <c r="EJ17" i="10"/>
  <c r="EI17" i="10"/>
  <c r="EH17" i="10"/>
  <c r="EG17" i="10"/>
  <c r="EF17" i="10"/>
  <c r="EE17" i="10"/>
  <c r="ED17" i="10"/>
  <c r="EC17" i="10"/>
  <c r="EJ16" i="10"/>
  <c r="EI16" i="10"/>
  <c r="EH16" i="10"/>
  <c r="EG16" i="10"/>
  <c r="EF16" i="10"/>
  <c r="EE16" i="10"/>
  <c r="ED16" i="10"/>
  <c r="EC16" i="10"/>
  <c r="EJ15" i="10"/>
  <c r="EI15" i="10"/>
  <c r="EH15" i="10"/>
  <c r="EG15" i="10"/>
  <c r="EF15" i="10"/>
  <c r="EE15" i="10"/>
  <c r="ED15" i="10"/>
  <c r="EC15" i="10"/>
  <c r="EJ14" i="10"/>
  <c r="EI14" i="10"/>
  <c r="EH14" i="10"/>
  <c r="EG14" i="10"/>
  <c r="EF14" i="10"/>
  <c r="EE14" i="10"/>
  <c r="ED14" i="10"/>
  <c r="EC14" i="10"/>
  <c r="EJ13" i="10"/>
  <c r="EI13" i="10"/>
  <c r="EH13" i="10"/>
  <c r="EG13" i="10"/>
  <c r="EF13" i="10"/>
  <c r="EE13" i="10"/>
  <c r="ED13" i="10"/>
  <c r="EC13" i="10"/>
  <c r="EJ12" i="10"/>
  <c r="EI12" i="10"/>
  <c r="EH12" i="10"/>
  <c r="EG12" i="10"/>
  <c r="EF12" i="10"/>
  <c r="EE12" i="10"/>
  <c r="ED12" i="10"/>
  <c r="EC12" i="10"/>
  <c r="EJ11" i="10"/>
  <c r="EI11" i="10"/>
  <c r="EH11" i="10"/>
  <c r="EG11" i="10"/>
  <c r="EF11" i="10"/>
  <c r="EE11" i="10"/>
  <c r="ED11" i="10"/>
  <c r="EC11" i="10"/>
  <c r="DJ19" i="10"/>
  <c r="DI19" i="10"/>
  <c r="DH19" i="10"/>
  <c r="DG19" i="10"/>
  <c r="DF19" i="10"/>
  <c r="DE19" i="10"/>
  <c r="DD19" i="10"/>
  <c r="DC19" i="10"/>
  <c r="DJ18" i="10"/>
  <c r="DI18" i="10"/>
  <c r="DH18" i="10"/>
  <c r="DG18" i="10"/>
  <c r="DF18" i="10"/>
  <c r="DE18" i="10"/>
  <c r="DD18" i="10"/>
  <c r="DC18" i="10"/>
  <c r="DJ17" i="10"/>
  <c r="DI17" i="10"/>
  <c r="DH17" i="10"/>
  <c r="DG17" i="10"/>
  <c r="DF17" i="10"/>
  <c r="DE17" i="10"/>
  <c r="DD17" i="10"/>
  <c r="DC17" i="10"/>
  <c r="DJ16" i="10"/>
  <c r="DI16" i="10"/>
  <c r="DH16" i="10"/>
  <c r="DG16" i="10"/>
  <c r="DF16" i="10"/>
  <c r="DE16" i="10"/>
  <c r="DD16" i="10"/>
  <c r="DC16" i="10"/>
  <c r="DJ15" i="10"/>
  <c r="DI15" i="10"/>
  <c r="DH15" i="10"/>
  <c r="DG15" i="10"/>
  <c r="DF15" i="10"/>
  <c r="DE15" i="10"/>
  <c r="DD15" i="10"/>
  <c r="DC15" i="10"/>
  <c r="DJ14" i="10"/>
  <c r="DI14" i="10"/>
  <c r="DH14" i="10"/>
  <c r="DG14" i="10"/>
  <c r="DF14" i="10"/>
  <c r="DE14" i="10"/>
  <c r="DD14" i="10"/>
  <c r="DC14" i="10"/>
  <c r="DJ13" i="10"/>
  <c r="DI13" i="10"/>
  <c r="DH13" i="10"/>
  <c r="DG13" i="10"/>
  <c r="DF13" i="10"/>
  <c r="DE13" i="10"/>
  <c r="DD13" i="10"/>
  <c r="DC13" i="10"/>
  <c r="DJ12" i="10"/>
  <c r="DI12" i="10"/>
  <c r="DH12" i="10"/>
  <c r="DG12" i="10"/>
  <c r="DF12" i="10"/>
  <c r="DE12" i="10"/>
  <c r="DD12" i="10"/>
  <c r="DC12" i="10"/>
  <c r="DJ11" i="10"/>
  <c r="DI11" i="10"/>
  <c r="DH11" i="10"/>
  <c r="DG11" i="10"/>
  <c r="DF11" i="10"/>
  <c r="DE11" i="10"/>
  <c r="DD11" i="10"/>
  <c r="DC11" i="10"/>
  <c r="CJ19" i="10"/>
  <c r="CI19" i="10"/>
  <c r="CH19" i="10"/>
  <c r="CG19" i="10"/>
  <c r="CF19" i="10"/>
  <c r="CE19" i="10"/>
  <c r="CD19" i="10"/>
  <c r="CC19" i="10"/>
  <c r="CJ18" i="10"/>
  <c r="CI18" i="10"/>
  <c r="CH18" i="10"/>
  <c r="CG18" i="10"/>
  <c r="CF18" i="10"/>
  <c r="CE18" i="10"/>
  <c r="CD18" i="10"/>
  <c r="CC18" i="10"/>
  <c r="CJ17" i="10"/>
  <c r="CI17" i="10"/>
  <c r="CH17" i="10"/>
  <c r="CG17" i="10"/>
  <c r="CF17" i="10"/>
  <c r="CE17" i="10"/>
  <c r="CD17" i="10"/>
  <c r="CC17" i="10"/>
  <c r="CJ16" i="10"/>
  <c r="CI16" i="10"/>
  <c r="CH16" i="10"/>
  <c r="CG16" i="10"/>
  <c r="CF16" i="10"/>
  <c r="CE16" i="10"/>
  <c r="CD16" i="10"/>
  <c r="CC16" i="10"/>
  <c r="CJ15" i="10"/>
  <c r="CI15" i="10"/>
  <c r="CH15" i="10"/>
  <c r="CG15" i="10"/>
  <c r="CF15" i="10"/>
  <c r="CE15" i="10"/>
  <c r="CD15" i="10"/>
  <c r="CC15" i="10"/>
  <c r="CJ14" i="10"/>
  <c r="CI14" i="10"/>
  <c r="CH14" i="10"/>
  <c r="CG14" i="10"/>
  <c r="CF14" i="10"/>
  <c r="CE14" i="10"/>
  <c r="CD14" i="10"/>
  <c r="CC14" i="10"/>
  <c r="CJ13" i="10"/>
  <c r="CI13" i="10"/>
  <c r="CH13" i="10"/>
  <c r="CG13" i="10"/>
  <c r="CF13" i="10"/>
  <c r="CE13" i="10"/>
  <c r="CD13" i="10"/>
  <c r="CC13" i="10"/>
  <c r="CJ12" i="10"/>
  <c r="CI12" i="10"/>
  <c r="CH12" i="10"/>
  <c r="CG12" i="10"/>
  <c r="CF12" i="10"/>
  <c r="CE12" i="10"/>
  <c r="CD12" i="10"/>
  <c r="CC12" i="10"/>
  <c r="CJ11" i="10"/>
  <c r="CI11" i="10"/>
  <c r="CH11" i="10"/>
  <c r="CG11" i="10"/>
  <c r="CF11" i="10"/>
  <c r="CE11" i="10"/>
  <c r="CD11" i="10"/>
  <c r="CC11" i="10"/>
  <c r="BJ19" i="10"/>
  <c r="BI19" i="10"/>
  <c r="BH19" i="10"/>
  <c r="BG19" i="10"/>
  <c r="BF19" i="10"/>
  <c r="BE19" i="10"/>
  <c r="BD19" i="10"/>
  <c r="BC19" i="10"/>
  <c r="BJ18" i="10"/>
  <c r="BI18" i="10"/>
  <c r="BH18" i="10"/>
  <c r="BG18" i="10"/>
  <c r="BF18" i="10"/>
  <c r="BE18" i="10"/>
  <c r="BD18" i="10"/>
  <c r="BC18" i="10"/>
  <c r="BJ17" i="10"/>
  <c r="BI17" i="10"/>
  <c r="BH17" i="10"/>
  <c r="BG17" i="10"/>
  <c r="BF17" i="10"/>
  <c r="BE17" i="10"/>
  <c r="BD17" i="10"/>
  <c r="BC17" i="10"/>
  <c r="BJ16" i="10"/>
  <c r="BI16" i="10"/>
  <c r="BH16" i="10"/>
  <c r="BG16" i="10"/>
  <c r="BF16" i="10"/>
  <c r="BE16" i="10"/>
  <c r="BD16" i="10"/>
  <c r="BC16" i="10"/>
  <c r="BJ15" i="10"/>
  <c r="BI15" i="10"/>
  <c r="BH15" i="10"/>
  <c r="BG15" i="10"/>
  <c r="BF15" i="10"/>
  <c r="BE15" i="10"/>
  <c r="BD15" i="10"/>
  <c r="BC15" i="10"/>
  <c r="BJ14" i="10"/>
  <c r="BI14" i="10"/>
  <c r="BH14" i="10"/>
  <c r="BG14" i="10"/>
  <c r="BF14" i="10"/>
  <c r="BE14" i="10"/>
  <c r="BD14" i="10"/>
  <c r="BC14" i="10"/>
  <c r="BJ13" i="10"/>
  <c r="BI13" i="10"/>
  <c r="BH13" i="10"/>
  <c r="BG13" i="10"/>
  <c r="BF13" i="10"/>
  <c r="BE13" i="10"/>
  <c r="BD13" i="10"/>
  <c r="BC13" i="10"/>
  <c r="BJ12" i="10"/>
  <c r="BI12" i="10"/>
  <c r="BH12" i="10"/>
  <c r="BG12" i="10"/>
  <c r="BF12" i="10"/>
  <c r="BE12" i="10"/>
  <c r="BD12" i="10"/>
  <c r="BC12" i="10"/>
  <c r="BJ11" i="10"/>
  <c r="BI11" i="10"/>
  <c r="BH11" i="10"/>
  <c r="BG11" i="10"/>
  <c r="BF11" i="10"/>
  <c r="BE11" i="10"/>
  <c r="BD11" i="10"/>
  <c r="BC11" i="10"/>
  <c r="AJ19" i="10"/>
  <c r="AI19" i="10"/>
  <c r="AH19" i="10"/>
  <c r="AG19" i="10"/>
  <c r="AF19" i="10"/>
  <c r="AE19" i="10"/>
  <c r="AD19" i="10"/>
  <c r="AC19" i="10"/>
  <c r="AJ18" i="10"/>
  <c r="AI18" i="10"/>
  <c r="AH18" i="10"/>
  <c r="AG18" i="10"/>
  <c r="AF18" i="10"/>
  <c r="AE18" i="10"/>
  <c r="AD18" i="10"/>
  <c r="AC18" i="10"/>
  <c r="AJ17" i="10"/>
  <c r="AI17" i="10"/>
  <c r="AH17" i="10"/>
  <c r="AG17" i="10"/>
  <c r="AF17" i="10"/>
  <c r="AE17" i="10"/>
  <c r="AD17" i="10"/>
  <c r="AC17" i="10"/>
  <c r="AJ16" i="10"/>
  <c r="AI16" i="10"/>
  <c r="AH16" i="10"/>
  <c r="AG16" i="10"/>
  <c r="AF16" i="10"/>
  <c r="AE16" i="10"/>
  <c r="AD16" i="10"/>
  <c r="AC16" i="10"/>
  <c r="AJ15" i="10"/>
  <c r="AI15" i="10"/>
  <c r="AH15" i="10"/>
  <c r="AG15" i="10"/>
  <c r="AF15" i="10"/>
  <c r="AE15" i="10"/>
  <c r="AD15" i="10"/>
  <c r="AC15" i="10"/>
  <c r="AJ14" i="10"/>
  <c r="AI14" i="10"/>
  <c r="AH14" i="10"/>
  <c r="AG14" i="10"/>
  <c r="AF14" i="10"/>
  <c r="AE14" i="10"/>
  <c r="AD14" i="10"/>
  <c r="AC14" i="10"/>
  <c r="AJ13" i="10"/>
  <c r="AI13" i="10"/>
  <c r="AH13" i="10"/>
  <c r="AG13" i="10"/>
  <c r="AF13" i="10"/>
  <c r="AE13" i="10"/>
  <c r="AD13" i="10"/>
  <c r="AC13" i="10"/>
  <c r="AJ12" i="10"/>
  <c r="AI12" i="10"/>
  <c r="AH12" i="10"/>
  <c r="AG12" i="10"/>
  <c r="AF12" i="10"/>
  <c r="AE12" i="10"/>
  <c r="AD12" i="10"/>
  <c r="AC12" i="10"/>
  <c r="AJ11" i="10"/>
  <c r="AI11" i="10"/>
  <c r="AH11" i="10"/>
  <c r="AG11" i="10"/>
  <c r="AF11" i="10"/>
  <c r="AE11" i="10"/>
  <c r="AD11" i="10"/>
  <c r="AC11" i="10"/>
  <c r="J19" i="10"/>
  <c r="I19" i="10"/>
  <c r="H19" i="10"/>
  <c r="G19" i="10"/>
  <c r="F19" i="10"/>
  <c r="E19" i="10"/>
  <c r="D19" i="10"/>
  <c r="C19" i="10"/>
  <c r="J18" i="10"/>
  <c r="I18" i="10"/>
  <c r="H18" i="10"/>
  <c r="G18" i="10"/>
  <c r="F18" i="10"/>
  <c r="E18" i="10"/>
  <c r="D18" i="10"/>
  <c r="C18" i="10"/>
  <c r="J17" i="10"/>
  <c r="I17" i="10"/>
  <c r="H17" i="10"/>
  <c r="G17" i="10"/>
  <c r="F17" i="10"/>
  <c r="E17" i="10"/>
  <c r="D17" i="10"/>
  <c r="C17" i="10"/>
  <c r="J16" i="10"/>
  <c r="I16" i="10"/>
  <c r="H16" i="10"/>
  <c r="G16" i="10"/>
  <c r="F16" i="10"/>
  <c r="E16" i="10"/>
  <c r="D16" i="10"/>
  <c r="C16" i="10"/>
  <c r="J15" i="10"/>
  <c r="I15" i="10"/>
  <c r="H15" i="10"/>
  <c r="G15" i="10"/>
  <c r="F15" i="10"/>
  <c r="E15" i="10"/>
  <c r="D15" i="10"/>
  <c r="C15" i="10"/>
  <c r="J14" i="10"/>
  <c r="I14" i="10"/>
  <c r="H14" i="10"/>
  <c r="G14" i="10"/>
  <c r="F14" i="10"/>
  <c r="E14" i="10"/>
  <c r="D14" i="10"/>
  <c r="C14" i="10"/>
  <c r="J13" i="10"/>
  <c r="I13" i="10"/>
  <c r="H13" i="10"/>
  <c r="G13" i="10"/>
  <c r="F13" i="10"/>
  <c r="E13" i="10"/>
  <c r="D13" i="10"/>
  <c r="C13" i="10"/>
  <c r="J12" i="10"/>
  <c r="I12" i="10"/>
  <c r="H12" i="10"/>
  <c r="G12" i="10"/>
  <c r="F12" i="10"/>
  <c r="E12" i="10"/>
  <c r="D12" i="10"/>
  <c r="C12" i="10"/>
  <c r="J11" i="10"/>
  <c r="I11" i="10"/>
  <c r="H11" i="10"/>
  <c r="G11" i="10"/>
  <c r="F11" i="10"/>
  <c r="E11" i="10"/>
  <c r="D11" i="10"/>
  <c r="C11" i="10"/>
  <c r="HJ19" i="9"/>
  <c r="HI19" i="9"/>
  <c r="HH19" i="9"/>
  <c r="HG19" i="9"/>
  <c r="HF19" i="9"/>
  <c r="HE19" i="9"/>
  <c r="HD19" i="9"/>
  <c r="HC19" i="9"/>
  <c r="HJ18" i="9"/>
  <c r="HI18" i="9"/>
  <c r="HH18" i="9"/>
  <c r="HG18" i="9"/>
  <c r="HF18" i="9"/>
  <c r="HE18" i="9"/>
  <c r="HD18" i="9"/>
  <c r="HC18" i="9"/>
  <c r="HJ17" i="9"/>
  <c r="HI17" i="9"/>
  <c r="HH17" i="9"/>
  <c r="HG17" i="9"/>
  <c r="HF17" i="9"/>
  <c r="HE17" i="9"/>
  <c r="HD17" i="9"/>
  <c r="HC17" i="9"/>
  <c r="HJ16" i="9"/>
  <c r="HI16" i="9"/>
  <c r="HH16" i="9"/>
  <c r="HG16" i="9"/>
  <c r="HF16" i="9"/>
  <c r="HE16" i="9"/>
  <c r="HD16" i="9"/>
  <c r="HC16" i="9"/>
  <c r="HJ15" i="9"/>
  <c r="HI15" i="9"/>
  <c r="HH15" i="9"/>
  <c r="HG15" i="9"/>
  <c r="HF15" i="9"/>
  <c r="HE15" i="9"/>
  <c r="HD15" i="9"/>
  <c r="HC15" i="9"/>
  <c r="HJ14" i="9"/>
  <c r="HI14" i="9"/>
  <c r="HH14" i="9"/>
  <c r="HG14" i="9"/>
  <c r="HF14" i="9"/>
  <c r="HE14" i="9"/>
  <c r="HD14" i="9"/>
  <c r="HC14" i="9"/>
  <c r="HJ13" i="9"/>
  <c r="HI13" i="9"/>
  <c r="HH13" i="9"/>
  <c r="HG13" i="9"/>
  <c r="HF13" i="9"/>
  <c r="HE13" i="9"/>
  <c r="HD13" i="9"/>
  <c r="HC13" i="9"/>
  <c r="HJ12" i="9"/>
  <c r="HI12" i="9"/>
  <c r="HH12" i="9"/>
  <c r="HG12" i="9"/>
  <c r="HF12" i="9"/>
  <c r="HE12" i="9"/>
  <c r="HD12" i="9"/>
  <c r="HC12" i="9"/>
  <c r="HJ11" i="9"/>
  <c r="HI11" i="9"/>
  <c r="HH11" i="9"/>
  <c r="HG11" i="9"/>
  <c r="HF11" i="9"/>
  <c r="HE11" i="9"/>
  <c r="HD11" i="9"/>
  <c r="HC11" i="9"/>
  <c r="GJ19" i="9"/>
  <c r="GI19" i="9"/>
  <c r="GH19" i="9"/>
  <c r="GG19" i="9"/>
  <c r="GF19" i="9"/>
  <c r="GE19" i="9"/>
  <c r="GD19" i="9"/>
  <c r="GC19" i="9"/>
  <c r="GJ18" i="9"/>
  <c r="GI18" i="9"/>
  <c r="GH18" i="9"/>
  <c r="GG18" i="9"/>
  <c r="GF18" i="9"/>
  <c r="GE18" i="9"/>
  <c r="GD18" i="9"/>
  <c r="GC18" i="9"/>
  <c r="GJ17" i="9"/>
  <c r="GI17" i="9"/>
  <c r="GH17" i="9"/>
  <c r="GG17" i="9"/>
  <c r="GF17" i="9"/>
  <c r="GE17" i="9"/>
  <c r="GD17" i="9"/>
  <c r="GC17" i="9"/>
  <c r="GJ16" i="9"/>
  <c r="GI16" i="9"/>
  <c r="GH16" i="9"/>
  <c r="GG16" i="9"/>
  <c r="GF16" i="9"/>
  <c r="GE16" i="9"/>
  <c r="GD16" i="9"/>
  <c r="GC16" i="9"/>
  <c r="GJ15" i="9"/>
  <c r="GI15" i="9"/>
  <c r="GH15" i="9"/>
  <c r="GG15" i="9"/>
  <c r="GF15" i="9"/>
  <c r="GE15" i="9"/>
  <c r="GD15" i="9"/>
  <c r="GC15" i="9"/>
  <c r="GJ14" i="9"/>
  <c r="GI14" i="9"/>
  <c r="GH14" i="9"/>
  <c r="GG14" i="9"/>
  <c r="GF14" i="9"/>
  <c r="GE14" i="9"/>
  <c r="GD14" i="9"/>
  <c r="GC14" i="9"/>
  <c r="GJ13" i="9"/>
  <c r="GI13" i="9"/>
  <c r="GH13" i="9"/>
  <c r="GG13" i="9"/>
  <c r="GF13" i="9"/>
  <c r="GE13" i="9"/>
  <c r="GD13" i="9"/>
  <c r="GC13" i="9"/>
  <c r="GJ12" i="9"/>
  <c r="GI12" i="9"/>
  <c r="GH12" i="9"/>
  <c r="GG12" i="9"/>
  <c r="GF12" i="9"/>
  <c r="GE12" i="9"/>
  <c r="GD12" i="9"/>
  <c r="GC12" i="9"/>
  <c r="GJ11" i="9"/>
  <c r="GI11" i="9"/>
  <c r="GH11" i="9"/>
  <c r="GG11" i="9"/>
  <c r="GF11" i="9"/>
  <c r="GE11" i="9"/>
  <c r="GD11" i="9"/>
  <c r="GC11" i="9"/>
  <c r="FJ19" i="9"/>
  <c r="FI19" i="9"/>
  <c r="FH19" i="9"/>
  <c r="FG19" i="9"/>
  <c r="FF19" i="9"/>
  <c r="FE19" i="9"/>
  <c r="FD19" i="9"/>
  <c r="FC19" i="9"/>
  <c r="FJ18" i="9"/>
  <c r="FI18" i="9"/>
  <c r="FH18" i="9"/>
  <c r="FG18" i="9"/>
  <c r="FF18" i="9"/>
  <c r="FE18" i="9"/>
  <c r="FD18" i="9"/>
  <c r="FC18" i="9"/>
  <c r="FJ17" i="9"/>
  <c r="FI17" i="9"/>
  <c r="FH17" i="9"/>
  <c r="FG17" i="9"/>
  <c r="FF17" i="9"/>
  <c r="FE17" i="9"/>
  <c r="FD17" i="9"/>
  <c r="FC17" i="9"/>
  <c r="FJ16" i="9"/>
  <c r="FI16" i="9"/>
  <c r="FH16" i="9"/>
  <c r="FG16" i="9"/>
  <c r="FF16" i="9"/>
  <c r="FE16" i="9"/>
  <c r="FD16" i="9"/>
  <c r="FC16" i="9"/>
  <c r="FJ15" i="9"/>
  <c r="FI15" i="9"/>
  <c r="FH15" i="9"/>
  <c r="FG15" i="9"/>
  <c r="FF15" i="9"/>
  <c r="FE15" i="9"/>
  <c r="FD15" i="9"/>
  <c r="FC15" i="9"/>
  <c r="FJ14" i="9"/>
  <c r="FI14" i="9"/>
  <c r="FH14" i="9"/>
  <c r="FG14" i="9"/>
  <c r="FF14" i="9"/>
  <c r="FE14" i="9"/>
  <c r="FD14" i="9"/>
  <c r="FC14" i="9"/>
  <c r="FJ13" i="9"/>
  <c r="FI13" i="9"/>
  <c r="FH13" i="9"/>
  <c r="FG13" i="9"/>
  <c r="FF13" i="9"/>
  <c r="FE13" i="9"/>
  <c r="FD13" i="9"/>
  <c r="FC13" i="9"/>
  <c r="FJ12" i="9"/>
  <c r="FI12" i="9"/>
  <c r="FH12" i="9"/>
  <c r="FG12" i="9"/>
  <c r="FF12" i="9"/>
  <c r="FE12" i="9"/>
  <c r="FD12" i="9"/>
  <c r="FC12" i="9"/>
  <c r="FJ11" i="9"/>
  <c r="FI11" i="9"/>
  <c r="FH11" i="9"/>
  <c r="FG11" i="9"/>
  <c r="FF11" i="9"/>
  <c r="FE11" i="9"/>
  <c r="FD11" i="9"/>
  <c r="FC11" i="9"/>
  <c r="EJ19" i="9"/>
  <c r="EI19" i="9"/>
  <c r="EH19" i="9"/>
  <c r="EG19" i="9"/>
  <c r="EF19" i="9"/>
  <c r="EE19" i="9"/>
  <c r="ED19" i="9"/>
  <c r="EC19" i="9"/>
  <c r="EJ18" i="9"/>
  <c r="EI18" i="9"/>
  <c r="EH18" i="9"/>
  <c r="EG18" i="9"/>
  <c r="EF18" i="9"/>
  <c r="EE18" i="9"/>
  <c r="ED18" i="9"/>
  <c r="EC18" i="9"/>
  <c r="EJ17" i="9"/>
  <c r="EI17" i="9"/>
  <c r="EH17" i="9"/>
  <c r="EG17" i="9"/>
  <c r="EF17" i="9"/>
  <c r="EE17" i="9"/>
  <c r="ED17" i="9"/>
  <c r="EC17" i="9"/>
  <c r="EJ16" i="9"/>
  <c r="EI16" i="9"/>
  <c r="EH16" i="9"/>
  <c r="EG16" i="9"/>
  <c r="EF16" i="9"/>
  <c r="EE16" i="9"/>
  <c r="ED16" i="9"/>
  <c r="EC16" i="9"/>
  <c r="EJ15" i="9"/>
  <c r="EI15" i="9"/>
  <c r="EH15" i="9"/>
  <c r="EG15" i="9"/>
  <c r="EF15" i="9"/>
  <c r="EE15" i="9"/>
  <c r="ED15" i="9"/>
  <c r="EC15" i="9"/>
  <c r="EJ14" i="9"/>
  <c r="EI14" i="9"/>
  <c r="EH14" i="9"/>
  <c r="EG14" i="9"/>
  <c r="EF14" i="9"/>
  <c r="EE14" i="9"/>
  <c r="ED14" i="9"/>
  <c r="EC14" i="9"/>
  <c r="EJ13" i="9"/>
  <c r="EI13" i="9"/>
  <c r="EH13" i="9"/>
  <c r="EG13" i="9"/>
  <c r="EF13" i="9"/>
  <c r="EE13" i="9"/>
  <c r="ED13" i="9"/>
  <c r="EC13" i="9"/>
  <c r="EJ12" i="9"/>
  <c r="EI12" i="9"/>
  <c r="EH12" i="9"/>
  <c r="EG12" i="9"/>
  <c r="EF12" i="9"/>
  <c r="EE12" i="9"/>
  <c r="ED12" i="9"/>
  <c r="EC12" i="9"/>
  <c r="EJ11" i="9"/>
  <c r="EI11" i="9"/>
  <c r="EH11" i="9"/>
  <c r="EG11" i="9"/>
  <c r="EF11" i="9"/>
  <c r="EE11" i="9"/>
  <c r="ED11" i="9"/>
  <c r="EC11" i="9"/>
  <c r="DJ19" i="9"/>
  <c r="DI19" i="9"/>
  <c r="DH19" i="9"/>
  <c r="DG19" i="9"/>
  <c r="DF19" i="9"/>
  <c r="DE19" i="9"/>
  <c r="DD19" i="9"/>
  <c r="DC19" i="9"/>
  <c r="DJ18" i="9"/>
  <c r="DI18" i="9"/>
  <c r="DH18" i="9"/>
  <c r="DG18" i="9"/>
  <c r="DF18" i="9"/>
  <c r="DE18" i="9"/>
  <c r="DD18" i="9"/>
  <c r="DC18" i="9"/>
  <c r="DJ17" i="9"/>
  <c r="DI17" i="9"/>
  <c r="DH17" i="9"/>
  <c r="DG17" i="9"/>
  <c r="DF17" i="9"/>
  <c r="DE17" i="9"/>
  <c r="DD17" i="9"/>
  <c r="DC17" i="9"/>
  <c r="DJ16" i="9"/>
  <c r="DI16" i="9"/>
  <c r="DH16" i="9"/>
  <c r="DG16" i="9"/>
  <c r="DF16" i="9"/>
  <c r="DE16" i="9"/>
  <c r="DD16" i="9"/>
  <c r="DC16" i="9"/>
  <c r="DJ15" i="9"/>
  <c r="DI15" i="9"/>
  <c r="DH15" i="9"/>
  <c r="DG15" i="9"/>
  <c r="DF15" i="9"/>
  <c r="DE15" i="9"/>
  <c r="DD15" i="9"/>
  <c r="DC15" i="9"/>
  <c r="DJ14" i="9"/>
  <c r="DI14" i="9"/>
  <c r="DH14" i="9"/>
  <c r="DG14" i="9"/>
  <c r="DF14" i="9"/>
  <c r="DE14" i="9"/>
  <c r="DD14" i="9"/>
  <c r="DC14" i="9"/>
  <c r="DJ13" i="9"/>
  <c r="DI13" i="9"/>
  <c r="DH13" i="9"/>
  <c r="DG13" i="9"/>
  <c r="DF13" i="9"/>
  <c r="DE13" i="9"/>
  <c r="DD13" i="9"/>
  <c r="DC13" i="9"/>
  <c r="DJ12" i="9"/>
  <c r="DI12" i="9"/>
  <c r="DH12" i="9"/>
  <c r="DG12" i="9"/>
  <c r="DF12" i="9"/>
  <c r="DE12" i="9"/>
  <c r="DD12" i="9"/>
  <c r="DC12" i="9"/>
  <c r="DJ11" i="9"/>
  <c r="DI11" i="9"/>
  <c r="DH11" i="9"/>
  <c r="DG11" i="9"/>
  <c r="DF11" i="9"/>
  <c r="DE11" i="9"/>
  <c r="DD11" i="9"/>
  <c r="DC11" i="9"/>
  <c r="CJ19" i="9"/>
  <c r="CI19" i="9"/>
  <c r="CH19" i="9"/>
  <c r="CG19" i="9"/>
  <c r="CF19" i="9"/>
  <c r="CE19" i="9"/>
  <c r="CD19" i="9"/>
  <c r="CC19" i="9"/>
  <c r="CJ18" i="9"/>
  <c r="CI18" i="9"/>
  <c r="CH18" i="9"/>
  <c r="CG18" i="9"/>
  <c r="CF18" i="9"/>
  <c r="CE18" i="9"/>
  <c r="CD18" i="9"/>
  <c r="CC18" i="9"/>
  <c r="CJ17" i="9"/>
  <c r="CI17" i="9"/>
  <c r="CH17" i="9"/>
  <c r="CG17" i="9"/>
  <c r="CF17" i="9"/>
  <c r="CE17" i="9"/>
  <c r="CD17" i="9"/>
  <c r="CC17" i="9"/>
  <c r="CJ16" i="9"/>
  <c r="CI16" i="9"/>
  <c r="CH16" i="9"/>
  <c r="CG16" i="9"/>
  <c r="CF16" i="9"/>
  <c r="CE16" i="9"/>
  <c r="CD16" i="9"/>
  <c r="CC16" i="9"/>
  <c r="CJ15" i="9"/>
  <c r="CI15" i="9"/>
  <c r="CH15" i="9"/>
  <c r="CG15" i="9"/>
  <c r="CF15" i="9"/>
  <c r="CE15" i="9"/>
  <c r="CD15" i="9"/>
  <c r="CC15" i="9"/>
  <c r="CJ14" i="9"/>
  <c r="CI14" i="9"/>
  <c r="CH14" i="9"/>
  <c r="CG14" i="9"/>
  <c r="CF14" i="9"/>
  <c r="CE14" i="9"/>
  <c r="CD14" i="9"/>
  <c r="CC14" i="9"/>
  <c r="CJ13" i="9"/>
  <c r="CI13" i="9"/>
  <c r="CH13" i="9"/>
  <c r="CG13" i="9"/>
  <c r="CF13" i="9"/>
  <c r="CE13" i="9"/>
  <c r="CD13" i="9"/>
  <c r="CC13" i="9"/>
  <c r="CJ12" i="9"/>
  <c r="CI12" i="9"/>
  <c r="CH12" i="9"/>
  <c r="CG12" i="9"/>
  <c r="CF12" i="9"/>
  <c r="CE12" i="9"/>
  <c r="CD12" i="9"/>
  <c r="CC12" i="9"/>
  <c r="CJ11" i="9"/>
  <c r="CI11" i="9"/>
  <c r="CH11" i="9"/>
  <c r="CG11" i="9"/>
  <c r="CF11" i="9"/>
  <c r="CE11" i="9"/>
  <c r="CD11" i="9"/>
  <c r="CC11" i="9"/>
  <c r="BJ19" i="9"/>
  <c r="BI19" i="9"/>
  <c r="BH19" i="9"/>
  <c r="BG19" i="9"/>
  <c r="BF19" i="9"/>
  <c r="BE19" i="9"/>
  <c r="BD19" i="9"/>
  <c r="BC19" i="9"/>
  <c r="BJ18" i="9"/>
  <c r="BI18" i="9"/>
  <c r="BH18" i="9"/>
  <c r="BG18" i="9"/>
  <c r="BF18" i="9"/>
  <c r="BE18" i="9"/>
  <c r="BD18" i="9"/>
  <c r="BC18" i="9"/>
  <c r="BJ17" i="9"/>
  <c r="BI17" i="9"/>
  <c r="BH17" i="9"/>
  <c r="BG17" i="9"/>
  <c r="BF17" i="9"/>
  <c r="BE17" i="9"/>
  <c r="BD17" i="9"/>
  <c r="BC17" i="9"/>
  <c r="BJ16" i="9"/>
  <c r="BI16" i="9"/>
  <c r="BH16" i="9"/>
  <c r="BG16" i="9"/>
  <c r="BF16" i="9"/>
  <c r="BE16" i="9"/>
  <c r="BD16" i="9"/>
  <c r="BC16" i="9"/>
  <c r="BJ15" i="9"/>
  <c r="BI15" i="9"/>
  <c r="BH15" i="9"/>
  <c r="BG15" i="9"/>
  <c r="BF15" i="9"/>
  <c r="BE15" i="9"/>
  <c r="BD15" i="9"/>
  <c r="BC15" i="9"/>
  <c r="BJ14" i="9"/>
  <c r="BI14" i="9"/>
  <c r="BH14" i="9"/>
  <c r="BG14" i="9"/>
  <c r="BF14" i="9"/>
  <c r="BE14" i="9"/>
  <c r="BD14" i="9"/>
  <c r="BC14" i="9"/>
  <c r="BJ13" i="9"/>
  <c r="BI13" i="9"/>
  <c r="BH13" i="9"/>
  <c r="BG13" i="9"/>
  <c r="BF13" i="9"/>
  <c r="BE13" i="9"/>
  <c r="BD13" i="9"/>
  <c r="BC13" i="9"/>
  <c r="BJ12" i="9"/>
  <c r="BI12" i="9"/>
  <c r="BH12" i="9"/>
  <c r="BG12" i="9"/>
  <c r="BF12" i="9"/>
  <c r="BE12" i="9"/>
  <c r="BD12" i="9"/>
  <c r="BC12" i="9"/>
  <c r="BJ11" i="9"/>
  <c r="BI11" i="9"/>
  <c r="BH11" i="9"/>
  <c r="BG11" i="9"/>
  <c r="BF11" i="9"/>
  <c r="BE11" i="9"/>
  <c r="BD11" i="9"/>
  <c r="BC11" i="9"/>
  <c r="AJ19" i="9"/>
  <c r="AI19" i="9"/>
  <c r="AH19" i="9"/>
  <c r="AG19" i="9"/>
  <c r="AF19" i="9"/>
  <c r="AE19" i="9"/>
  <c r="AD19" i="9"/>
  <c r="AC19" i="9"/>
  <c r="AJ18" i="9"/>
  <c r="AI18" i="9"/>
  <c r="AH18" i="9"/>
  <c r="AG18" i="9"/>
  <c r="AF18" i="9"/>
  <c r="AE18" i="9"/>
  <c r="AD18" i="9"/>
  <c r="AC18" i="9"/>
  <c r="AJ17" i="9"/>
  <c r="AI17" i="9"/>
  <c r="AH17" i="9"/>
  <c r="AG17" i="9"/>
  <c r="AF17" i="9"/>
  <c r="AE17" i="9"/>
  <c r="AD17" i="9"/>
  <c r="AC17" i="9"/>
  <c r="AJ16" i="9"/>
  <c r="AI16" i="9"/>
  <c r="AH16" i="9"/>
  <c r="AG16" i="9"/>
  <c r="AF16" i="9"/>
  <c r="AE16" i="9"/>
  <c r="AD16" i="9"/>
  <c r="AC16" i="9"/>
  <c r="AJ15" i="9"/>
  <c r="AI15" i="9"/>
  <c r="AH15" i="9"/>
  <c r="AG15" i="9"/>
  <c r="AF15" i="9"/>
  <c r="AE15" i="9"/>
  <c r="AD15" i="9"/>
  <c r="AC15" i="9"/>
  <c r="AJ14" i="9"/>
  <c r="AI14" i="9"/>
  <c r="AH14" i="9"/>
  <c r="AG14" i="9"/>
  <c r="AF14" i="9"/>
  <c r="AE14" i="9"/>
  <c r="AD14" i="9"/>
  <c r="AC14" i="9"/>
  <c r="AJ13" i="9"/>
  <c r="AI13" i="9"/>
  <c r="AH13" i="9"/>
  <c r="AG13" i="9"/>
  <c r="AF13" i="9"/>
  <c r="AE13" i="9"/>
  <c r="AD13" i="9"/>
  <c r="AC13" i="9"/>
  <c r="AJ12" i="9"/>
  <c r="AI12" i="9"/>
  <c r="AH12" i="9"/>
  <c r="AG12" i="9"/>
  <c r="AF12" i="9"/>
  <c r="AE12" i="9"/>
  <c r="AD12" i="9"/>
  <c r="AC12" i="9"/>
  <c r="AJ11" i="9"/>
  <c r="AI11" i="9"/>
  <c r="AH11" i="9"/>
  <c r="AG11" i="9"/>
  <c r="AF11" i="9"/>
  <c r="AE11" i="9"/>
  <c r="AD11" i="9"/>
  <c r="AC11" i="9"/>
  <c r="J19" i="9"/>
  <c r="I19" i="9"/>
  <c r="H19" i="9"/>
  <c r="G19" i="9"/>
  <c r="F19" i="9"/>
  <c r="E19" i="9"/>
  <c r="D19" i="9"/>
  <c r="C19" i="9"/>
  <c r="J18" i="9"/>
  <c r="I18" i="9"/>
  <c r="H18" i="9"/>
  <c r="G18" i="9"/>
  <c r="F18" i="9"/>
  <c r="E18" i="9"/>
  <c r="D18" i="9"/>
  <c r="C18" i="9"/>
  <c r="J17" i="9"/>
  <c r="I17" i="9"/>
  <c r="H17" i="9"/>
  <c r="G17" i="9"/>
  <c r="F17" i="9"/>
  <c r="E17" i="9"/>
  <c r="D17" i="9"/>
  <c r="C17" i="9"/>
  <c r="J16" i="9"/>
  <c r="I16" i="9"/>
  <c r="H16" i="9"/>
  <c r="G16" i="9"/>
  <c r="F16" i="9"/>
  <c r="E16" i="9"/>
  <c r="D16" i="9"/>
  <c r="C16" i="9"/>
  <c r="J15" i="9"/>
  <c r="I15" i="9"/>
  <c r="H15" i="9"/>
  <c r="G15" i="9"/>
  <c r="F15" i="9"/>
  <c r="E15" i="9"/>
  <c r="D15" i="9"/>
  <c r="C15" i="9"/>
  <c r="J14" i="9"/>
  <c r="I14" i="9"/>
  <c r="H14" i="9"/>
  <c r="G14" i="9"/>
  <c r="F14" i="9"/>
  <c r="E14" i="9"/>
  <c r="D14" i="9"/>
  <c r="C14" i="9"/>
  <c r="J13" i="9"/>
  <c r="I13" i="9"/>
  <c r="H13" i="9"/>
  <c r="G13" i="9"/>
  <c r="F13" i="9"/>
  <c r="E13" i="9"/>
  <c r="D13" i="9"/>
  <c r="C13" i="9"/>
  <c r="J12" i="9"/>
  <c r="I12" i="9"/>
  <c r="H12" i="9"/>
  <c r="G12" i="9"/>
  <c r="F12" i="9"/>
  <c r="E12" i="9"/>
  <c r="D12" i="9"/>
  <c r="C12" i="9"/>
  <c r="J11" i="9"/>
  <c r="I11" i="9"/>
  <c r="H11" i="9"/>
  <c r="G11" i="9"/>
  <c r="F11" i="9"/>
  <c r="E11" i="9"/>
  <c r="D11" i="9"/>
  <c r="C11" i="9"/>
  <c r="HJ19" i="8"/>
  <c r="HI19" i="8"/>
  <c r="HH19" i="8"/>
  <c r="HG19" i="8"/>
  <c r="HF19" i="8"/>
  <c r="HE19" i="8"/>
  <c r="HD19" i="8"/>
  <c r="HC19" i="8"/>
  <c r="HJ18" i="8"/>
  <c r="HI18" i="8"/>
  <c r="HH18" i="8"/>
  <c r="HG18" i="8"/>
  <c r="HF18" i="8"/>
  <c r="HE18" i="8"/>
  <c r="HD18" i="8"/>
  <c r="HC18" i="8"/>
  <c r="HJ17" i="8"/>
  <c r="HI17" i="8"/>
  <c r="HH17" i="8"/>
  <c r="HG17" i="8"/>
  <c r="HF17" i="8"/>
  <c r="HE17" i="8"/>
  <c r="HD17" i="8"/>
  <c r="HC17" i="8"/>
  <c r="HJ16" i="8"/>
  <c r="HI16" i="8"/>
  <c r="HH16" i="8"/>
  <c r="HG16" i="8"/>
  <c r="HF16" i="8"/>
  <c r="HE16" i="8"/>
  <c r="HD16" i="8"/>
  <c r="HC16" i="8"/>
  <c r="HJ15" i="8"/>
  <c r="HI15" i="8"/>
  <c r="HH15" i="8"/>
  <c r="HG15" i="8"/>
  <c r="HF15" i="8"/>
  <c r="HE15" i="8"/>
  <c r="HD15" i="8"/>
  <c r="HC15" i="8"/>
  <c r="HJ14" i="8"/>
  <c r="HI14" i="8"/>
  <c r="HH14" i="8"/>
  <c r="HG14" i="8"/>
  <c r="HF14" i="8"/>
  <c r="HE14" i="8"/>
  <c r="HD14" i="8"/>
  <c r="HC14" i="8"/>
  <c r="HJ13" i="8"/>
  <c r="HI13" i="8"/>
  <c r="HH13" i="8"/>
  <c r="HG13" i="8"/>
  <c r="HF13" i="8"/>
  <c r="HE13" i="8"/>
  <c r="HD13" i="8"/>
  <c r="HC13" i="8"/>
  <c r="HJ12" i="8"/>
  <c r="HI12" i="8"/>
  <c r="HH12" i="8"/>
  <c r="HG12" i="8"/>
  <c r="HF12" i="8"/>
  <c r="HE12" i="8"/>
  <c r="HD12" i="8"/>
  <c r="HC12" i="8"/>
  <c r="HJ11" i="8"/>
  <c r="HI11" i="8"/>
  <c r="HH11" i="8"/>
  <c r="HG11" i="8"/>
  <c r="HF11" i="8"/>
  <c r="HE11" i="8"/>
  <c r="HD11" i="8"/>
  <c r="HC11" i="8"/>
  <c r="GJ19" i="8"/>
  <c r="GI19" i="8"/>
  <c r="GH19" i="8"/>
  <c r="GG19" i="8"/>
  <c r="GF19" i="8"/>
  <c r="GE19" i="8"/>
  <c r="GD19" i="8"/>
  <c r="GC19" i="8"/>
  <c r="GJ18" i="8"/>
  <c r="GI18" i="8"/>
  <c r="GH18" i="8"/>
  <c r="GG18" i="8"/>
  <c r="GF18" i="8"/>
  <c r="GE18" i="8"/>
  <c r="GD18" i="8"/>
  <c r="GC18" i="8"/>
  <c r="GJ17" i="8"/>
  <c r="GI17" i="8"/>
  <c r="GH17" i="8"/>
  <c r="GG17" i="8"/>
  <c r="GF17" i="8"/>
  <c r="GE17" i="8"/>
  <c r="GD17" i="8"/>
  <c r="GC17" i="8"/>
  <c r="GJ16" i="8"/>
  <c r="GI16" i="8"/>
  <c r="GH16" i="8"/>
  <c r="GG16" i="8"/>
  <c r="GF16" i="8"/>
  <c r="GE16" i="8"/>
  <c r="GD16" i="8"/>
  <c r="GC16" i="8"/>
  <c r="GJ15" i="8"/>
  <c r="GI15" i="8"/>
  <c r="GH15" i="8"/>
  <c r="GG15" i="8"/>
  <c r="GF15" i="8"/>
  <c r="GE15" i="8"/>
  <c r="GD15" i="8"/>
  <c r="GC15" i="8"/>
  <c r="GJ14" i="8"/>
  <c r="GI14" i="8"/>
  <c r="GH14" i="8"/>
  <c r="GG14" i="8"/>
  <c r="GF14" i="8"/>
  <c r="GE14" i="8"/>
  <c r="GD14" i="8"/>
  <c r="GC14" i="8"/>
  <c r="GJ13" i="8"/>
  <c r="GI13" i="8"/>
  <c r="GH13" i="8"/>
  <c r="GG13" i="8"/>
  <c r="GF13" i="8"/>
  <c r="GE13" i="8"/>
  <c r="GD13" i="8"/>
  <c r="GC13" i="8"/>
  <c r="GJ12" i="8"/>
  <c r="GI12" i="8"/>
  <c r="GH12" i="8"/>
  <c r="GG12" i="8"/>
  <c r="GF12" i="8"/>
  <c r="GE12" i="8"/>
  <c r="GD12" i="8"/>
  <c r="GC12" i="8"/>
  <c r="GJ11" i="8"/>
  <c r="GI11" i="8"/>
  <c r="GH11" i="8"/>
  <c r="GG11" i="8"/>
  <c r="GF11" i="8"/>
  <c r="GE11" i="8"/>
  <c r="GD11" i="8"/>
  <c r="GC11" i="8"/>
  <c r="FJ19" i="8"/>
  <c r="FI19" i="8"/>
  <c r="FH19" i="8"/>
  <c r="FG19" i="8"/>
  <c r="FF19" i="8"/>
  <c r="FE19" i="8"/>
  <c r="FD19" i="8"/>
  <c r="FC19" i="8"/>
  <c r="FJ18" i="8"/>
  <c r="FI18" i="8"/>
  <c r="FH18" i="8"/>
  <c r="FG18" i="8"/>
  <c r="FF18" i="8"/>
  <c r="FE18" i="8"/>
  <c r="FD18" i="8"/>
  <c r="FC18" i="8"/>
  <c r="FJ17" i="8"/>
  <c r="FI17" i="8"/>
  <c r="FH17" i="8"/>
  <c r="FG17" i="8"/>
  <c r="FF17" i="8"/>
  <c r="FE17" i="8"/>
  <c r="FD17" i="8"/>
  <c r="FC17" i="8"/>
  <c r="FJ16" i="8"/>
  <c r="FI16" i="8"/>
  <c r="FH16" i="8"/>
  <c r="FG16" i="8"/>
  <c r="FF16" i="8"/>
  <c r="FE16" i="8"/>
  <c r="FD16" i="8"/>
  <c r="FC16" i="8"/>
  <c r="FJ15" i="8"/>
  <c r="FI15" i="8"/>
  <c r="FH15" i="8"/>
  <c r="FG15" i="8"/>
  <c r="FF15" i="8"/>
  <c r="FE15" i="8"/>
  <c r="FD15" i="8"/>
  <c r="FC15" i="8"/>
  <c r="FJ14" i="8"/>
  <c r="FI14" i="8"/>
  <c r="FH14" i="8"/>
  <c r="FG14" i="8"/>
  <c r="FF14" i="8"/>
  <c r="FE14" i="8"/>
  <c r="FD14" i="8"/>
  <c r="FC14" i="8"/>
  <c r="FJ13" i="8"/>
  <c r="FI13" i="8"/>
  <c r="FH13" i="8"/>
  <c r="FG13" i="8"/>
  <c r="FF13" i="8"/>
  <c r="FE13" i="8"/>
  <c r="FD13" i="8"/>
  <c r="FC13" i="8"/>
  <c r="FJ12" i="8"/>
  <c r="FI12" i="8"/>
  <c r="FH12" i="8"/>
  <c r="FG12" i="8"/>
  <c r="FF12" i="8"/>
  <c r="FE12" i="8"/>
  <c r="FD12" i="8"/>
  <c r="FC12" i="8"/>
  <c r="FJ11" i="8"/>
  <c r="FI11" i="8"/>
  <c r="FH11" i="8"/>
  <c r="FG11" i="8"/>
  <c r="FF11" i="8"/>
  <c r="FE11" i="8"/>
  <c r="FD11" i="8"/>
  <c r="FC11" i="8"/>
  <c r="EJ19" i="8"/>
  <c r="EI19" i="8"/>
  <c r="EH19" i="8"/>
  <c r="EG19" i="8"/>
  <c r="EF19" i="8"/>
  <c r="EE19" i="8"/>
  <c r="ED19" i="8"/>
  <c r="EC19" i="8"/>
  <c r="EJ18" i="8"/>
  <c r="EI18" i="8"/>
  <c r="EH18" i="8"/>
  <c r="EG18" i="8"/>
  <c r="EF18" i="8"/>
  <c r="EE18" i="8"/>
  <c r="ED18" i="8"/>
  <c r="EC18" i="8"/>
  <c r="EJ17" i="8"/>
  <c r="EI17" i="8"/>
  <c r="EH17" i="8"/>
  <c r="EG17" i="8"/>
  <c r="EF17" i="8"/>
  <c r="EE17" i="8"/>
  <c r="ED17" i="8"/>
  <c r="EC17" i="8"/>
  <c r="EJ16" i="8"/>
  <c r="EI16" i="8"/>
  <c r="EH16" i="8"/>
  <c r="EG16" i="8"/>
  <c r="EF16" i="8"/>
  <c r="EE16" i="8"/>
  <c r="ED16" i="8"/>
  <c r="EC16" i="8"/>
  <c r="EJ15" i="8"/>
  <c r="EI15" i="8"/>
  <c r="EH15" i="8"/>
  <c r="EG15" i="8"/>
  <c r="EF15" i="8"/>
  <c r="EE15" i="8"/>
  <c r="ED15" i="8"/>
  <c r="EC15" i="8"/>
  <c r="EJ14" i="8"/>
  <c r="EI14" i="8"/>
  <c r="EH14" i="8"/>
  <c r="EG14" i="8"/>
  <c r="EF14" i="8"/>
  <c r="EE14" i="8"/>
  <c r="ED14" i="8"/>
  <c r="EC14" i="8"/>
  <c r="EJ13" i="8"/>
  <c r="EI13" i="8"/>
  <c r="EH13" i="8"/>
  <c r="EG13" i="8"/>
  <c r="EF13" i="8"/>
  <c r="EE13" i="8"/>
  <c r="ED13" i="8"/>
  <c r="EC13" i="8"/>
  <c r="EJ12" i="8"/>
  <c r="EI12" i="8"/>
  <c r="EH12" i="8"/>
  <c r="EG12" i="8"/>
  <c r="EF12" i="8"/>
  <c r="EE12" i="8"/>
  <c r="ED12" i="8"/>
  <c r="EC12" i="8"/>
  <c r="EJ11" i="8"/>
  <c r="EI11" i="8"/>
  <c r="EH11" i="8"/>
  <c r="EG11" i="8"/>
  <c r="EF11" i="8"/>
  <c r="EE11" i="8"/>
  <c r="ED11" i="8"/>
  <c r="EC11" i="8"/>
  <c r="DJ19" i="8"/>
  <c r="DI19" i="8"/>
  <c r="DH19" i="8"/>
  <c r="DG19" i="8"/>
  <c r="DF19" i="8"/>
  <c r="DE19" i="8"/>
  <c r="DD19" i="8"/>
  <c r="DC19" i="8"/>
  <c r="DJ18" i="8"/>
  <c r="DI18" i="8"/>
  <c r="DH18" i="8"/>
  <c r="DG18" i="8"/>
  <c r="DF18" i="8"/>
  <c r="DE18" i="8"/>
  <c r="DD18" i="8"/>
  <c r="DC18" i="8"/>
  <c r="DJ17" i="8"/>
  <c r="DI17" i="8"/>
  <c r="DH17" i="8"/>
  <c r="DG17" i="8"/>
  <c r="DF17" i="8"/>
  <c r="DE17" i="8"/>
  <c r="DD17" i="8"/>
  <c r="DC17" i="8"/>
  <c r="DJ16" i="8"/>
  <c r="DI16" i="8"/>
  <c r="DH16" i="8"/>
  <c r="DG16" i="8"/>
  <c r="DF16" i="8"/>
  <c r="DE16" i="8"/>
  <c r="DD16" i="8"/>
  <c r="DC16" i="8"/>
  <c r="DJ15" i="8"/>
  <c r="DI15" i="8"/>
  <c r="DH15" i="8"/>
  <c r="DG15" i="8"/>
  <c r="DF15" i="8"/>
  <c r="DE15" i="8"/>
  <c r="DD15" i="8"/>
  <c r="DC15" i="8"/>
  <c r="DJ14" i="8"/>
  <c r="DI14" i="8"/>
  <c r="DH14" i="8"/>
  <c r="DG14" i="8"/>
  <c r="DF14" i="8"/>
  <c r="DE14" i="8"/>
  <c r="DD14" i="8"/>
  <c r="DC14" i="8"/>
  <c r="DJ13" i="8"/>
  <c r="DI13" i="8"/>
  <c r="DH13" i="8"/>
  <c r="DG13" i="8"/>
  <c r="DF13" i="8"/>
  <c r="DE13" i="8"/>
  <c r="DD13" i="8"/>
  <c r="DC13" i="8"/>
  <c r="DJ12" i="8"/>
  <c r="DI12" i="8"/>
  <c r="DH12" i="8"/>
  <c r="DG12" i="8"/>
  <c r="DF12" i="8"/>
  <c r="DE12" i="8"/>
  <c r="DD12" i="8"/>
  <c r="DC12" i="8"/>
  <c r="DJ11" i="8"/>
  <c r="DI11" i="8"/>
  <c r="DH11" i="8"/>
  <c r="DG11" i="8"/>
  <c r="DF11" i="8"/>
  <c r="DE11" i="8"/>
  <c r="DD11" i="8"/>
  <c r="DC11" i="8"/>
  <c r="CJ19" i="8"/>
  <c r="CI19" i="8"/>
  <c r="CH19" i="8"/>
  <c r="CG19" i="8"/>
  <c r="CF19" i="8"/>
  <c r="CE19" i="8"/>
  <c r="CD19" i="8"/>
  <c r="CC19" i="8"/>
  <c r="CJ18" i="8"/>
  <c r="CI18" i="8"/>
  <c r="CH18" i="8"/>
  <c r="CG18" i="8"/>
  <c r="CF18" i="8"/>
  <c r="CE18" i="8"/>
  <c r="CD18" i="8"/>
  <c r="CC18" i="8"/>
  <c r="CJ17" i="8"/>
  <c r="CI17" i="8"/>
  <c r="CH17" i="8"/>
  <c r="CG17" i="8"/>
  <c r="CF17" i="8"/>
  <c r="CE17" i="8"/>
  <c r="CD17" i="8"/>
  <c r="CC17" i="8"/>
  <c r="CJ16" i="8"/>
  <c r="CI16" i="8"/>
  <c r="CH16" i="8"/>
  <c r="CG16" i="8"/>
  <c r="CF16" i="8"/>
  <c r="CE16" i="8"/>
  <c r="CD16" i="8"/>
  <c r="CC16" i="8"/>
  <c r="CJ15" i="8"/>
  <c r="CI15" i="8"/>
  <c r="CH15" i="8"/>
  <c r="CG15" i="8"/>
  <c r="CF15" i="8"/>
  <c r="CE15" i="8"/>
  <c r="CD15" i="8"/>
  <c r="CC15" i="8"/>
  <c r="CJ14" i="8"/>
  <c r="CI14" i="8"/>
  <c r="CH14" i="8"/>
  <c r="CG14" i="8"/>
  <c r="CF14" i="8"/>
  <c r="CE14" i="8"/>
  <c r="CD14" i="8"/>
  <c r="CC14" i="8"/>
  <c r="CJ13" i="8"/>
  <c r="CI13" i="8"/>
  <c r="CH13" i="8"/>
  <c r="CG13" i="8"/>
  <c r="CF13" i="8"/>
  <c r="CE13" i="8"/>
  <c r="CD13" i="8"/>
  <c r="CC13" i="8"/>
  <c r="CJ12" i="8"/>
  <c r="CI12" i="8"/>
  <c r="CH12" i="8"/>
  <c r="CG12" i="8"/>
  <c r="CF12" i="8"/>
  <c r="CE12" i="8"/>
  <c r="CD12" i="8"/>
  <c r="CC12" i="8"/>
  <c r="CJ11" i="8"/>
  <c r="CI11" i="8"/>
  <c r="CH11" i="8"/>
  <c r="CG11" i="8"/>
  <c r="CF11" i="8"/>
  <c r="CE11" i="8"/>
  <c r="CD11" i="8"/>
  <c r="CC11" i="8"/>
  <c r="BJ19" i="8"/>
  <c r="BI19" i="8"/>
  <c r="BH19" i="8"/>
  <c r="BG19" i="8"/>
  <c r="BF19" i="8"/>
  <c r="BE19" i="8"/>
  <c r="BD19" i="8"/>
  <c r="BC19" i="8"/>
  <c r="BJ18" i="8"/>
  <c r="BI18" i="8"/>
  <c r="BH18" i="8"/>
  <c r="BG18" i="8"/>
  <c r="BF18" i="8"/>
  <c r="BE18" i="8"/>
  <c r="BD18" i="8"/>
  <c r="BC18" i="8"/>
  <c r="BJ17" i="8"/>
  <c r="BI17" i="8"/>
  <c r="BH17" i="8"/>
  <c r="BG17" i="8"/>
  <c r="BF17" i="8"/>
  <c r="BE17" i="8"/>
  <c r="BD17" i="8"/>
  <c r="BC17" i="8"/>
  <c r="BJ16" i="8"/>
  <c r="BI16" i="8"/>
  <c r="BH16" i="8"/>
  <c r="BG16" i="8"/>
  <c r="BF16" i="8"/>
  <c r="BE16" i="8"/>
  <c r="BD16" i="8"/>
  <c r="BC16" i="8"/>
  <c r="BJ15" i="8"/>
  <c r="BI15" i="8"/>
  <c r="BH15" i="8"/>
  <c r="BG15" i="8"/>
  <c r="BF15" i="8"/>
  <c r="BE15" i="8"/>
  <c r="BD15" i="8"/>
  <c r="BC15" i="8"/>
  <c r="BJ14" i="8"/>
  <c r="BI14" i="8"/>
  <c r="BH14" i="8"/>
  <c r="BG14" i="8"/>
  <c r="BF14" i="8"/>
  <c r="BE14" i="8"/>
  <c r="BD14" i="8"/>
  <c r="BC14" i="8"/>
  <c r="BJ13" i="8"/>
  <c r="BI13" i="8"/>
  <c r="BH13" i="8"/>
  <c r="BG13" i="8"/>
  <c r="BF13" i="8"/>
  <c r="BE13" i="8"/>
  <c r="BD13" i="8"/>
  <c r="BC13" i="8"/>
  <c r="BJ12" i="8"/>
  <c r="BI12" i="8"/>
  <c r="BH12" i="8"/>
  <c r="BG12" i="8"/>
  <c r="BF12" i="8"/>
  <c r="BE12" i="8"/>
  <c r="BD12" i="8"/>
  <c r="BC12" i="8"/>
  <c r="BJ11" i="8"/>
  <c r="BI11" i="8"/>
  <c r="BH11" i="8"/>
  <c r="BG11" i="8"/>
  <c r="BF11" i="8"/>
  <c r="BE11" i="8"/>
  <c r="BD11" i="8"/>
  <c r="BC11" i="8"/>
  <c r="AJ19" i="8"/>
  <c r="AI19" i="8"/>
  <c r="AH19" i="8"/>
  <c r="AG19" i="8"/>
  <c r="AF19" i="8"/>
  <c r="AE19" i="8"/>
  <c r="AD19" i="8"/>
  <c r="AC19" i="8"/>
  <c r="AJ18" i="8"/>
  <c r="AI18" i="8"/>
  <c r="AH18" i="8"/>
  <c r="AG18" i="8"/>
  <c r="AF18" i="8"/>
  <c r="AE18" i="8"/>
  <c r="AD18" i="8"/>
  <c r="AC18" i="8"/>
  <c r="AJ17" i="8"/>
  <c r="AI17" i="8"/>
  <c r="AH17" i="8"/>
  <c r="AG17" i="8"/>
  <c r="AF17" i="8"/>
  <c r="AE17" i="8"/>
  <c r="AD17" i="8"/>
  <c r="AC17" i="8"/>
  <c r="AJ16" i="8"/>
  <c r="AI16" i="8"/>
  <c r="AH16" i="8"/>
  <c r="AG16" i="8"/>
  <c r="AF16" i="8"/>
  <c r="AE16" i="8"/>
  <c r="AD16" i="8"/>
  <c r="AC16" i="8"/>
  <c r="AJ15" i="8"/>
  <c r="AI15" i="8"/>
  <c r="AH15" i="8"/>
  <c r="AG15" i="8"/>
  <c r="AF15" i="8"/>
  <c r="AE15" i="8"/>
  <c r="AD15" i="8"/>
  <c r="AC15" i="8"/>
  <c r="AJ14" i="8"/>
  <c r="AI14" i="8"/>
  <c r="AH14" i="8"/>
  <c r="AG14" i="8"/>
  <c r="AF14" i="8"/>
  <c r="AE14" i="8"/>
  <c r="AD14" i="8"/>
  <c r="AC14" i="8"/>
  <c r="AJ13" i="8"/>
  <c r="AI13" i="8"/>
  <c r="AH13" i="8"/>
  <c r="AG13" i="8"/>
  <c r="AF13" i="8"/>
  <c r="AE13" i="8"/>
  <c r="AD13" i="8"/>
  <c r="AC13" i="8"/>
  <c r="AJ12" i="8"/>
  <c r="AI12" i="8"/>
  <c r="AH12" i="8"/>
  <c r="AG12" i="8"/>
  <c r="AF12" i="8"/>
  <c r="AE12" i="8"/>
  <c r="AD12" i="8"/>
  <c r="AC12" i="8"/>
  <c r="AJ11" i="8"/>
  <c r="AI11" i="8"/>
  <c r="AH11" i="8"/>
  <c r="AG11" i="8"/>
  <c r="AF11" i="8"/>
  <c r="AE11" i="8"/>
  <c r="AD11" i="8"/>
  <c r="AC11" i="8"/>
  <c r="J19" i="8"/>
  <c r="I19" i="8"/>
  <c r="H19" i="8"/>
  <c r="G19" i="8"/>
  <c r="F19" i="8"/>
  <c r="E19" i="8"/>
  <c r="D19" i="8"/>
  <c r="C19" i="8"/>
  <c r="J18" i="8"/>
  <c r="I18" i="8"/>
  <c r="H18" i="8"/>
  <c r="G18" i="8"/>
  <c r="F18" i="8"/>
  <c r="E18" i="8"/>
  <c r="D18" i="8"/>
  <c r="C18" i="8"/>
  <c r="J17" i="8"/>
  <c r="I17" i="8"/>
  <c r="H17" i="8"/>
  <c r="G17" i="8"/>
  <c r="F17" i="8"/>
  <c r="E17" i="8"/>
  <c r="D17" i="8"/>
  <c r="C17" i="8"/>
  <c r="J16" i="8"/>
  <c r="I16" i="8"/>
  <c r="H16" i="8"/>
  <c r="G16" i="8"/>
  <c r="F16" i="8"/>
  <c r="E16" i="8"/>
  <c r="D16" i="8"/>
  <c r="C16" i="8"/>
  <c r="J15" i="8"/>
  <c r="I15" i="8"/>
  <c r="H15" i="8"/>
  <c r="G15" i="8"/>
  <c r="F15" i="8"/>
  <c r="E15" i="8"/>
  <c r="D15" i="8"/>
  <c r="C15" i="8"/>
  <c r="J14" i="8"/>
  <c r="I14" i="8"/>
  <c r="H14" i="8"/>
  <c r="G14" i="8"/>
  <c r="F14" i="8"/>
  <c r="E14" i="8"/>
  <c r="D14" i="8"/>
  <c r="C14" i="8"/>
  <c r="J13" i="8"/>
  <c r="I13" i="8"/>
  <c r="H13" i="8"/>
  <c r="G13" i="8"/>
  <c r="F13" i="8"/>
  <c r="E13" i="8"/>
  <c r="D13" i="8"/>
  <c r="C13" i="8"/>
  <c r="J12" i="8"/>
  <c r="I12" i="8"/>
  <c r="H12" i="8"/>
  <c r="G12" i="8"/>
  <c r="F12" i="8"/>
  <c r="E12" i="8"/>
  <c r="D12" i="8"/>
  <c r="C12" i="8"/>
  <c r="J11" i="8"/>
  <c r="I11" i="8"/>
  <c r="H11" i="8"/>
  <c r="G11" i="8"/>
  <c r="F11" i="8"/>
  <c r="E11" i="8"/>
  <c r="D11" i="8"/>
  <c r="C11" i="8"/>
  <c r="HJ19" i="7"/>
  <c r="HI19" i="7"/>
  <c r="HH19" i="7"/>
  <c r="HG19" i="7"/>
  <c r="HF19" i="7"/>
  <c r="HE19" i="7"/>
  <c r="HD19" i="7"/>
  <c r="HC19" i="7"/>
  <c r="HJ18" i="7"/>
  <c r="HI18" i="7"/>
  <c r="HH18" i="7"/>
  <c r="HG18" i="7"/>
  <c r="HF18" i="7"/>
  <c r="HE18" i="7"/>
  <c r="HD18" i="7"/>
  <c r="HC18" i="7"/>
  <c r="HJ17" i="7"/>
  <c r="HI17" i="7"/>
  <c r="HH17" i="7"/>
  <c r="HG17" i="7"/>
  <c r="HF17" i="7"/>
  <c r="HE17" i="7"/>
  <c r="HD17" i="7"/>
  <c r="HC17" i="7"/>
  <c r="HJ16" i="7"/>
  <c r="HI16" i="7"/>
  <c r="HH16" i="7"/>
  <c r="HG16" i="7"/>
  <c r="HF16" i="7"/>
  <c r="HE16" i="7"/>
  <c r="HD16" i="7"/>
  <c r="HC16" i="7"/>
  <c r="HJ15" i="7"/>
  <c r="HI15" i="7"/>
  <c r="HH15" i="7"/>
  <c r="HG15" i="7"/>
  <c r="HF15" i="7"/>
  <c r="HE15" i="7"/>
  <c r="HD15" i="7"/>
  <c r="HC15" i="7"/>
  <c r="HJ14" i="7"/>
  <c r="HI14" i="7"/>
  <c r="HH14" i="7"/>
  <c r="HG14" i="7"/>
  <c r="HF14" i="7"/>
  <c r="HE14" i="7"/>
  <c r="HD14" i="7"/>
  <c r="HC14" i="7"/>
  <c r="HJ13" i="7"/>
  <c r="HI13" i="7"/>
  <c r="HH13" i="7"/>
  <c r="HG13" i="7"/>
  <c r="HF13" i="7"/>
  <c r="HE13" i="7"/>
  <c r="HD13" i="7"/>
  <c r="HC13" i="7"/>
  <c r="HJ12" i="7"/>
  <c r="HI12" i="7"/>
  <c r="HH12" i="7"/>
  <c r="HG12" i="7"/>
  <c r="HF12" i="7"/>
  <c r="HE12" i="7"/>
  <c r="HD12" i="7"/>
  <c r="HC12" i="7"/>
  <c r="HJ11" i="7"/>
  <c r="HI11" i="7"/>
  <c r="HH11" i="7"/>
  <c r="HG11" i="7"/>
  <c r="HF11" i="7"/>
  <c r="HE11" i="7"/>
  <c r="HD11" i="7"/>
  <c r="HC11" i="7"/>
  <c r="GJ19" i="7"/>
  <c r="GI19" i="7"/>
  <c r="GH19" i="7"/>
  <c r="GG19" i="7"/>
  <c r="GF19" i="7"/>
  <c r="GE19" i="7"/>
  <c r="GD19" i="7"/>
  <c r="GC19" i="7"/>
  <c r="GJ18" i="7"/>
  <c r="GI18" i="7"/>
  <c r="GH18" i="7"/>
  <c r="GG18" i="7"/>
  <c r="GF18" i="7"/>
  <c r="GE18" i="7"/>
  <c r="GD18" i="7"/>
  <c r="GC18" i="7"/>
  <c r="GJ17" i="7"/>
  <c r="GI17" i="7"/>
  <c r="GH17" i="7"/>
  <c r="GG17" i="7"/>
  <c r="GF17" i="7"/>
  <c r="GE17" i="7"/>
  <c r="GD17" i="7"/>
  <c r="GC17" i="7"/>
  <c r="GJ16" i="7"/>
  <c r="GI16" i="7"/>
  <c r="GH16" i="7"/>
  <c r="GG16" i="7"/>
  <c r="GF16" i="7"/>
  <c r="GE16" i="7"/>
  <c r="GD16" i="7"/>
  <c r="GC16" i="7"/>
  <c r="GJ15" i="7"/>
  <c r="GI15" i="7"/>
  <c r="GH15" i="7"/>
  <c r="GG15" i="7"/>
  <c r="GF15" i="7"/>
  <c r="GE15" i="7"/>
  <c r="GD15" i="7"/>
  <c r="GC15" i="7"/>
  <c r="GJ14" i="7"/>
  <c r="GI14" i="7"/>
  <c r="GH14" i="7"/>
  <c r="GG14" i="7"/>
  <c r="GF14" i="7"/>
  <c r="GE14" i="7"/>
  <c r="GD14" i="7"/>
  <c r="GC14" i="7"/>
  <c r="GJ13" i="7"/>
  <c r="GI13" i="7"/>
  <c r="GH13" i="7"/>
  <c r="GG13" i="7"/>
  <c r="GF13" i="7"/>
  <c r="GE13" i="7"/>
  <c r="GD13" i="7"/>
  <c r="GC13" i="7"/>
  <c r="GJ12" i="7"/>
  <c r="GI12" i="7"/>
  <c r="GH12" i="7"/>
  <c r="GG12" i="7"/>
  <c r="GF12" i="7"/>
  <c r="GE12" i="7"/>
  <c r="GD12" i="7"/>
  <c r="GC12" i="7"/>
  <c r="GJ11" i="7"/>
  <c r="GI11" i="7"/>
  <c r="GH11" i="7"/>
  <c r="GG11" i="7"/>
  <c r="GF11" i="7"/>
  <c r="GE11" i="7"/>
  <c r="GD11" i="7"/>
  <c r="GC11" i="7"/>
  <c r="FJ19" i="7"/>
  <c r="FI19" i="7"/>
  <c r="FH19" i="7"/>
  <c r="FG19" i="7"/>
  <c r="FF19" i="7"/>
  <c r="FE19" i="7"/>
  <c r="FD19" i="7"/>
  <c r="FC19" i="7"/>
  <c r="FJ18" i="7"/>
  <c r="FI18" i="7"/>
  <c r="FH18" i="7"/>
  <c r="FG18" i="7"/>
  <c r="FF18" i="7"/>
  <c r="FE18" i="7"/>
  <c r="FD18" i="7"/>
  <c r="FC18" i="7"/>
  <c r="FJ17" i="7"/>
  <c r="FI17" i="7"/>
  <c r="FH17" i="7"/>
  <c r="FG17" i="7"/>
  <c r="FF17" i="7"/>
  <c r="FE17" i="7"/>
  <c r="FD17" i="7"/>
  <c r="FC17" i="7"/>
  <c r="FJ16" i="7"/>
  <c r="FI16" i="7"/>
  <c r="FH16" i="7"/>
  <c r="FG16" i="7"/>
  <c r="FF16" i="7"/>
  <c r="FE16" i="7"/>
  <c r="FD16" i="7"/>
  <c r="FC16" i="7"/>
  <c r="FJ15" i="7"/>
  <c r="FI15" i="7"/>
  <c r="FH15" i="7"/>
  <c r="FG15" i="7"/>
  <c r="FF15" i="7"/>
  <c r="FE15" i="7"/>
  <c r="FD15" i="7"/>
  <c r="FC15" i="7"/>
  <c r="FJ14" i="7"/>
  <c r="FI14" i="7"/>
  <c r="FH14" i="7"/>
  <c r="FG14" i="7"/>
  <c r="FF14" i="7"/>
  <c r="FE14" i="7"/>
  <c r="FD14" i="7"/>
  <c r="FC14" i="7"/>
  <c r="FJ13" i="7"/>
  <c r="FI13" i="7"/>
  <c r="FH13" i="7"/>
  <c r="FG13" i="7"/>
  <c r="FF13" i="7"/>
  <c r="FE13" i="7"/>
  <c r="FD13" i="7"/>
  <c r="FC13" i="7"/>
  <c r="FJ12" i="7"/>
  <c r="FI12" i="7"/>
  <c r="FH12" i="7"/>
  <c r="FG12" i="7"/>
  <c r="FF12" i="7"/>
  <c r="FE12" i="7"/>
  <c r="FD12" i="7"/>
  <c r="FC12" i="7"/>
  <c r="FJ11" i="7"/>
  <c r="FI11" i="7"/>
  <c r="FH11" i="7"/>
  <c r="FG11" i="7"/>
  <c r="FF11" i="7"/>
  <c r="FE11" i="7"/>
  <c r="FD11" i="7"/>
  <c r="FC11" i="7"/>
  <c r="EJ19" i="7"/>
  <c r="EI19" i="7"/>
  <c r="EH19" i="7"/>
  <c r="EG19" i="7"/>
  <c r="EF19" i="7"/>
  <c r="EE19" i="7"/>
  <c r="ED19" i="7"/>
  <c r="EC19" i="7"/>
  <c r="EJ18" i="7"/>
  <c r="EI18" i="7"/>
  <c r="EH18" i="7"/>
  <c r="EG18" i="7"/>
  <c r="EF18" i="7"/>
  <c r="EE18" i="7"/>
  <c r="ED18" i="7"/>
  <c r="EC18" i="7"/>
  <c r="EJ17" i="7"/>
  <c r="EI17" i="7"/>
  <c r="EH17" i="7"/>
  <c r="EG17" i="7"/>
  <c r="EF17" i="7"/>
  <c r="EE17" i="7"/>
  <c r="ED17" i="7"/>
  <c r="EC17" i="7"/>
  <c r="EJ16" i="7"/>
  <c r="EI16" i="7"/>
  <c r="EH16" i="7"/>
  <c r="EG16" i="7"/>
  <c r="EF16" i="7"/>
  <c r="EE16" i="7"/>
  <c r="ED16" i="7"/>
  <c r="EC16" i="7"/>
  <c r="EJ15" i="7"/>
  <c r="EI15" i="7"/>
  <c r="EH15" i="7"/>
  <c r="EG15" i="7"/>
  <c r="EF15" i="7"/>
  <c r="EE15" i="7"/>
  <c r="ED15" i="7"/>
  <c r="EC15" i="7"/>
  <c r="EJ14" i="7"/>
  <c r="EI14" i="7"/>
  <c r="EH14" i="7"/>
  <c r="EG14" i="7"/>
  <c r="EF14" i="7"/>
  <c r="EE14" i="7"/>
  <c r="ED14" i="7"/>
  <c r="EC14" i="7"/>
  <c r="EJ13" i="7"/>
  <c r="EI13" i="7"/>
  <c r="EH13" i="7"/>
  <c r="EG13" i="7"/>
  <c r="EF13" i="7"/>
  <c r="EE13" i="7"/>
  <c r="ED13" i="7"/>
  <c r="EC13" i="7"/>
  <c r="EJ12" i="7"/>
  <c r="EI12" i="7"/>
  <c r="EH12" i="7"/>
  <c r="EG12" i="7"/>
  <c r="EF12" i="7"/>
  <c r="EE12" i="7"/>
  <c r="ED12" i="7"/>
  <c r="EC12" i="7"/>
  <c r="EJ11" i="7"/>
  <c r="EI11" i="7"/>
  <c r="EH11" i="7"/>
  <c r="EG11" i="7"/>
  <c r="EF11" i="7"/>
  <c r="EE11" i="7"/>
  <c r="ED11" i="7"/>
  <c r="EC11" i="7"/>
  <c r="DJ19" i="7"/>
  <c r="DI19" i="7"/>
  <c r="DH19" i="7"/>
  <c r="DG19" i="7"/>
  <c r="DF19" i="7"/>
  <c r="DE19" i="7"/>
  <c r="DD19" i="7"/>
  <c r="DC19" i="7"/>
  <c r="DJ18" i="7"/>
  <c r="DI18" i="7"/>
  <c r="DH18" i="7"/>
  <c r="DG18" i="7"/>
  <c r="DF18" i="7"/>
  <c r="DE18" i="7"/>
  <c r="DD18" i="7"/>
  <c r="DC18" i="7"/>
  <c r="DJ17" i="7"/>
  <c r="DI17" i="7"/>
  <c r="DH17" i="7"/>
  <c r="DG17" i="7"/>
  <c r="DF17" i="7"/>
  <c r="DE17" i="7"/>
  <c r="DD17" i="7"/>
  <c r="DC17" i="7"/>
  <c r="DJ16" i="7"/>
  <c r="DI16" i="7"/>
  <c r="DH16" i="7"/>
  <c r="DG16" i="7"/>
  <c r="DF16" i="7"/>
  <c r="DE16" i="7"/>
  <c r="DD16" i="7"/>
  <c r="DC16" i="7"/>
  <c r="DJ15" i="7"/>
  <c r="DI15" i="7"/>
  <c r="DH15" i="7"/>
  <c r="DG15" i="7"/>
  <c r="DF15" i="7"/>
  <c r="DE15" i="7"/>
  <c r="DD15" i="7"/>
  <c r="DC15" i="7"/>
  <c r="DJ14" i="7"/>
  <c r="DI14" i="7"/>
  <c r="DH14" i="7"/>
  <c r="DG14" i="7"/>
  <c r="DF14" i="7"/>
  <c r="DE14" i="7"/>
  <c r="DD14" i="7"/>
  <c r="DC14" i="7"/>
  <c r="DJ13" i="7"/>
  <c r="DI13" i="7"/>
  <c r="DH13" i="7"/>
  <c r="DG13" i="7"/>
  <c r="DF13" i="7"/>
  <c r="DE13" i="7"/>
  <c r="DD13" i="7"/>
  <c r="DC13" i="7"/>
  <c r="DJ12" i="7"/>
  <c r="DI12" i="7"/>
  <c r="DH12" i="7"/>
  <c r="DG12" i="7"/>
  <c r="DF12" i="7"/>
  <c r="DE12" i="7"/>
  <c r="DD12" i="7"/>
  <c r="DC12" i="7"/>
  <c r="DJ11" i="7"/>
  <c r="DI11" i="7"/>
  <c r="DH11" i="7"/>
  <c r="DG11" i="7"/>
  <c r="DF11" i="7"/>
  <c r="DE11" i="7"/>
  <c r="DD11" i="7"/>
  <c r="DC11" i="7"/>
  <c r="CJ19" i="7"/>
  <c r="CI19" i="7"/>
  <c r="CH19" i="7"/>
  <c r="CG19" i="7"/>
  <c r="CF19" i="7"/>
  <c r="CE19" i="7"/>
  <c r="CD19" i="7"/>
  <c r="CC19" i="7"/>
  <c r="CJ18" i="7"/>
  <c r="CI18" i="7"/>
  <c r="CH18" i="7"/>
  <c r="CG18" i="7"/>
  <c r="CF18" i="7"/>
  <c r="CE18" i="7"/>
  <c r="CD18" i="7"/>
  <c r="CC18" i="7"/>
  <c r="CJ17" i="7"/>
  <c r="CI17" i="7"/>
  <c r="CH17" i="7"/>
  <c r="CG17" i="7"/>
  <c r="CF17" i="7"/>
  <c r="CE17" i="7"/>
  <c r="CD17" i="7"/>
  <c r="CC17" i="7"/>
  <c r="CJ16" i="7"/>
  <c r="CI16" i="7"/>
  <c r="CH16" i="7"/>
  <c r="CG16" i="7"/>
  <c r="CF16" i="7"/>
  <c r="CE16" i="7"/>
  <c r="CD16" i="7"/>
  <c r="CC16" i="7"/>
  <c r="CJ15" i="7"/>
  <c r="CI15" i="7"/>
  <c r="CH15" i="7"/>
  <c r="CG15" i="7"/>
  <c r="CF15" i="7"/>
  <c r="CE15" i="7"/>
  <c r="CD15" i="7"/>
  <c r="CC15" i="7"/>
  <c r="CJ14" i="7"/>
  <c r="CI14" i="7"/>
  <c r="CH14" i="7"/>
  <c r="CG14" i="7"/>
  <c r="CF14" i="7"/>
  <c r="CE14" i="7"/>
  <c r="CD14" i="7"/>
  <c r="CC14" i="7"/>
  <c r="CJ13" i="7"/>
  <c r="CI13" i="7"/>
  <c r="CH13" i="7"/>
  <c r="CG13" i="7"/>
  <c r="CF13" i="7"/>
  <c r="CE13" i="7"/>
  <c r="CD13" i="7"/>
  <c r="CC13" i="7"/>
  <c r="CJ12" i="7"/>
  <c r="CI12" i="7"/>
  <c r="CH12" i="7"/>
  <c r="CG12" i="7"/>
  <c r="CF12" i="7"/>
  <c r="CE12" i="7"/>
  <c r="CD12" i="7"/>
  <c r="CC12" i="7"/>
  <c r="CJ11" i="7"/>
  <c r="CI11" i="7"/>
  <c r="CH11" i="7"/>
  <c r="CG11" i="7"/>
  <c r="CF11" i="7"/>
  <c r="CE11" i="7"/>
  <c r="CD11" i="7"/>
  <c r="CC11" i="7"/>
  <c r="BJ19" i="7"/>
  <c r="BI19" i="7"/>
  <c r="BH19" i="7"/>
  <c r="BG19" i="7"/>
  <c r="BF19" i="7"/>
  <c r="BE19" i="7"/>
  <c r="BD19" i="7"/>
  <c r="BC19" i="7"/>
  <c r="BJ18" i="7"/>
  <c r="BI18" i="7"/>
  <c r="BH18" i="7"/>
  <c r="BG18" i="7"/>
  <c r="BF18" i="7"/>
  <c r="BE18" i="7"/>
  <c r="BD18" i="7"/>
  <c r="BC18" i="7"/>
  <c r="BJ17" i="7"/>
  <c r="BI17" i="7"/>
  <c r="BH17" i="7"/>
  <c r="BG17" i="7"/>
  <c r="BF17" i="7"/>
  <c r="BE17" i="7"/>
  <c r="BD17" i="7"/>
  <c r="BC17" i="7"/>
  <c r="BJ16" i="7"/>
  <c r="BI16" i="7"/>
  <c r="BH16" i="7"/>
  <c r="BG16" i="7"/>
  <c r="BF16" i="7"/>
  <c r="BE16" i="7"/>
  <c r="BD16" i="7"/>
  <c r="BC16" i="7"/>
  <c r="BJ15" i="7"/>
  <c r="BI15" i="7"/>
  <c r="BH15" i="7"/>
  <c r="BG15" i="7"/>
  <c r="BF15" i="7"/>
  <c r="BE15" i="7"/>
  <c r="BD15" i="7"/>
  <c r="BC15" i="7"/>
  <c r="BJ14" i="7"/>
  <c r="BI14" i="7"/>
  <c r="BH14" i="7"/>
  <c r="BG14" i="7"/>
  <c r="BF14" i="7"/>
  <c r="BE14" i="7"/>
  <c r="BD14" i="7"/>
  <c r="BC14" i="7"/>
  <c r="BJ13" i="7"/>
  <c r="BI13" i="7"/>
  <c r="BH13" i="7"/>
  <c r="BG13" i="7"/>
  <c r="BF13" i="7"/>
  <c r="BE13" i="7"/>
  <c r="BD13" i="7"/>
  <c r="BC13" i="7"/>
  <c r="BJ12" i="7"/>
  <c r="BI12" i="7"/>
  <c r="BH12" i="7"/>
  <c r="BG12" i="7"/>
  <c r="BF12" i="7"/>
  <c r="BE12" i="7"/>
  <c r="BD12" i="7"/>
  <c r="BC12" i="7"/>
  <c r="BJ11" i="7"/>
  <c r="BI11" i="7"/>
  <c r="BH11" i="7"/>
  <c r="BG11" i="7"/>
  <c r="BF11" i="7"/>
  <c r="BE11" i="7"/>
  <c r="BD11" i="7"/>
  <c r="BC11" i="7"/>
  <c r="AJ19" i="7"/>
  <c r="AI19" i="7"/>
  <c r="AH19" i="7"/>
  <c r="AG19" i="7"/>
  <c r="AF19" i="7"/>
  <c r="AE19" i="7"/>
  <c r="AD19" i="7"/>
  <c r="AC19" i="7"/>
  <c r="AJ18" i="7"/>
  <c r="AI18" i="7"/>
  <c r="AH18" i="7"/>
  <c r="AG18" i="7"/>
  <c r="AF18" i="7"/>
  <c r="AE18" i="7"/>
  <c r="AD18" i="7"/>
  <c r="AC18" i="7"/>
  <c r="AJ17" i="7"/>
  <c r="AI17" i="7"/>
  <c r="AH17" i="7"/>
  <c r="AG17" i="7"/>
  <c r="AF17" i="7"/>
  <c r="AE17" i="7"/>
  <c r="AD17" i="7"/>
  <c r="AC17" i="7"/>
  <c r="AJ16" i="7"/>
  <c r="AI16" i="7"/>
  <c r="AH16" i="7"/>
  <c r="AG16" i="7"/>
  <c r="AF16" i="7"/>
  <c r="AE16" i="7"/>
  <c r="AD16" i="7"/>
  <c r="AC16" i="7"/>
  <c r="AJ15" i="7"/>
  <c r="AI15" i="7"/>
  <c r="AH15" i="7"/>
  <c r="AG15" i="7"/>
  <c r="AF15" i="7"/>
  <c r="AE15" i="7"/>
  <c r="AD15" i="7"/>
  <c r="AC15" i="7"/>
  <c r="AJ14" i="7"/>
  <c r="AI14" i="7"/>
  <c r="AH14" i="7"/>
  <c r="AG14" i="7"/>
  <c r="AF14" i="7"/>
  <c r="AE14" i="7"/>
  <c r="AD14" i="7"/>
  <c r="AC14" i="7"/>
  <c r="AJ13" i="7"/>
  <c r="AI13" i="7"/>
  <c r="AH13" i="7"/>
  <c r="AG13" i="7"/>
  <c r="AF13" i="7"/>
  <c r="AE13" i="7"/>
  <c r="AD13" i="7"/>
  <c r="AC13" i="7"/>
  <c r="AJ12" i="7"/>
  <c r="AI12" i="7"/>
  <c r="AH12" i="7"/>
  <c r="AG12" i="7"/>
  <c r="AF12" i="7"/>
  <c r="AE12" i="7"/>
  <c r="AD12" i="7"/>
  <c r="AC12" i="7"/>
  <c r="AJ11" i="7"/>
  <c r="AI11" i="7"/>
  <c r="AH11" i="7"/>
  <c r="AG11" i="7"/>
  <c r="AF11" i="7"/>
  <c r="AE11" i="7"/>
  <c r="AD11" i="7"/>
  <c r="AC11" i="7"/>
  <c r="J19" i="7"/>
  <c r="I19" i="7"/>
  <c r="H19" i="7"/>
  <c r="G19" i="7"/>
  <c r="F19" i="7"/>
  <c r="E19" i="7"/>
  <c r="D19" i="7"/>
  <c r="C19" i="7"/>
  <c r="J18" i="7"/>
  <c r="I18" i="7"/>
  <c r="H18" i="7"/>
  <c r="G18" i="7"/>
  <c r="F18" i="7"/>
  <c r="E18" i="7"/>
  <c r="D18" i="7"/>
  <c r="C18" i="7"/>
  <c r="J17" i="7"/>
  <c r="I17" i="7"/>
  <c r="H17" i="7"/>
  <c r="G17" i="7"/>
  <c r="F17" i="7"/>
  <c r="E17" i="7"/>
  <c r="D17" i="7"/>
  <c r="C17" i="7"/>
  <c r="J16" i="7"/>
  <c r="I16" i="7"/>
  <c r="H16" i="7"/>
  <c r="G16" i="7"/>
  <c r="F16" i="7"/>
  <c r="E16" i="7"/>
  <c r="D16" i="7"/>
  <c r="C16" i="7"/>
  <c r="J15" i="7"/>
  <c r="I15" i="7"/>
  <c r="H15" i="7"/>
  <c r="G15" i="7"/>
  <c r="F15" i="7"/>
  <c r="E15" i="7"/>
  <c r="D15" i="7"/>
  <c r="C15" i="7"/>
  <c r="J14" i="7"/>
  <c r="I14" i="7"/>
  <c r="H14" i="7"/>
  <c r="G14" i="7"/>
  <c r="F14" i="7"/>
  <c r="E14" i="7"/>
  <c r="D14" i="7"/>
  <c r="C14" i="7"/>
  <c r="J13" i="7"/>
  <c r="I13" i="7"/>
  <c r="H13" i="7"/>
  <c r="G13" i="7"/>
  <c r="F13" i="7"/>
  <c r="E13" i="7"/>
  <c r="D13" i="7"/>
  <c r="C13" i="7"/>
  <c r="J12" i="7"/>
  <c r="I12" i="7"/>
  <c r="H12" i="7"/>
  <c r="G12" i="7"/>
  <c r="F12" i="7"/>
  <c r="E12" i="7"/>
  <c r="D12" i="7"/>
  <c r="C12" i="7"/>
  <c r="J11" i="7"/>
  <c r="I11" i="7"/>
  <c r="H11" i="7"/>
  <c r="G11" i="7"/>
  <c r="F11" i="7"/>
  <c r="E11" i="7"/>
  <c r="D11" i="7"/>
  <c r="C11" i="7"/>
  <c r="HJ19" i="5"/>
  <c r="HI19" i="5"/>
  <c r="HH19" i="5"/>
  <c r="HG19" i="5"/>
  <c r="HF19" i="5"/>
  <c r="HE19" i="5"/>
  <c r="HD19" i="5"/>
  <c r="HC19" i="5"/>
  <c r="HJ18" i="5"/>
  <c r="HI18" i="5"/>
  <c r="HH18" i="5"/>
  <c r="HG18" i="5"/>
  <c r="HF18" i="5"/>
  <c r="HE18" i="5"/>
  <c r="HD18" i="5"/>
  <c r="HC18" i="5"/>
  <c r="HJ17" i="5"/>
  <c r="HI17" i="5"/>
  <c r="HH17" i="5"/>
  <c r="HG17" i="5"/>
  <c r="HF17" i="5"/>
  <c r="HE17" i="5"/>
  <c r="HD17" i="5"/>
  <c r="HC17" i="5"/>
  <c r="HJ16" i="5"/>
  <c r="HI16" i="5"/>
  <c r="HH16" i="5"/>
  <c r="HG16" i="5"/>
  <c r="HF16" i="5"/>
  <c r="HE16" i="5"/>
  <c r="HD16" i="5"/>
  <c r="HC16" i="5"/>
  <c r="HJ15" i="5"/>
  <c r="HI15" i="5"/>
  <c r="HH15" i="5"/>
  <c r="HG15" i="5"/>
  <c r="HF15" i="5"/>
  <c r="HE15" i="5"/>
  <c r="HD15" i="5"/>
  <c r="HC15" i="5"/>
  <c r="HJ14" i="5"/>
  <c r="HI14" i="5"/>
  <c r="HH14" i="5"/>
  <c r="HG14" i="5"/>
  <c r="HF14" i="5"/>
  <c r="HE14" i="5"/>
  <c r="HD14" i="5"/>
  <c r="HC14" i="5"/>
  <c r="HJ13" i="5"/>
  <c r="HI13" i="5"/>
  <c r="HH13" i="5"/>
  <c r="HG13" i="5"/>
  <c r="HF13" i="5"/>
  <c r="HE13" i="5"/>
  <c r="HD13" i="5"/>
  <c r="HC13" i="5"/>
  <c r="HJ12" i="5"/>
  <c r="HI12" i="5"/>
  <c r="HH12" i="5"/>
  <c r="HG12" i="5"/>
  <c r="HF12" i="5"/>
  <c r="HE12" i="5"/>
  <c r="HD12" i="5"/>
  <c r="HC12" i="5"/>
  <c r="HJ11" i="5"/>
  <c r="HI11" i="5"/>
  <c r="HH11" i="5"/>
  <c r="HG11" i="5"/>
  <c r="HF11" i="5"/>
  <c r="HE11" i="5"/>
  <c r="HD11" i="5"/>
  <c r="HC11" i="5"/>
  <c r="GJ19" i="5"/>
  <c r="GI19" i="5"/>
  <c r="GH19" i="5"/>
  <c r="GG19" i="5"/>
  <c r="GF19" i="5"/>
  <c r="GE19" i="5"/>
  <c r="GD19" i="5"/>
  <c r="GC19" i="5"/>
  <c r="GJ18" i="5"/>
  <c r="GI18" i="5"/>
  <c r="GH18" i="5"/>
  <c r="GG18" i="5"/>
  <c r="GF18" i="5"/>
  <c r="GE18" i="5"/>
  <c r="GD18" i="5"/>
  <c r="GC18" i="5"/>
  <c r="GJ17" i="5"/>
  <c r="GI17" i="5"/>
  <c r="GH17" i="5"/>
  <c r="GG17" i="5"/>
  <c r="GF17" i="5"/>
  <c r="GE17" i="5"/>
  <c r="GD17" i="5"/>
  <c r="GC17" i="5"/>
  <c r="GJ16" i="5"/>
  <c r="GI16" i="5"/>
  <c r="GH16" i="5"/>
  <c r="GG16" i="5"/>
  <c r="GF16" i="5"/>
  <c r="GE16" i="5"/>
  <c r="GD16" i="5"/>
  <c r="GC16" i="5"/>
  <c r="GJ15" i="5"/>
  <c r="GI15" i="5"/>
  <c r="GH15" i="5"/>
  <c r="GG15" i="5"/>
  <c r="GF15" i="5"/>
  <c r="GE15" i="5"/>
  <c r="GD15" i="5"/>
  <c r="GC15" i="5"/>
  <c r="GJ14" i="5"/>
  <c r="GI14" i="5"/>
  <c r="GH14" i="5"/>
  <c r="GG14" i="5"/>
  <c r="GF14" i="5"/>
  <c r="GE14" i="5"/>
  <c r="GD14" i="5"/>
  <c r="GC14" i="5"/>
  <c r="GJ13" i="5"/>
  <c r="GI13" i="5"/>
  <c r="GH13" i="5"/>
  <c r="GG13" i="5"/>
  <c r="GF13" i="5"/>
  <c r="GE13" i="5"/>
  <c r="GD13" i="5"/>
  <c r="GC13" i="5"/>
  <c r="GJ12" i="5"/>
  <c r="GI12" i="5"/>
  <c r="GH12" i="5"/>
  <c r="GG12" i="5"/>
  <c r="GF12" i="5"/>
  <c r="GE12" i="5"/>
  <c r="GD12" i="5"/>
  <c r="GC12" i="5"/>
  <c r="GJ11" i="5"/>
  <c r="GI11" i="5"/>
  <c r="GH11" i="5"/>
  <c r="GG11" i="5"/>
  <c r="GF11" i="5"/>
  <c r="GE11" i="5"/>
  <c r="GD11" i="5"/>
  <c r="GC11" i="5"/>
  <c r="FJ19" i="5"/>
  <c r="FI19" i="5"/>
  <c r="FH19" i="5"/>
  <c r="FG19" i="5"/>
  <c r="FF19" i="5"/>
  <c r="FE19" i="5"/>
  <c r="FD19" i="5"/>
  <c r="FC19" i="5"/>
  <c r="FJ18" i="5"/>
  <c r="FI18" i="5"/>
  <c r="FH18" i="5"/>
  <c r="FG18" i="5"/>
  <c r="FF18" i="5"/>
  <c r="FE18" i="5"/>
  <c r="FD18" i="5"/>
  <c r="FC18" i="5"/>
  <c r="FJ17" i="5"/>
  <c r="FI17" i="5"/>
  <c r="FH17" i="5"/>
  <c r="FG17" i="5"/>
  <c r="FF17" i="5"/>
  <c r="FE17" i="5"/>
  <c r="FD17" i="5"/>
  <c r="FC17" i="5"/>
  <c r="FJ16" i="5"/>
  <c r="FI16" i="5"/>
  <c r="FH16" i="5"/>
  <c r="FG16" i="5"/>
  <c r="FF16" i="5"/>
  <c r="FE16" i="5"/>
  <c r="FD16" i="5"/>
  <c r="FC16" i="5"/>
  <c r="FJ15" i="5"/>
  <c r="FI15" i="5"/>
  <c r="FH15" i="5"/>
  <c r="FG15" i="5"/>
  <c r="FF15" i="5"/>
  <c r="FE15" i="5"/>
  <c r="FD15" i="5"/>
  <c r="FC15" i="5"/>
  <c r="FJ14" i="5"/>
  <c r="FI14" i="5"/>
  <c r="FH14" i="5"/>
  <c r="FG14" i="5"/>
  <c r="FF14" i="5"/>
  <c r="FE14" i="5"/>
  <c r="FD14" i="5"/>
  <c r="FC14" i="5"/>
  <c r="FJ13" i="5"/>
  <c r="FI13" i="5"/>
  <c r="FH13" i="5"/>
  <c r="FG13" i="5"/>
  <c r="FF13" i="5"/>
  <c r="FE13" i="5"/>
  <c r="FD13" i="5"/>
  <c r="FC13" i="5"/>
  <c r="FJ12" i="5"/>
  <c r="FI12" i="5"/>
  <c r="FH12" i="5"/>
  <c r="FG12" i="5"/>
  <c r="FF12" i="5"/>
  <c r="FE12" i="5"/>
  <c r="FD12" i="5"/>
  <c r="FC12" i="5"/>
  <c r="FJ11" i="5"/>
  <c r="FI11" i="5"/>
  <c r="FH11" i="5"/>
  <c r="FG11" i="5"/>
  <c r="FF11" i="5"/>
  <c r="FE11" i="5"/>
  <c r="FD11" i="5"/>
  <c r="FC11" i="5"/>
  <c r="EJ19" i="5"/>
  <c r="EI19" i="5"/>
  <c r="EH19" i="5"/>
  <c r="EG19" i="5"/>
  <c r="EF19" i="5"/>
  <c r="EE19" i="5"/>
  <c r="ED19" i="5"/>
  <c r="EC19" i="5"/>
  <c r="EJ18" i="5"/>
  <c r="EI18" i="5"/>
  <c r="EH18" i="5"/>
  <c r="EG18" i="5"/>
  <c r="EF18" i="5"/>
  <c r="EE18" i="5"/>
  <c r="ED18" i="5"/>
  <c r="EC18" i="5"/>
  <c r="EJ17" i="5"/>
  <c r="EI17" i="5"/>
  <c r="EH17" i="5"/>
  <c r="EG17" i="5"/>
  <c r="EF17" i="5"/>
  <c r="EE17" i="5"/>
  <c r="ED17" i="5"/>
  <c r="EC17" i="5"/>
  <c r="EJ16" i="5"/>
  <c r="EI16" i="5"/>
  <c r="EH16" i="5"/>
  <c r="EG16" i="5"/>
  <c r="EF16" i="5"/>
  <c r="EE16" i="5"/>
  <c r="ED16" i="5"/>
  <c r="EC16" i="5"/>
  <c r="EJ15" i="5"/>
  <c r="EI15" i="5"/>
  <c r="EH15" i="5"/>
  <c r="EG15" i="5"/>
  <c r="EF15" i="5"/>
  <c r="EE15" i="5"/>
  <c r="ED15" i="5"/>
  <c r="EC15" i="5"/>
  <c r="EJ14" i="5"/>
  <c r="EI14" i="5"/>
  <c r="EH14" i="5"/>
  <c r="EG14" i="5"/>
  <c r="EF14" i="5"/>
  <c r="EE14" i="5"/>
  <c r="ED14" i="5"/>
  <c r="EC14" i="5"/>
  <c r="EJ13" i="5"/>
  <c r="EI13" i="5"/>
  <c r="EH13" i="5"/>
  <c r="EG13" i="5"/>
  <c r="EF13" i="5"/>
  <c r="EE13" i="5"/>
  <c r="ED13" i="5"/>
  <c r="EC13" i="5"/>
  <c r="EJ12" i="5"/>
  <c r="EI12" i="5"/>
  <c r="EH12" i="5"/>
  <c r="EG12" i="5"/>
  <c r="EF12" i="5"/>
  <c r="EE12" i="5"/>
  <c r="ED12" i="5"/>
  <c r="EC12" i="5"/>
  <c r="EJ11" i="5"/>
  <c r="EI11" i="5"/>
  <c r="EH11" i="5"/>
  <c r="EG11" i="5"/>
  <c r="EF11" i="5"/>
  <c r="EE11" i="5"/>
  <c r="ED11" i="5"/>
  <c r="EC11" i="5"/>
  <c r="DJ19" i="5"/>
  <c r="DI19" i="5"/>
  <c r="DH19" i="5"/>
  <c r="DG19" i="5"/>
  <c r="DF19" i="5"/>
  <c r="DE19" i="5"/>
  <c r="DD19" i="5"/>
  <c r="DC19" i="5"/>
  <c r="DJ18" i="5"/>
  <c r="DI18" i="5"/>
  <c r="DH18" i="5"/>
  <c r="DG18" i="5"/>
  <c r="DF18" i="5"/>
  <c r="DE18" i="5"/>
  <c r="DD18" i="5"/>
  <c r="DC18" i="5"/>
  <c r="DJ17" i="5"/>
  <c r="DI17" i="5"/>
  <c r="DH17" i="5"/>
  <c r="DG17" i="5"/>
  <c r="DF17" i="5"/>
  <c r="DE17" i="5"/>
  <c r="DD17" i="5"/>
  <c r="DC17" i="5"/>
  <c r="DJ16" i="5"/>
  <c r="DI16" i="5"/>
  <c r="DH16" i="5"/>
  <c r="DG16" i="5"/>
  <c r="DF16" i="5"/>
  <c r="DE16" i="5"/>
  <c r="DD16" i="5"/>
  <c r="DC16" i="5"/>
  <c r="DJ15" i="5"/>
  <c r="DI15" i="5"/>
  <c r="DH15" i="5"/>
  <c r="DG15" i="5"/>
  <c r="DF15" i="5"/>
  <c r="DE15" i="5"/>
  <c r="DD15" i="5"/>
  <c r="DC15" i="5"/>
  <c r="DJ14" i="5"/>
  <c r="DI14" i="5"/>
  <c r="DH14" i="5"/>
  <c r="DG14" i="5"/>
  <c r="DF14" i="5"/>
  <c r="DE14" i="5"/>
  <c r="DD14" i="5"/>
  <c r="DC14" i="5"/>
  <c r="DJ13" i="5"/>
  <c r="DI13" i="5"/>
  <c r="DH13" i="5"/>
  <c r="DG13" i="5"/>
  <c r="DF13" i="5"/>
  <c r="DE13" i="5"/>
  <c r="DD13" i="5"/>
  <c r="DC13" i="5"/>
  <c r="DJ12" i="5"/>
  <c r="DI12" i="5"/>
  <c r="DH12" i="5"/>
  <c r="DG12" i="5"/>
  <c r="DF12" i="5"/>
  <c r="DE12" i="5"/>
  <c r="DD12" i="5"/>
  <c r="DC12" i="5"/>
  <c r="DJ11" i="5"/>
  <c r="DI11" i="5"/>
  <c r="DH11" i="5"/>
  <c r="DG11" i="5"/>
  <c r="DF11" i="5"/>
  <c r="DE11" i="5"/>
  <c r="DD11" i="5"/>
  <c r="DC11" i="5"/>
  <c r="CJ19" i="5"/>
  <c r="CI19" i="5"/>
  <c r="CH19" i="5"/>
  <c r="CG19" i="5"/>
  <c r="CF19" i="5"/>
  <c r="CE19" i="5"/>
  <c r="CD19" i="5"/>
  <c r="CC19" i="5"/>
  <c r="CJ18" i="5"/>
  <c r="CI18" i="5"/>
  <c r="CH18" i="5"/>
  <c r="CG18" i="5"/>
  <c r="CF18" i="5"/>
  <c r="CE18" i="5"/>
  <c r="CD18" i="5"/>
  <c r="CC18" i="5"/>
  <c r="CJ17" i="5"/>
  <c r="CI17" i="5"/>
  <c r="CH17" i="5"/>
  <c r="CG17" i="5"/>
  <c r="CF17" i="5"/>
  <c r="CE17" i="5"/>
  <c r="CD17" i="5"/>
  <c r="CC17" i="5"/>
  <c r="CJ16" i="5"/>
  <c r="CI16" i="5"/>
  <c r="CH16" i="5"/>
  <c r="CG16" i="5"/>
  <c r="CF16" i="5"/>
  <c r="CE16" i="5"/>
  <c r="CD16" i="5"/>
  <c r="CC16" i="5"/>
  <c r="CJ15" i="5"/>
  <c r="CI15" i="5"/>
  <c r="CH15" i="5"/>
  <c r="CG15" i="5"/>
  <c r="CF15" i="5"/>
  <c r="CE15" i="5"/>
  <c r="CD15" i="5"/>
  <c r="CC15" i="5"/>
  <c r="CJ14" i="5"/>
  <c r="CI14" i="5"/>
  <c r="CH14" i="5"/>
  <c r="CG14" i="5"/>
  <c r="CF14" i="5"/>
  <c r="CE14" i="5"/>
  <c r="CD14" i="5"/>
  <c r="CC14" i="5"/>
  <c r="CJ13" i="5"/>
  <c r="CI13" i="5"/>
  <c r="CH13" i="5"/>
  <c r="CG13" i="5"/>
  <c r="CF13" i="5"/>
  <c r="CE13" i="5"/>
  <c r="CD13" i="5"/>
  <c r="CC13" i="5"/>
  <c r="CJ12" i="5"/>
  <c r="CI12" i="5"/>
  <c r="CH12" i="5"/>
  <c r="CG12" i="5"/>
  <c r="CF12" i="5"/>
  <c r="CE12" i="5"/>
  <c r="CD12" i="5"/>
  <c r="CC12" i="5"/>
  <c r="CJ11" i="5"/>
  <c r="CI11" i="5"/>
  <c r="CH11" i="5"/>
  <c r="CG11" i="5"/>
  <c r="CF11" i="5"/>
  <c r="CE11" i="5"/>
  <c r="CD11" i="5"/>
  <c r="CC11" i="5"/>
  <c r="BJ19" i="5"/>
  <c r="BI19" i="5"/>
  <c r="BH19" i="5"/>
  <c r="BG19" i="5"/>
  <c r="BF19" i="5"/>
  <c r="BE19" i="5"/>
  <c r="BD19" i="5"/>
  <c r="BC19" i="5"/>
  <c r="BJ18" i="5"/>
  <c r="BI18" i="5"/>
  <c r="BH18" i="5"/>
  <c r="BG18" i="5"/>
  <c r="BF18" i="5"/>
  <c r="BE18" i="5"/>
  <c r="BD18" i="5"/>
  <c r="BC18" i="5"/>
  <c r="BJ17" i="5"/>
  <c r="BI17" i="5"/>
  <c r="BH17" i="5"/>
  <c r="BG17" i="5"/>
  <c r="BF17" i="5"/>
  <c r="BE17" i="5"/>
  <c r="BD17" i="5"/>
  <c r="BC17" i="5"/>
  <c r="BJ16" i="5"/>
  <c r="BI16" i="5"/>
  <c r="BH16" i="5"/>
  <c r="BG16" i="5"/>
  <c r="BF16" i="5"/>
  <c r="BE16" i="5"/>
  <c r="BD16" i="5"/>
  <c r="BC16" i="5"/>
  <c r="BJ15" i="5"/>
  <c r="BI15" i="5"/>
  <c r="BH15" i="5"/>
  <c r="BG15" i="5"/>
  <c r="BF15" i="5"/>
  <c r="BE15" i="5"/>
  <c r="BD15" i="5"/>
  <c r="BC15" i="5"/>
  <c r="BJ14" i="5"/>
  <c r="BI14" i="5"/>
  <c r="BH14" i="5"/>
  <c r="BG14" i="5"/>
  <c r="BF14" i="5"/>
  <c r="BE14" i="5"/>
  <c r="BD14" i="5"/>
  <c r="BC14" i="5"/>
  <c r="BJ13" i="5"/>
  <c r="BI13" i="5"/>
  <c r="BH13" i="5"/>
  <c r="BG13" i="5"/>
  <c r="BF13" i="5"/>
  <c r="BE13" i="5"/>
  <c r="BD13" i="5"/>
  <c r="BC13" i="5"/>
  <c r="BJ12" i="5"/>
  <c r="BI12" i="5"/>
  <c r="BH12" i="5"/>
  <c r="BG12" i="5"/>
  <c r="BF12" i="5"/>
  <c r="BE12" i="5"/>
  <c r="BD12" i="5"/>
  <c r="BC12" i="5"/>
  <c r="BJ11" i="5"/>
  <c r="BI11" i="5"/>
  <c r="BH11" i="5"/>
  <c r="BG11" i="5"/>
  <c r="BF11" i="5"/>
  <c r="BE11" i="5"/>
  <c r="BD11" i="5"/>
  <c r="BC11" i="5"/>
  <c r="AJ19" i="5"/>
  <c r="AI19" i="5"/>
  <c r="AH19" i="5"/>
  <c r="AG19" i="5"/>
  <c r="AF19" i="5"/>
  <c r="AE19" i="5"/>
  <c r="AD19" i="5"/>
  <c r="AC19" i="5"/>
  <c r="AJ18" i="5"/>
  <c r="AI18" i="5"/>
  <c r="AH18" i="5"/>
  <c r="AG18" i="5"/>
  <c r="AF18" i="5"/>
  <c r="AE18" i="5"/>
  <c r="AD18" i="5"/>
  <c r="AC18" i="5"/>
  <c r="AJ17" i="5"/>
  <c r="AI17" i="5"/>
  <c r="AH17" i="5"/>
  <c r="AG17" i="5"/>
  <c r="AF17" i="5"/>
  <c r="AE17" i="5"/>
  <c r="AD17" i="5"/>
  <c r="AC17" i="5"/>
  <c r="AJ16" i="5"/>
  <c r="AI16" i="5"/>
  <c r="AH16" i="5"/>
  <c r="AG16" i="5"/>
  <c r="AF16" i="5"/>
  <c r="AE16" i="5"/>
  <c r="AD16" i="5"/>
  <c r="AC16" i="5"/>
  <c r="AJ15" i="5"/>
  <c r="AI15" i="5"/>
  <c r="AH15" i="5"/>
  <c r="AG15" i="5"/>
  <c r="AF15" i="5"/>
  <c r="AE15" i="5"/>
  <c r="AD15" i="5"/>
  <c r="AC15" i="5"/>
  <c r="AJ14" i="5"/>
  <c r="AI14" i="5"/>
  <c r="AH14" i="5"/>
  <c r="AG14" i="5"/>
  <c r="AF14" i="5"/>
  <c r="AE14" i="5"/>
  <c r="AD14" i="5"/>
  <c r="AC14" i="5"/>
  <c r="AJ13" i="5"/>
  <c r="AI13" i="5"/>
  <c r="AH13" i="5"/>
  <c r="AG13" i="5"/>
  <c r="AF13" i="5"/>
  <c r="AE13" i="5"/>
  <c r="AD13" i="5"/>
  <c r="AC13" i="5"/>
  <c r="AJ12" i="5"/>
  <c r="AI12" i="5"/>
  <c r="AH12" i="5"/>
  <c r="AG12" i="5"/>
  <c r="AF12" i="5"/>
  <c r="AE12" i="5"/>
  <c r="AD12" i="5"/>
  <c r="AC12" i="5"/>
  <c r="AJ11" i="5"/>
  <c r="AI11" i="5"/>
  <c r="AH11" i="5"/>
  <c r="AG11" i="5"/>
  <c r="AF11" i="5"/>
  <c r="AE11" i="5"/>
  <c r="AD11" i="5"/>
  <c r="AC11" i="5"/>
  <c r="J19" i="5"/>
  <c r="I19" i="5"/>
  <c r="H19" i="5"/>
  <c r="G19" i="5"/>
  <c r="F19" i="5"/>
  <c r="E19" i="5"/>
  <c r="D19" i="5"/>
  <c r="C19" i="5"/>
  <c r="J18" i="5"/>
  <c r="I18" i="5"/>
  <c r="H18" i="5"/>
  <c r="G18" i="5"/>
  <c r="F18" i="5"/>
  <c r="E18" i="5"/>
  <c r="D18" i="5"/>
  <c r="C18" i="5"/>
  <c r="J17" i="5"/>
  <c r="I17" i="5"/>
  <c r="H17" i="5"/>
  <c r="G17" i="5"/>
  <c r="F17" i="5"/>
  <c r="E17" i="5"/>
  <c r="D17" i="5"/>
  <c r="C17" i="5"/>
  <c r="J16" i="5"/>
  <c r="I16" i="5"/>
  <c r="H16" i="5"/>
  <c r="G16" i="5"/>
  <c r="F16" i="5"/>
  <c r="E16" i="5"/>
  <c r="D16" i="5"/>
  <c r="C16" i="5"/>
  <c r="J15" i="5"/>
  <c r="I15" i="5"/>
  <c r="H15" i="5"/>
  <c r="G15" i="5"/>
  <c r="F15" i="5"/>
  <c r="E15" i="5"/>
  <c r="D15" i="5"/>
  <c r="C15" i="5"/>
  <c r="J14" i="5"/>
  <c r="I14" i="5"/>
  <c r="H14" i="5"/>
  <c r="G14" i="5"/>
  <c r="F14" i="5"/>
  <c r="E14" i="5"/>
  <c r="D14" i="5"/>
  <c r="C14" i="5"/>
  <c r="J13" i="5"/>
  <c r="I13" i="5"/>
  <c r="H13" i="5"/>
  <c r="G13" i="5"/>
  <c r="F13" i="5"/>
  <c r="E13" i="5"/>
  <c r="D13" i="5"/>
  <c r="C13" i="5"/>
  <c r="J12" i="5"/>
  <c r="I12" i="5"/>
  <c r="H12" i="5"/>
  <c r="G12" i="5"/>
  <c r="F12" i="5"/>
  <c r="E12" i="5"/>
  <c r="D12" i="5"/>
  <c r="C12" i="5"/>
  <c r="J11" i="5"/>
  <c r="I11" i="5"/>
  <c r="H11" i="5"/>
  <c r="G11" i="5"/>
  <c r="F11" i="5"/>
  <c r="E11" i="5"/>
  <c r="D11" i="5"/>
  <c r="C11" i="5"/>
  <c r="HJ19" i="4"/>
  <c r="HI19" i="4"/>
  <c r="HH19" i="4"/>
  <c r="HG19" i="4"/>
  <c r="HF19" i="4"/>
  <c r="HE19" i="4"/>
  <c r="HD19" i="4"/>
  <c r="HC19" i="4"/>
  <c r="HJ18" i="4"/>
  <c r="HI18" i="4"/>
  <c r="HH18" i="4"/>
  <c r="HG18" i="4"/>
  <c r="HF18" i="4"/>
  <c r="HE18" i="4"/>
  <c r="HD18" i="4"/>
  <c r="HC18" i="4"/>
  <c r="HJ17" i="4"/>
  <c r="HI17" i="4"/>
  <c r="HH17" i="4"/>
  <c r="HG17" i="4"/>
  <c r="HF17" i="4"/>
  <c r="HE17" i="4"/>
  <c r="HD17" i="4"/>
  <c r="HC17" i="4"/>
  <c r="HJ16" i="4"/>
  <c r="HI16" i="4"/>
  <c r="HH16" i="4"/>
  <c r="HG16" i="4"/>
  <c r="HF16" i="4"/>
  <c r="HE16" i="4"/>
  <c r="HD16" i="4"/>
  <c r="HC16" i="4"/>
  <c r="HJ15" i="4"/>
  <c r="HI15" i="4"/>
  <c r="HH15" i="4"/>
  <c r="HG15" i="4"/>
  <c r="HF15" i="4"/>
  <c r="HE15" i="4"/>
  <c r="HD15" i="4"/>
  <c r="HC15" i="4"/>
  <c r="HJ14" i="4"/>
  <c r="HI14" i="4"/>
  <c r="HH14" i="4"/>
  <c r="HG14" i="4"/>
  <c r="HF14" i="4"/>
  <c r="HE14" i="4"/>
  <c r="HD14" i="4"/>
  <c r="HC14" i="4"/>
  <c r="HJ13" i="4"/>
  <c r="HI13" i="4"/>
  <c r="HH13" i="4"/>
  <c r="HG13" i="4"/>
  <c r="HF13" i="4"/>
  <c r="HE13" i="4"/>
  <c r="HD13" i="4"/>
  <c r="HC13" i="4"/>
  <c r="HJ12" i="4"/>
  <c r="HI12" i="4"/>
  <c r="HH12" i="4"/>
  <c r="HG12" i="4"/>
  <c r="HF12" i="4"/>
  <c r="HE12" i="4"/>
  <c r="HD12" i="4"/>
  <c r="HC12" i="4"/>
  <c r="HJ11" i="4"/>
  <c r="HI11" i="4"/>
  <c r="HH11" i="4"/>
  <c r="HG11" i="4"/>
  <c r="HF11" i="4"/>
  <c r="HE11" i="4"/>
  <c r="HD11" i="4"/>
  <c r="HC11" i="4"/>
  <c r="GJ19" i="4"/>
  <c r="GI19" i="4"/>
  <c r="GH19" i="4"/>
  <c r="GG19" i="4"/>
  <c r="GF19" i="4"/>
  <c r="GE19" i="4"/>
  <c r="GD19" i="4"/>
  <c r="GC19" i="4"/>
  <c r="GJ18" i="4"/>
  <c r="GI18" i="4"/>
  <c r="GH18" i="4"/>
  <c r="GG18" i="4"/>
  <c r="GF18" i="4"/>
  <c r="GE18" i="4"/>
  <c r="GD18" i="4"/>
  <c r="GC18" i="4"/>
  <c r="GJ17" i="4"/>
  <c r="GI17" i="4"/>
  <c r="GH17" i="4"/>
  <c r="GG17" i="4"/>
  <c r="GF17" i="4"/>
  <c r="GE17" i="4"/>
  <c r="GD17" i="4"/>
  <c r="GC17" i="4"/>
  <c r="GJ16" i="4"/>
  <c r="GI16" i="4"/>
  <c r="GH16" i="4"/>
  <c r="GG16" i="4"/>
  <c r="GF16" i="4"/>
  <c r="GE16" i="4"/>
  <c r="GD16" i="4"/>
  <c r="GC16" i="4"/>
  <c r="GJ15" i="4"/>
  <c r="GI15" i="4"/>
  <c r="GH15" i="4"/>
  <c r="GG15" i="4"/>
  <c r="GF15" i="4"/>
  <c r="GE15" i="4"/>
  <c r="GD15" i="4"/>
  <c r="GC15" i="4"/>
  <c r="GJ14" i="4"/>
  <c r="GI14" i="4"/>
  <c r="GH14" i="4"/>
  <c r="GG14" i="4"/>
  <c r="GF14" i="4"/>
  <c r="GE14" i="4"/>
  <c r="GD14" i="4"/>
  <c r="GC14" i="4"/>
  <c r="GJ13" i="4"/>
  <c r="GI13" i="4"/>
  <c r="GH13" i="4"/>
  <c r="GG13" i="4"/>
  <c r="GF13" i="4"/>
  <c r="GE13" i="4"/>
  <c r="GD13" i="4"/>
  <c r="GC13" i="4"/>
  <c r="GJ12" i="4"/>
  <c r="GI12" i="4"/>
  <c r="GH12" i="4"/>
  <c r="GG12" i="4"/>
  <c r="GF12" i="4"/>
  <c r="GE12" i="4"/>
  <c r="GD12" i="4"/>
  <c r="GC12" i="4"/>
  <c r="GJ11" i="4"/>
  <c r="GI11" i="4"/>
  <c r="GH11" i="4"/>
  <c r="GG11" i="4"/>
  <c r="GF11" i="4"/>
  <c r="GE11" i="4"/>
  <c r="GD11" i="4"/>
  <c r="GC11" i="4"/>
  <c r="FJ19" i="4"/>
  <c r="FI19" i="4"/>
  <c r="FH19" i="4"/>
  <c r="FG19" i="4"/>
  <c r="FF19" i="4"/>
  <c r="FE19" i="4"/>
  <c r="FD19" i="4"/>
  <c r="FC19" i="4"/>
  <c r="FJ18" i="4"/>
  <c r="FI18" i="4"/>
  <c r="FH18" i="4"/>
  <c r="FG18" i="4"/>
  <c r="FF18" i="4"/>
  <c r="FE18" i="4"/>
  <c r="FD18" i="4"/>
  <c r="FC18" i="4"/>
  <c r="FJ17" i="4"/>
  <c r="FI17" i="4"/>
  <c r="FH17" i="4"/>
  <c r="FG17" i="4"/>
  <c r="FF17" i="4"/>
  <c r="FE17" i="4"/>
  <c r="FD17" i="4"/>
  <c r="FC17" i="4"/>
  <c r="FJ16" i="4"/>
  <c r="FI16" i="4"/>
  <c r="FH16" i="4"/>
  <c r="FG16" i="4"/>
  <c r="FF16" i="4"/>
  <c r="FE16" i="4"/>
  <c r="FD16" i="4"/>
  <c r="FC16" i="4"/>
  <c r="FJ15" i="4"/>
  <c r="FI15" i="4"/>
  <c r="FH15" i="4"/>
  <c r="FG15" i="4"/>
  <c r="FF15" i="4"/>
  <c r="FE15" i="4"/>
  <c r="FD15" i="4"/>
  <c r="FC15" i="4"/>
  <c r="FJ14" i="4"/>
  <c r="FI14" i="4"/>
  <c r="FH14" i="4"/>
  <c r="FG14" i="4"/>
  <c r="FF14" i="4"/>
  <c r="FE14" i="4"/>
  <c r="FD14" i="4"/>
  <c r="FC14" i="4"/>
  <c r="FJ13" i="4"/>
  <c r="FI13" i="4"/>
  <c r="FH13" i="4"/>
  <c r="FG13" i="4"/>
  <c r="FF13" i="4"/>
  <c r="FE13" i="4"/>
  <c r="FD13" i="4"/>
  <c r="FC13" i="4"/>
  <c r="FJ12" i="4"/>
  <c r="FI12" i="4"/>
  <c r="FH12" i="4"/>
  <c r="FG12" i="4"/>
  <c r="FF12" i="4"/>
  <c r="FE12" i="4"/>
  <c r="FD12" i="4"/>
  <c r="FC12" i="4"/>
  <c r="FJ11" i="4"/>
  <c r="FI11" i="4"/>
  <c r="FH11" i="4"/>
  <c r="FG11" i="4"/>
  <c r="FF11" i="4"/>
  <c r="FE11" i="4"/>
  <c r="FD11" i="4"/>
  <c r="FC11" i="4"/>
  <c r="EJ19" i="4"/>
  <c r="EI19" i="4"/>
  <c r="EH19" i="4"/>
  <c r="EG19" i="4"/>
  <c r="EF19" i="4"/>
  <c r="EE19" i="4"/>
  <c r="ED19" i="4"/>
  <c r="EC19" i="4"/>
  <c r="EJ18" i="4"/>
  <c r="EI18" i="4"/>
  <c r="EH18" i="4"/>
  <c r="EG18" i="4"/>
  <c r="EF18" i="4"/>
  <c r="EE18" i="4"/>
  <c r="ED18" i="4"/>
  <c r="EC18" i="4"/>
  <c r="EJ17" i="4"/>
  <c r="EI17" i="4"/>
  <c r="EH17" i="4"/>
  <c r="EG17" i="4"/>
  <c r="EF17" i="4"/>
  <c r="EE17" i="4"/>
  <c r="ED17" i="4"/>
  <c r="EC17" i="4"/>
  <c r="EJ16" i="4"/>
  <c r="EI16" i="4"/>
  <c r="EH16" i="4"/>
  <c r="EG16" i="4"/>
  <c r="EF16" i="4"/>
  <c r="EE16" i="4"/>
  <c r="ED16" i="4"/>
  <c r="EC16" i="4"/>
  <c r="EJ15" i="4"/>
  <c r="EI15" i="4"/>
  <c r="EH15" i="4"/>
  <c r="EG15" i="4"/>
  <c r="EF15" i="4"/>
  <c r="EE15" i="4"/>
  <c r="ED15" i="4"/>
  <c r="EC15" i="4"/>
  <c r="EJ14" i="4"/>
  <c r="EI14" i="4"/>
  <c r="EH14" i="4"/>
  <c r="EG14" i="4"/>
  <c r="EF14" i="4"/>
  <c r="EE14" i="4"/>
  <c r="ED14" i="4"/>
  <c r="EC14" i="4"/>
  <c r="EJ13" i="4"/>
  <c r="EI13" i="4"/>
  <c r="EH13" i="4"/>
  <c r="EG13" i="4"/>
  <c r="EF13" i="4"/>
  <c r="EE13" i="4"/>
  <c r="ED13" i="4"/>
  <c r="EC13" i="4"/>
  <c r="EJ12" i="4"/>
  <c r="EI12" i="4"/>
  <c r="EH12" i="4"/>
  <c r="EG12" i="4"/>
  <c r="EF12" i="4"/>
  <c r="EE12" i="4"/>
  <c r="ED12" i="4"/>
  <c r="EC12" i="4"/>
  <c r="EJ11" i="4"/>
  <c r="EI11" i="4"/>
  <c r="EH11" i="4"/>
  <c r="EG11" i="4"/>
  <c r="EF11" i="4"/>
  <c r="EE11" i="4"/>
  <c r="ED11" i="4"/>
  <c r="EC11" i="4"/>
  <c r="DJ19" i="4"/>
  <c r="DI19" i="4"/>
  <c r="DH19" i="4"/>
  <c r="DG19" i="4"/>
  <c r="DF19" i="4"/>
  <c r="DE19" i="4"/>
  <c r="DD19" i="4"/>
  <c r="DC19" i="4"/>
  <c r="DJ18" i="4"/>
  <c r="DI18" i="4"/>
  <c r="DH18" i="4"/>
  <c r="DG18" i="4"/>
  <c r="DF18" i="4"/>
  <c r="DE18" i="4"/>
  <c r="DD18" i="4"/>
  <c r="DC18" i="4"/>
  <c r="DJ17" i="4"/>
  <c r="DI17" i="4"/>
  <c r="DH17" i="4"/>
  <c r="DG17" i="4"/>
  <c r="DF17" i="4"/>
  <c r="DE17" i="4"/>
  <c r="DD17" i="4"/>
  <c r="DC17" i="4"/>
  <c r="DJ16" i="4"/>
  <c r="DI16" i="4"/>
  <c r="DH16" i="4"/>
  <c r="DG16" i="4"/>
  <c r="DF16" i="4"/>
  <c r="DE16" i="4"/>
  <c r="DD16" i="4"/>
  <c r="DC16" i="4"/>
  <c r="DJ15" i="4"/>
  <c r="DI15" i="4"/>
  <c r="DH15" i="4"/>
  <c r="DG15" i="4"/>
  <c r="DF15" i="4"/>
  <c r="DE15" i="4"/>
  <c r="DD15" i="4"/>
  <c r="DC15" i="4"/>
  <c r="DJ14" i="4"/>
  <c r="DI14" i="4"/>
  <c r="DH14" i="4"/>
  <c r="DG14" i="4"/>
  <c r="DF14" i="4"/>
  <c r="DE14" i="4"/>
  <c r="DD14" i="4"/>
  <c r="DC14" i="4"/>
  <c r="DJ13" i="4"/>
  <c r="DI13" i="4"/>
  <c r="DH13" i="4"/>
  <c r="DG13" i="4"/>
  <c r="DF13" i="4"/>
  <c r="DE13" i="4"/>
  <c r="DD13" i="4"/>
  <c r="DC13" i="4"/>
  <c r="DJ12" i="4"/>
  <c r="DI12" i="4"/>
  <c r="DH12" i="4"/>
  <c r="DG12" i="4"/>
  <c r="DF12" i="4"/>
  <c r="DE12" i="4"/>
  <c r="DD12" i="4"/>
  <c r="DC12" i="4"/>
  <c r="DJ11" i="4"/>
  <c r="DI11" i="4"/>
  <c r="DH11" i="4"/>
  <c r="DG11" i="4"/>
  <c r="DF11" i="4"/>
  <c r="DE11" i="4"/>
  <c r="DD11" i="4"/>
  <c r="DC11" i="4"/>
  <c r="CJ19" i="4"/>
  <c r="CI19" i="4"/>
  <c r="CH19" i="4"/>
  <c r="CG19" i="4"/>
  <c r="CF19" i="4"/>
  <c r="CE19" i="4"/>
  <c r="CD19" i="4"/>
  <c r="CC19" i="4"/>
  <c r="CJ18" i="4"/>
  <c r="CI18" i="4"/>
  <c r="CH18" i="4"/>
  <c r="CG18" i="4"/>
  <c r="CF18" i="4"/>
  <c r="CE18" i="4"/>
  <c r="CD18" i="4"/>
  <c r="CC18" i="4"/>
  <c r="CJ17" i="4"/>
  <c r="CI17" i="4"/>
  <c r="CH17" i="4"/>
  <c r="CG17" i="4"/>
  <c r="CF17" i="4"/>
  <c r="CE17" i="4"/>
  <c r="CD17" i="4"/>
  <c r="CC17" i="4"/>
  <c r="CJ16" i="4"/>
  <c r="CI16" i="4"/>
  <c r="CH16" i="4"/>
  <c r="CG16" i="4"/>
  <c r="CF16" i="4"/>
  <c r="CE16" i="4"/>
  <c r="CD16" i="4"/>
  <c r="CC16" i="4"/>
  <c r="CJ15" i="4"/>
  <c r="CI15" i="4"/>
  <c r="CH15" i="4"/>
  <c r="CG15" i="4"/>
  <c r="CF15" i="4"/>
  <c r="CE15" i="4"/>
  <c r="CD15" i="4"/>
  <c r="CC15" i="4"/>
  <c r="CJ14" i="4"/>
  <c r="CI14" i="4"/>
  <c r="CH14" i="4"/>
  <c r="CG14" i="4"/>
  <c r="CF14" i="4"/>
  <c r="CE14" i="4"/>
  <c r="CD14" i="4"/>
  <c r="CC14" i="4"/>
  <c r="CJ13" i="4"/>
  <c r="CI13" i="4"/>
  <c r="CH13" i="4"/>
  <c r="CG13" i="4"/>
  <c r="CF13" i="4"/>
  <c r="CE13" i="4"/>
  <c r="CD13" i="4"/>
  <c r="CC13" i="4"/>
  <c r="CJ12" i="4"/>
  <c r="CI12" i="4"/>
  <c r="CH12" i="4"/>
  <c r="CG12" i="4"/>
  <c r="CF12" i="4"/>
  <c r="CE12" i="4"/>
  <c r="CD12" i="4"/>
  <c r="CC12" i="4"/>
  <c r="CJ11" i="4"/>
  <c r="CI11" i="4"/>
  <c r="CH11" i="4"/>
  <c r="CG11" i="4"/>
  <c r="CF11" i="4"/>
  <c r="CE11" i="4"/>
  <c r="CD11" i="4"/>
  <c r="CC11" i="4"/>
  <c r="BJ19" i="4"/>
  <c r="BI19" i="4"/>
  <c r="BH19" i="4"/>
  <c r="BG19" i="4"/>
  <c r="BF19" i="4"/>
  <c r="BE19" i="4"/>
  <c r="BD19" i="4"/>
  <c r="BC19" i="4"/>
  <c r="BJ18" i="4"/>
  <c r="BI18" i="4"/>
  <c r="BH18" i="4"/>
  <c r="BG18" i="4"/>
  <c r="BF18" i="4"/>
  <c r="BE18" i="4"/>
  <c r="BD18" i="4"/>
  <c r="BC18" i="4"/>
  <c r="BJ17" i="4"/>
  <c r="BI17" i="4"/>
  <c r="BH17" i="4"/>
  <c r="BG17" i="4"/>
  <c r="BF17" i="4"/>
  <c r="BE17" i="4"/>
  <c r="BD17" i="4"/>
  <c r="BC17" i="4"/>
  <c r="BJ16" i="4"/>
  <c r="BI16" i="4"/>
  <c r="BH16" i="4"/>
  <c r="BG16" i="4"/>
  <c r="BF16" i="4"/>
  <c r="BE16" i="4"/>
  <c r="BD16" i="4"/>
  <c r="BC16" i="4"/>
  <c r="BJ15" i="4"/>
  <c r="BI15" i="4"/>
  <c r="BH15" i="4"/>
  <c r="BG15" i="4"/>
  <c r="BF15" i="4"/>
  <c r="BE15" i="4"/>
  <c r="BD15" i="4"/>
  <c r="BC15" i="4"/>
  <c r="BJ14" i="4"/>
  <c r="BI14" i="4"/>
  <c r="BH14" i="4"/>
  <c r="BG14" i="4"/>
  <c r="BF14" i="4"/>
  <c r="BE14" i="4"/>
  <c r="BD14" i="4"/>
  <c r="BC14" i="4"/>
  <c r="BJ13" i="4"/>
  <c r="BI13" i="4"/>
  <c r="BH13" i="4"/>
  <c r="BG13" i="4"/>
  <c r="BF13" i="4"/>
  <c r="BE13" i="4"/>
  <c r="BD13" i="4"/>
  <c r="BC13" i="4"/>
  <c r="BJ12" i="4"/>
  <c r="BI12" i="4"/>
  <c r="BH12" i="4"/>
  <c r="BG12" i="4"/>
  <c r="BF12" i="4"/>
  <c r="BE12" i="4"/>
  <c r="BD12" i="4"/>
  <c r="BC12" i="4"/>
  <c r="BJ11" i="4"/>
  <c r="BI11" i="4"/>
  <c r="BH11" i="4"/>
  <c r="BG11" i="4"/>
  <c r="BF11" i="4"/>
  <c r="BE11" i="4"/>
  <c r="BD11" i="4"/>
  <c r="BC11" i="4"/>
  <c r="AJ19" i="4"/>
  <c r="AI19" i="4"/>
  <c r="AH19" i="4"/>
  <c r="AG19" i="4"/>
  <c r="AF19" i="4"/>
  <c r="AE19" i="4"/>
  <c r="AD19" i="4"/>
  <c r="AC19" i="4"/>
  <c r="AJ18" i="4"/>
  <c r="AI18" i="4"/>
  <c r="AH18" i="4"/>
  <c r="AG18" i="4"/>
  <c r="AF18" i="4"/>
  <c r="AE18" i="4"/>
  <c r="AD18" i="4"/>
  <c r="AC18" i="4"/>
  <c r="AJ17" i="4"/>
  <c r="AI17" i="4"/>
  <c r="AH17" i="4"/>
  <c r="AG17" i="4"/>
  <c r="AF17" i="4"/>
  <c r="AE17" i="4"/>
  <c r="AD17" i="4"/>
  <c r="AC17" i="4"/>
  <c r="AJ16" i="4"/>
  <c r="AI16" i="4"/>
  <c r="AH16" i="4"/>
  <c r="AG16" i="4"/>
  <c r="AF16" i="4"/>
  <c r="AE16" i="4"/>
  <c r="AD16" i="4"/>
  <c r="AC16" i="4"/>
  <c r="AJ15" i="4"/>
  <c r="AI15" i="4"/>
  <c r="AH15" i="4"/>
  <c r="AG15" i="4"/>
  <c r="AF15" i="4"/>
  <c r="AE15" i="4"/>
  <c r="AD15" i="4"/>
  <c r="AC15" i="4"/>
  <c r="AJ14" i="4"/>
  <c r="AI14" i="4"/>
  <c r="AH14" i="4"/>
  <c r="AG14" i="4"/>
  <c r="AF14" i="4"/>
  <c r="AE14" i="4"/>
  <c r="AD14" i="4"/>
  <c r="AC14" i="4"/>
  <c r="AJ13" i="4"/>
  <c r="AI13" i="4"/>
  <c r="AH13" i="4"/>
  <c r="AG13" i="4"/>
  <c r="AF13" i="4"/>
  <c r="AE13" i="4"/>
  <c r="AD13" i="4"/>
  <c r="AC13" i="4"/>
  <c r="AJ12" i="4"/>
  <c r="AI12" i="4"/>
  <c r="AH12" i="4"/>
  <c r="AG12" i="4"/>
  <c r="AF12" i="4"/>
  <c r="AE12" i="4"/>
  <c r="AD12" i="4"/>
  <c r="AC12" i="4"/>
  <c r="AJ11" i="4"/>
  <c r="AI11" i="4"/>
  <c r="AH11" i="4"/>
  <c r="AG11" i="4"/>
  <c r="AF11" i="4"/>
  <c r="AE11" i="4"/>
  <c r="AD11" i="4"/>
  <c r="AC11" i="4"/>
  <c r="J19" i="4"/>
  <c r="I19" i="4"/>
  <c r="H19" i="4"/>
  <c r="G19" i="4"/>
  <c r="F19" i="4"/>
  <c r="E19" i="4"/>
  <c r="D19" i="4"/>
  <c r="C19" i="4"/>
  <c r="J18" i="4"/>
  <c r="I18" i="4"/>
  <c r="H18" i="4"/>
  <c r="G18" i="4"/>
  <c r="F18" i="4"/>
  <c r="E18" i="4"/>
  <c r="D18" i="4"/>
  <c r="C18" i="4"/>
  <c r="J17" i="4"/>
  <c r="I17" i="4"/>
  <c r="H17" i="4"/>
  <c r="G17" i="4"/>
  <c r="F17" i="4"/>
  <c r="E17" i="4"/>
  <c r="D17" i="4"/>
  <c r="C17" i="4"/>
  <c r="J16" i="4"/>
  <c r="I16" i="4"/>
  <c r="H16" i="4"/>
  <c r="G16" i="4"/>
  <c r="F16" i="4"/>
  <c r="E16" i="4"/>
  <c r="D16" i="4"/>
  <c r="C16" i="4"/>
  <c r="J15" i="4"/>
  <c r="I15" i="4"/>
  <c r="H15" i="4"/>
  <c r="G15" i="4"/>
  <c r="F15" i="4"/>
  <c r="E15" i="4"/>
  <c r="D15" i="4"/>
  <c r="C15" i="4"/>
  <c r="J14" i="4"/>
  <c r="I14" i="4"/>
  <c r="H14" i="4"/>
  <c r="G14" i="4"/>
  <c r="F14" i="4"/>
  <c r="E14" i="4"/>
  <c r="D14" i="4"/>
  <c r="C14" i="4"/>
  <c r="J13" i="4"/>
  <c r="I13" i="4"/>
  <c r="H13" i="4"/>
  <c r="G13" i="4"/>
  <c r="F13" i="4"/>
  <c r="E13" i="4"/>
  <c r="D13" i="4"/>
  <c r="C13" i="4"/>
  <c r="J12" i="4"/>
  <c r="I12" i="4"/>
  <c r="H12" i="4"/>
  <c r="G12" i="4"/>
  <c r="F12" i="4"/>
  <c r="E12" i="4"/>
  <c r="D12" i="4"/>
  <c r="C12" i="4"/>
  <c r="J11" i="4"/>
  <c r="I11" i="4"/>
  <c r="H11" i="4"/>
  <c r="G11" i="4"/>
  <c r="F11" i="4"/>
  <c r="E11" i="4"/>
  <c r="D11" i="4"/>
  <c r="C11" i="4"/>
  <c r="HJ19" i="3"/>
  <c r="HI19" i="3"/>
  <c r="HH19" i="3"/>
  <c r="HG19" i="3"/>
  <c r="HF19" i="3"/>
  <c r="HE19" i="3"/>
  <c r="HD19" i="3"/>
  <c r="HC19" i="3"/>
  <c r="HJ18" i="3"/>
  <c r="HI18" i="3"/>
  <c r="HH18" i="3"/>
  <c r="HG18" i="3"/>
  <c r="HF18" i="3"/>
  <c r="HE18" i="3"/>
  <c r="HD18" i="3"/>
  <c r="HC18" i="3"/>
  <c r="HJ17" i="3"/>
  <c r="HI17" i="3"/>
  <c r="HH17" i="3"/>
  <c r="HG17" i="3"/>
  <c r="HF17" i="3"/>
  <c r="HE17" i="3"/>
  <c r="HD17" i="3"/>
  <c r="HC17" i="3"/>
  <c r="HJ16" i="3"/>
  <c r="HI16" i="3"/>
  <c r="HH16" i="3"/>
  <c r="HG16" i="3"/>
  <c r="HF16" i="3"/>
  <c r="HE16" i="3"/>
  <c r="HD16" i="3"/>
  <c r="HC16" i="3"/>
  <c r="HJ15" i="3"/>
  <c r="HI15" i="3"/>
  <c r="HH15" i="3"/>
  <c r="HG15" i="3"/>
  <c r="HF15" i="3"/>
  <c r="HE15" i="3"/>
  <c r="HD15" i="3"/>
  <c r="HC15" i="3"/>
  <c r="HJ14" i="3"/>
  <c r="HI14" i="3"/>
  <c r="HH14" i="3"/>
  <c r="HG14" i="3"/>
  <c r="HF14" i="3"/>
  <c r="HE14" i="3"/>
  <c r="HD14" i="3"/>
  <c r="HC14" i="3"/>
  <c r="HJ13" i="3"/>
  <c r="HI13" i="3"/>
  <c r="HH13" i="3"/>
  <c r="HG13" i="3"/>
  <c r="HF13" i="3"/>
  <c r="HE13" i="3"/>
  <c r="HD13" i="3"/>
  <c r="HC13" i="3"/>
  <c r="HJ12" i="3"/>
  <c r="HI12" i="3"/>
  <c r="HH12" i="3"/>
  <c r="HG12" i="3"/>
  <c r="HF12" i="3"/>
  <c r="HE12" i="3"/>
  <c r="HD12" i="3"/>
  <c r="HC12" i="3"/>
  <c r="HJ11" i="3"/>
  <c r="HI11" i="3"/>
  <c r="HH11" i="3"/>
  <c r="HG11" i="3"/>
  <c r="HF11" i="3"/>
  <c r="HE11" i="3"/>
  <c r="HD11" i="3"/>
  <c r="HC11" i="3"/>
  <c r="GJ19" i="3"/>
  <c r="GI19" i="3"/>
  <c r="GH19" i="3"/>
  <c r="GG19" i="3"/>
  <c r="GF19" i="3"/>
  <c r="GE19" i="3"/>
  <c r="GD19" i="3"/>
  <c r="GC19" i="3"/>
  <c r="GJ18" i="3"/>
  <c r="GI18" i="3"/>
  <c r="GH18" i="3"/>
  <c r="GG18" i="3"/>
  <c r="GF18" i="3"/>
  <c r="GE18" i="3"/>
  <c r="GD18" i="3"/>
  <c r="GC18" i="3"/>
  <c r="GJ17" i="3"/>
  <c r="GI17" i="3"/>
  <c r="GH17" i="3"/>
  <c r="GG17" i="3"/>
  <c r="GF17" i="3"/>
  <c r="GE17" i="3"/>
  <c r="GD17" i="3"/>
  <c r="GC17" i="3"/>
  <c r="GJ16" i="3"/>
  <c r="GI16" i="3"/>
  <c r="GH16" i="3"/>
  <c r="GG16" i="3"/>
  <c r="GF16" i="3"/>
  <c r="GE16" i="3"/>
  <c r="GD16" i="3"/>
  <c r="GC16" i="3"/>
  <c r="GJ15" i="3"/>
  <c r="GI15" i="3"/>
  <c r="GH15" i="3"/>
  <c r="GG15" i="3"/>
  <c r="GF15" i="3"/>
  <c r="GE15" i="3"/>
  <c r="GD15" i="3"/>
  <c r="GC15" i="3"/>
  <c r="GJ14" i="3"/>
  <c r="GI14" i="3"/>
  <c r="GH14" i="3"/>
  <c r="GG14" i="3"/>
  <c r="GF14" i="3"/>
  <c r="GE14" i="3"/>
  <c r="GD14" i="3"/>
  <c r="GC14" i="3"/>
  <c r="GJ13" i="3"/>
  <c r="GI13" i="3"/>
  <c r="GH13" i="3"/>
  <c r="GG13" i="3"/>
  <c r="GF13" i="3"/>
  <c r="GE13" i="3"/>
  <c r="GD13" i="3"/>
  <c r="GC13" i="3"/>
  <c r="GJ12" i="3"/>
  <c r="GI12" i="3"/>
  <c r="GH12" i="3"/>
  <c r="GG12" i="3"/>
  <c r="GF12" i="3"/>
  <c r="GE12" i="3"/>
  <c r="GD12" i="3"/>
  <c r="GC12" i="3"/>
  <c r="GJ11" i="3"/>
  <c r="GI11" i="3"/>
  <c r="GH11" i="3"/>
  <c r="GG11" i="3"/>
  <c r="GF11" i="3"/>
  <c r="GE11" i="3"/>
  <c r="GD11" i="3"/>
  <c r="GC11" i="3"/>
  <c r="FJ19" i="3"/>
  <c r="FI19" i="3"/>
  <c r="FH19" i="3"/>
  <c r="FG19" i="3"/>
  <c r="FF19" i="3"/>
  <c r="FE19" i="3"/>
  <c r="FD19" i="3"/>
  <c r="FC19" i="3"/>
  <c r="FJ18" i="3"/>
  <c r="FI18" i="3"/>
  <c r="FH18" i="3"/>
  <c r="FG18" i="3"/>
  <c r="FF18" i="3"/>
  <c r="FE18" i="3"/>
  <c r="FD18" i="3"/>
  <c r="FC18" i="3"/>
  <c r="FJ17" i="3"/>
  <c r="FI17" i="3"/>
  <c r="FH17" i="3"/>
  <c r="FG17" i="3"/>
  <c r="FF17" i="3"/>
  <c r="FE17" i="3"/>
  <c r="FD17" i="3"/>
  <c r="FC17" i="3"/>
  <c r="FJ16" i="3"/>
  <c r="FI16" i="3"/>
  <c r="FH16" i="3"/>
  <c r="FG16" i="3"/>
  <c r="FF16" i="3"/>
  <c r="FE16" i="3"/>
  <c r="FD16" i="3"/>
  <c r="FC16" i="3"/>
  <c r="FJ15" i="3"/>
  <c r="FI15" i="3"/>
  <c r="FH15" i="3"/>
  <c r="FG15" i="3"/>
  <c r="FF15" i="3"/>
  <c r="FE15" i="3"/>
  <c r="FD15" i="3"/>
  <c r="FC15" i="3"/>
  <c r="FJ14" i="3"/>
  <c r="FI14" i="3"/>
  <c r="FH14" i="3"/>
  <c r="FG14" i="3"/>
  <c r="FF14" i="3"/>
  <c r="FE14" i="3"/>
  <c r="FD14" i="3"/>
  <c r="FC14" i="3"/>
  <c r="FJ13" i="3"/>
  <c r="FI13" i="3"/>
  <c r="FH13" i="3"/>
  <c r="FG13" i="3"/>
  <c r="FF13" i="3"/>
  <c r="FE13" i="3"/>
  <c r="FD13" i="3"/>
  <c r="FC13" i="3"/>
  <c r="FJ12" i="3"/>
  <c r="FI12" i="3"/>
  <c r="FH12" i="3"/>
  <c r="FG12" i="3"/>
  <c r="FF12" i="3"/>
  <c r="FE12" i="3"/>
  <c r="FD12" i="3"/>
  <c r="FC12" i="3"/>
  <c r="FJ11" i="3"/>
  <c r="FI11" i="3"/>
  <c r="FH11" i="3"/>
  <c r="FG11" i="3"/>
  <c r="FF11" i="3"/>
  <c r="FE11" i="3"/>
  <c r="FD11" i="3"/>
  <c r="FC11" i="3"/>
  <c r="EJ19" i="3"/>
  <c r="EI19" i="3"/>
  <c r="EH19" i="3"/>
  <c r="EG19" i="3"/>
  <c r="EF19" i="3"/>
  <c r="EE19" i="3"/>
  <c r="ED19" i="3"/>
  <c r="EC19" i="3"/>
  <c r="EJ18" i="3"/>
  <c r="EI18" i="3"/>
  <c r="EH18" i="3"/>
  <c r="EG18" i="3"/>
  <c r="EF18" i="3"/>
  <c r="EE18" i="3"/>
  <c r="ED18" i="3"/>
  <c r="EC18" i="3"/>
  <c r="EJ17" i="3"/>
  <c r="EI17" i="3"/>
  <c r="EH17" i="3"/>
  <c r="EG17" i="3"/>
  <c r="EF17" i="3"/>
  <c r="EE17" i="3"/>
  <c r="ED17" i="3"/>
  <c r="EC17" i="3"/>
  <c r="EJ16" i="3"/>
  <c r="EI16" i="3"/>
  <c r="EH16" i="3"/>
  <c r="EG16" i="3"/>
  <c r="EF16" i="3"/>
  <c r="EE16" i="3"/>
  <c r="ED16" i="3"/>
  <c r="EC16" i="3"/>
  <c r="EJ15" i="3"/>
  <c r="EI15" i="3"/>
  <c r="EH15" i="3"/>
  <c r="EG15" i="3"/>
  <c r="EF15" i="3"/>
  <c r="EE15" i="3"/>
  <c r="ED15" i="3"/>
  <c r="EC15" i="3"/>
  <c r="EJ14" i="3"/>
  <c r="EI14" i="3"/>
  <c r="EH14" i="3"/>
  <c r="EG14" i="3"/>
  <c r="EF14" i="3"/>
  <c r="EE14" i="3"/>
  <c r="ED14" i="3"/>
  <c r="EC14" i="3"/>
  <c r="EJ13" i="3"/>
  <c r="EI13" i="3"/>
  <c r="EH13" i="3"/>
  <c r="EG13" i="3"/>
  <c r="EF13" i="3"/>
  <c r="EE13" i="3"/>
  <c r="ED13" i="3"/>
  <c r="EC13" i="3"/>
  <c r="EJ12" i="3"/>
  <c r="EI12" i="3"/>
  <c r="EH12" i="3"/>
  <c r="EG12" i="3"/>
  <c r="EF12" i="3"/>
  <c r="EE12" i="3"/>
  <c r="ED12" i="3"/>
  <c r="EC12" i="3"/>
  <c r="EJ11" i="3"/>
  <c r="EI11" i="3"/>
  <c r="EH11" i="3"/>
  <c r="EG11" i="3"/>
  <c r="EF11" i="3"/>
  <c r="EE11" i="3"/>
  <c r="ED11" i="3"/>
  <c r="EC11" i="3"/>
  <c r="DJ19" i="3"/>
  <c r="DI19" i="3"/>
  <c r="DH19" i="3"/>
  <c r="DG19" i="3"/>
  <c r="DF19" i="3"/>
  <c r="DE19" i="3"/>
  <c r="DD19" i="3"/>
  <c r="DC19" i="3"/>
  <c r="DJ18" i="3"/>
  <c r="DI18" i="3"/>
  <c r="DH18" i="3"/>
  <c r="DG18" i="3"/>
  <c r="DF18" i="3"/>
  <c r="DE18" i="3"/>
  <c r="DD18" i="3"/>
  <c r="DC18" i="3"/>
  <c r="DJ17" i="3"/>
  <c r="DI17" i="3"/>
  <c r="DH17" i="3"/>
  <c r="DG17" i="3"/>
  <c r="DF17" i="3"/>
  <c r="DE17" i="3"/>
  <c r="DD17" i="3"/>
  <c r="DC17" i="3"/>
  <c r="DJ16" i="3"/>
  <c r="DI16" i="3"/>
  <c r="DH16" i="3"/>
  <c r="DG16" i="3"/>
  <c r="DF16" i="3"/>
  <c r="DE16" i="3"/>
  <c r="DD16" i="3"/>
  <c r="DC16" i="3"/>
  <c r="DJ15" i="3"/>
  <c r="DI15" i="3"/>
  <c r="DH15" i="3"/>
  <c r="DG15" i="3"/>
  <c r="DF15" i="3"/>
  <c r="DE15" i="3"/>
  <c r="DD15" i="3"/>
  <c r="DC15" i="3"/>
  <c r="DJ14" i="3"/>
  <c r="DI14" i="3"/>
  <c r="DH14" i="3"/>
  <c r="DG14" i="3"/>
  <c r="DF14" i="3"/>
  <c r="DE14" i="3"/>
  <c r="DD14" i="3"/>
  <c r="DC14" i="3"/>
  <c r="DJ13" i="3"/>
  <c r="DI13" i="3"/>
  <c r="DH13" i="3"/>
  <c r="DG13" i="3"/>
  <c r="DF13" i="3"/>
  <c r="DE13" i="3"/>
  <c r="DD13" i="3"/>
  <c r="DC13" i="3"/>
  <c r="DJ12" i="3"/>
  <c r="DI12" i="3"/>
  <c r="DH12" i="3"/>
  <c r="DG12" i="3"/>
  <c r="DF12" i="3"/>
  <c r="DE12" i="3"/>
  <c r="DD12" i="3"/>
  <c r="DC12" i="3"/>
  <c r="DJ11" i="3"/>
  <c r="DI11" i="3"/>
  <c r="DH11" i="3"/>
  <c r="DG11" i="3"/>
  <c r="DF11" i="3"/>
  <c r="DE11" i="3"/>
  <c r="DD11" i="3"/>
  <c r="DC11" i="3"/>
  <c r="CJ19" i="3"/>
  <c r="CI19" i="3"/>
  <c r="CH19" i="3"/>
  <c r="CG19" i="3"/>
  <c r="CF19" i="3"/>
  <c r="CE19" i="3"/>
  <c r="CD19" i="3"/>
  <c r="CC19" i="3"/>
  <c r="CJ18" i="3"/>
  <c r="CI18" i="3"/>
  <c r="CH18" i="3"/>
  <c r="CG18" i="3"/>
  <c r="CF18" i="3"/>
  <c r="CE18" i="3"/>
  <c r="CD18" i="3"/>
  <c r="CC18" i="3"/>
  <c r="CJ17" i="3"/>
  <c r="CI17" i="3"/>
  <c r="CH17" i="3"/>
  <c r="CG17" i="3"/>
  <c r="CF17" i="3"/>
  <c r="CE17" i="3"/>
  <c r="CD17" i="3"/>
  <c r="CC17" i="3"/>
  <c r="CJ16" i="3"/>
  <c r="CI16" i="3"/>
  <c r="CH16" i="3"/>
  <c r="CG16" i="3"/>
  <c r="CF16" i="3"/>
  <c r="CE16" i="3"/>
  <c r="CD16" i="3"/>
  <c r="CC16" i="3"/>
  <c r="CJ15" i="3"/>
  <c r="CI15" i="3"/>
  <c r="CH15" i="3"/>
  <c r="CG15" i="3"/>
  <c r="CF15" i="3"/>
  <c r="CE15" i="3"/>
  <c r="CD15" i="3"/>
  <c r="CC15" i="3"/>
  <c r="CJ14" i="3"/>
  <c r="CI14" i="3"/>
  <c r="CH14" i="3"/>
  <c r="CG14" i="3"/>
  <c r="CF14" i="3"/>
  <c r="CE14" i="3"/>
  <c r="CD14" i="3"/>
  <c r="CC14" i="3"/>
  <c r="CJ13" i="3"/>
  <c r="CI13" i="3"/>
  <c r="CH13" i="3"/>
  <c r="CG13" i="3"/>
  <c r="CF13" i="3"/>
  <c r="CE13" i="3"/>
  <c r="CD13" i="3"/>
  <c r="CC13" i="3"/>
  <c r="CJ12" i="3"/>
  <c r="CI12" i="3"/>
  <c r="CH12" i="3"/>
  <c r="CG12" i="3"/>
  <c r="CF12" i="3"/>
  <c r="CE12" i="3"/>
  <c r="CD12" i="3"/>
  <c r="CC12" i="3"/>
  <c r="CJ11" i="3"/>
  <c r="CI11" i="3"/>
  <c r="CH11" i="3"/>
  <c r="CG11" i="3"/>
  <c r="CF11" i="3"/>
  <c r="CE11" i="3"/>
  <c r="CD11" i="3"/>
  <c r="CC11" i="3"/>
  <c r="BJ19" i="3"/>
  <c r="BI19" i="3"/>
  <c r="BH19" i="3"/>
  <c r="BG19" i="3"/>
  <c r="BF19" i="3"/>
  <c r="BE19" i="3"/>
  <c r="BD19" i="3"/>
  <c r="BC19" i="3"/>
  <c r="BJ18" i="3"/>
  <c r="BI18" i="3"/>
  <c r="BH18" i="3"/>
  <c r="BG18" i="3"/>
  <c r="BF18" i="3"/>
  <c r="BE18" i="3"/>
  <c r="BD18" i="3"/>
  <c r="BC18" i="3"/>
  <c r="BJ17" i="3"/>
  <c r="BI17" i="3"/>
  <c r="BH17" i="3"/>
  <c r="BG17" i="3"/>
  <c r="BF17" i="3"/>
  <c r="BE17" i="3"/>
  <c r="BD17" i="3"/>
  <c r="BC17" i="3"/>
  <c r="BJ16" i="3"/>
  <c r="BI16" i="3"/>
  <c r="BH16" i="3"/>
  <c r="BG16" i="3"/>
  <c r="BF16" i="3"/>
  <c r="BE16" i="3"/>
  <c r="BD16" i="3"/>
  <c r="BC16" i="3"/>
  <c r="BJ15" i="3"/>
  <c r="BI15" i="3"/>
  <c r="BH15" i="3"/>
  <c r="BG15" i="3"/>
  <c r="BF15" i="3"/>
  <c r="BE15" i="3"/>
  <c r="BD15" i="3"/>
  <c r="BC15" i="3"/>
  <c r="BJ14" i="3"/>
  <c r="BI14" i="3"/>
  <c r="BH14" i="3"/>
  <c r="BG14" i="3"/>
  <c r="BF14" i="3"/>
  <c r="BE14" i="3"/>
  <c r="BD14" i="3"/>
  <c r="BC14" i="3"/>
  <c r="BJ13" i="3"/>
  <c r="BI13" i="3"/>
  <c r="BH13" i="3"/>
  <c r="BG13" i="3"/>
  <c r="BF13" i="3"/>
  <c r="BE13" i="3"/>
  <c r="BD13" i="3"/>
  <c r="BC13" i="3"/>
  <c r="BJ12" i="3"/>
  <c r="BI12" i="3"/>
  <c r="BH12" i="3"/>
  <c r="BG12" i="3"/>
  <c r="BF12" i="3"/>
  <c r="BE12" i="3"/>
  <c r="BD12" i="3"/>
  <c r="BC12" i="3"/>
  <c r="BJ11" i="3"/>
  <c r="BI11" i="3"/>
  <c r="BH11" i="3"/>
  <c r="BG11" i="3"/>
  <c r="BF11" i="3"/>
  <c r="BE11" i="3"/>
  <c r="BD11" i="3"/>
  <c r="BC11" i="3"/>
  <c r="AJ19" i="3"/>
  <c r="AI19" i="3"/>
  <c r="AH19" i="3"/>
  <c r="AG19" i="3"/>
  <c r="AF19" i="3"/>
  <c r="AE19" i="3"/>
  <c r="AD19" i="3"/>
  <c r="AC19" i="3"/>
  <c r="AJ18" i="3"/>
  <c r="AI18" i="3"/>
  <c r="AH18" i="3"/>
  <c r="AG18" i="3"/>
  <c r="AF18" i="3"/>
  <c r="AE18" i="3"/>
  <c r="AD18" i="3"/>
  <c r="AC18" i="3"/>
  <c r="AJ17" i="3"/>
  <c r="AI17" i="3"/>
  <c r="AH17" i="3"/>
  <c r="AG17" i="3"/>
  <c r="AF17" i="3"/>
  <c r="AE17" i="3"/>
  <c r="AD17" i="3"/>
  <c r="AC17" i="3"/>
  <c r="AJ16" i="3"/>
  <c r="AI16" i="3"/>
  <c r="AH16" i="3"/>
  <c r="AG16" i="3"/>
  <c r="AF16" i="3"/>
  <c r="AE16" i="3"/>
  <c r="AD16" i="3"/>
  <c r="AC16" i="3"/>
  <c r="AJ15" i="3"/>
  <c r="AI15" i="3"/>
  <c r="AH15" i="3"/>
  <c r="AG15" i="3"/>
  <c r="AF15" i="3"/>
  <c r="AE15" i="3"/>
  <c r="AD15" i="3"/>
  <c r="AC15" i="3"/>
  <c r="AJ14" i="3"/>
  <c r="AI14" i="3"/>
  <c r="AH14" i="3"/>
  <c r="AG14" i="3"/>
  <c r="AF14" i="3"/>
  <c r="AE14" i="3"/>
  <c r="AD14" i="3"/>
  <c r="AC14" i="3"/>
  <c r="AJ13" i="3"/>
  <c r="AI13" i="3"/>
  <c r="AH13" i="3"/>
  <c r="AG13" i="3"/>
  <c r="AF13" i="3"/>
  <c r="AE13" i="3"/>
  <c r="AD13" i="3"/>
  <c r="AC13" i="3"/>
  <c r="AJ12" i="3"/>
  <c r="AI12" i="3"/>
  <c r="AH12" i="3"/>
  <c r="AG12" i="3"/>
  <c r="AF12" i="3"/>
  <c r="AE12" i="3"/>
  <c r="AD12" i="3"/>
  <c r="AC12" i="3"/>
  <c r="AJ11" i="3"/>
  <c r="AI11" i="3"/>
  <c r="AH11" i="3"/>
  <c r="AG11" i="3"/>
  <c r="AF11" i="3"/>
  <c r="AE11" i="3"/>
  <c r="AD11" i="3"/>
  <c r="AC11" i="3"/>
  <c r="J19" i="3"/>
  <c r="I19" i="3"/>
  <c r="H19" i="3"/>
  <c r="G19" i="3"/>
  <c r="F19" i="3"/>
  <c r="E19" i="3"/>
  <c r="D19" i="3"/>
  <c r="C19" i="3"/>
  <c r="J18" i="3"/>
  <c r="I18" i="3"/>
  <c r="H18" i="3"/>
  <c r="G18" i="3"/>
  <c r="F18" i="3"/>
  <c r="E18" i="3"/>
  <c r="D18" i="3"/>
  <c r="C18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D16" i="3"/>
  <c r="C16" i="3"/>
  <c r="J15" i="3"/>
  <c r="I15" i="3"/>
  <c r="H15" i="3"/>
  <c r="G15" i="3"/>
  <c r="F15" i="3"/>
  <c r="E15" i="3"/>
  <c r="D15" i="3"/>
  <c r="C15" i="3"/>
  <c r="J14" i="3"/>
  <c r="I14" i="3"/>
  <c r="H14" i="3"/>
  <c r="G14" i="3"/>
  <c r="F14" i="3"/>
  <c r="E14" i="3"/>
  <c r="D14" i="3"/>
  <c r="C14" i="3"/>
  <c r="J13" i="3"/>
  <c r="I13" i="3"/>
  <c r="H13" i="3"/>
  <c r="G13" i="3"/>
  <c r="F13" i="3"/>
  <c r="E13" i="3"/>
  <c r="D13" i="3"/>
  <c r="C13" i="3"/>
  <c r="J12" i="3"/>
  <c r="I12" i="3"/>
  <c r="H12" i="3"/>
  <c r="G12" i="3"/>
  <c r="F12" i="3"/>
  <c r="E12" i="3"/>
  <c r="D12" i="3"/>
  <c r="C12" i="3"/>
  <c r="J11" i="3"/>
  <c r="I11" i="3"/>
  <c r="H11" i="3"/>
  <c r="G11" i="3"/>
  <c r="F11" i="3"/>
  <c r="E11" i="3"/>
  <c r="D11" i="3"/>
  <c r="C11" i="3"/>
  <c r="HJ19" i="2"/>
  <c r="HI19" i="2"/>
  <c r="HH19" i="2"/>
  <c r="HG19" i="2"/>
  <c r="HF19" i="2"/>
  <c r="HE19" i="2"/>
  <c r="HD19" i="2"/>
  <c r="HC19" i="2"/>
  <c r="HJ18" i="2"/>
  <c r="HI18" i="2"/>
  <c r="HH18" i="2"/>
  <c r="HG18" i="2"/>
  <c r="HF18" i="2"/>
  <c r="HE18" i="2"/>
  <c r="HD18" i="2"/>
  <c r="HC18" i="2"/>
  <c r="HJ17" i="2"/>
  <c r="HI17" i="2"/>
  <c r="HH17" i="2"/>
  <c r="HG17" i="2"/>
  <c r="HF17" i="2"/>
  <c r="HE17" i="2"/>
  <c r="HD17" i="2"/>
  <c r="HC17" i="2"/>
  <c r="HJ16" i="2"/>
  <c r="HI16" i="2"/>
  <c r="HH16" i="2"/>
  <c r="HG16" i="2"/>
  <c r="HF16" i="2"/>
  <c r="HE16" i="2"/>
  <c r="HD16" i="2"/>
  <c r="HC16" i="2"/>
  <c r="HJ15" i="2"/>
  <c r="HI15" i="2"/>
  <c r="HH15" i="2"/>
  <c r="HG15" i="2"/>
  <c r="HF15" i="2"/>
  <c r="HE15" i="2"/>
  <c r="HD15" i="2"/>
  <c r="HC15" i="2"/>
  <c r="HJ14" i="2"/>
  <c r="HI14" i="2"/>
  <c r="HH14" i="2"/>
  <c r="HG14" i="2"/>
  <c r="HF14" i="2"/>
  <c r="HE14" i="2"/>
  <c r="HD14" i="2"/>
  <c r="HC14" i="2"/>
  <c r="HJ13" i="2"/>
  <c r="HI13" i="2"/>
  <c r="HH13" i="2"/>
  <c r="HG13" i="2"/>
  <c r="HF13" i="2"/>
  <c r="HE13" i="2"/>
  <c r="HD13" i="2"/>
  <c r="HC13" i="2"/>
  <c r="HJ12" i="2"/>
  <c r="HI12" i="2"/>
  <c r="HH12" i="2"/>
  <c r="HG12" i="2"/>
  <c r="HF12" i="2"/>
  <c r="HE12" i="2"/>
  <c r="HD12" i="2"/>
  <c r="HC12" i="2"/>
  <c r="HJ11" i="2"/>
  <c r="HI11" i="2"/>
  <c r="HH11" i="2"/>
  <c r="HG11" i="2"/>
  <c r="HF11" i="2"/>
  <c r="HE11" i="2"/>
  <c r="HD11" i="2"/>
  <c r="HC11" i="2"/>
  <c r="GJ19" i="2"/>
  <c r="GI19" i="2"/>
  <c r="GH19" i="2"/>
  <c r="GG19" i="2"/>
  <c r="GF19" i="2"/>
  <c r="GE19" i="2"/>
  <c r="GD19" i="2"/>
  <c r="GC19" i="2"/>
  <c r="GJ18" i="2"/>
  <c r="GI18" i="2"/>
  <c r="GH18" i="2"/>
  <c r="GG18" i="2"/>
  <c r="GF18" i="2"/>
  <c r="GE18" i="2"/>
  <c r="GD18" i="2"/>
  <c r="GC18" i="2"/>
  <c r="GJ17" i="2"/>
  <c r="GI17" i="2"/>
  <c r="GH17" i="2"/>
  <c r="GG17" i="2"/>
  <c r="GF17" i="2"/>
  <c r="GE17" i="2"/>
  <c r="GD17" i="2"/>
  <c r="GC17" i="2"/>
  <c r="GJ16" i="2"/>
  <c r="GI16" i="2"/>
  <c r="GH16" i="2"/>
  <c r="GG16" i="2"/>
  <c r="GF16" i="2"/>
  <c r="GE16" i="2"/>
  <c r="GD16" i="2"/>
  <c r="GC16" i="2"/>
  <c r="GJ15" i="2"/>
  <c r="GI15" i="2"/>
  <c r="GH15" i="2"/>
  <c r="GG15" i="2"/>
  <c r="GF15" i="2"/>
  <c r="GE15" i="2"/>
  <c r="GD15" i="2"/>
  <c r="GC15" i="2"/>
  <c r="GJ14" i="2"/>
  <c r="GI14" i="2"/>
  <c r="GH14" i="2"/>
  <c r="GG14" i="2"/>
  <c r="GF14" i="2"/>
  <c r="GE14" i="2"/>
  <c r="GD14" i="2"/>
  <c r="GC14" i="2"/>
  <c r="GJ13" i="2"/>
  <c r="GI13" i="2"/>
  <c r="GH13" i="2"/>
  <c r="GG13" i="2"/>
  <c r="GF13" i="2"/>
  <c r="GE13" i="2"/>
  <c r="GD13" i="2"/>
  <c r="GC13" i="2"/>
  <c r="GJ12" i="2"/>
  <c r="GI12" i="2"/>
  <c r="GH12" i="2"/>
  <c r="GG12" i="2"/>
  <c r="GF12" i="2"/>
  <c r="GE12" i="2"/>
  <c r="GD12" i="2"/>
  <c r="GC12" i="2"/>
  <c r="GJ11" i="2"/>
  <c r="GI11" i="2"/>
  <c r="GH11" i="2"/>
  <c r="GG11" i="2"/>
  <c r="GF11" i="2"/>
  <c r="GE11" i="2"/>
  <c r="GD11" i="2"/>
  <c r="GC11" i="2"/>
  <c r="FJ19" i="2"/>
  <c r="FI19" i="2"/>
  <c r="FH19" i="2"/>
  <c r="FG19" i="2"/>
  <c r="FF19" i="2"/>
  <c r="FE19" i="2"/>
  <c r="FD19" i="2"/>
  <c r="FC19" i="2"/>
  <c r="FJ18" i="2"/>
  <c r="FI18" i="2"/>
  <c r="FH18" i="2"/>
  <c r="FG18" i="2"/>
  <c r="FF18" i="2"/>
  <c r="FE18" i="2"/>
  <c r="FD18" i="2"/>
  <c r="FC18" i="2"/>
  <c r="FJ17" i="2"/>
  <c r="FI17" i="2"/>
  <c r="FH17" i="2"/>
  <c r="FG17" i="2"/>
  <c r="FF17" i="2"/>
  <c r="FE17" i="2"/>
  <c r="FD17" i="2"/>
  <c r="FC17" i="2"/>
  <c r="FJ16" i="2"/>
  <c r="FI16" i="2"/>
  <c r="FH16" i="2"/>
  <c r="FG16" i="2"/>
  <c r="FF16" i="2"/>
  <c r="FE16" i="2"/>
  <c r="FD16" i="2"/>
  <c r="FC16" i="2"/>
  <c r="FJ15" i="2"/>
  <c r="FI15" i="2"/>
  <c r="FH15" i="2"/>
  <c r="FG15" i="2"/>
  <c r="FF15" i="2"/>
  <c r="FE15" i="2"/>
  <c r="FD15" i="2"/>
  <c r="FC15" i="2"/>
  <c r="FJ14" i="2"/>
  <c r="FI14" i="2"/>
  <c r="FH14" i="2"/>
  <c r="FG14" i="2"/>
  <c r="FF14" i="2"/>
  <c r="FE14" i="2"/>
  <c r="FD14" i="2"/>
  <c r="FC14" i="2"/>
  <c r="FJ13" i="2"/>
  <c r="FI13" i="2"/>
  <c r="FH13" i="2"/>
  <c r="FG13" i="2"/>
  <c r="FF13" i="2"/>
  <c r="FE13" i="2"/>
  <c r="FD13" i="2"/>
  <c r="FC13" i="2"/>
  <c r="FJ12" i="2"/>
  <c r="FI12" i="2"/>
  <c r="FH12" i="2"/>
  <c r="FG12" i="2"/>
  <c r="FF12" i="2"/>
  <c r="FE12" i="2"/>
  <c r="FD12" i="2"/>
  <c r="FC12" i="2"/>
  <c r="FJ11" i="2"/>
  <c r="FI11" i="2"/>
  <c r="FH11" i="2"/>
  <c r="FG11" i="2"/>
  <c r="FF11" i="2"/>
  <c r="FE11" i="2"/>
  <c r="FD11" i="2"/>
  <c r="FC11" i="2"/>
  <c r="EJ19" i="2"/>
  <c r="EI19" i="2"/>
  <c r="EH19" i="2"/>
  <c r="EG19" i="2"/>
  <c r="EF19" i="2"/>
  <c r="EE19" i="2"/>
  <c r="ED19" i="2"/>
  <c r="EC19" i="2"/>
  <c r="EJ18" i="2"/>
  <c r="EI18" i="2"/>
  <c r="EH18" i="2"/>
  <c r="EG18" i="2"/>
  <c r="EF18" i="2"/>
  <c r="EE18" i="2"/>
  <c r="ED18" i="2"/>
  <c r="EC18" i="2"/>
  <c r="EJ17" i="2"/>
  <c r="EI17" i="2"/>
  <c r="EH17" i="2"/>
  <c r="EG17" i="2"/>
  <c r="EF17" i="2"/>
  <c r="EE17" i="2"/>
  <c r="ED17" i="2"/>
  <c r="EC17" i="2"/>
  <c r="EJ16" i="2"/>
  <c r="EI16" i="2"/>
  <c r="EH16" i="2"/>
  <c r="EG16" i="2"/>
  <c r="EF16" i="2"/>
  <c r="EE16" i="2"/>
  <c r="ED16" i="2"/>
  <c r="EC16" i="2"/>
  <c r="EJ15" i="2"/>
  <c r="EI15" i="2"/>
  <c r="EH15" i="2"/>
  <c r="EG15" i="2"/>
  <c r="EF15" i="2"/>
  <c r="EE15" i="2"/>
  <c r="ED15" i="2"/>
  <c r="EC15" i="2"/>
  <c r="EJ14" i="2"/>
  <c r="EI14" i="2"/>
  <c r="EH14" i="2"/>
  <c r="EG14" i="2"/>
  <c r="EF14" i="2"/>
  <c r="EE14" i="2"/>
  <c r="ED14" i="2"/>
  <c r="EC14" i="2"/>
  <c r="EJ13" i="2"/>
  <c r="EI13" i="2"/>
  <c r="EH13" i="2"/>
  <c r="EG13" i="2"/>
  <c r="EF13" i="2"/>
  <c r="EE13" i="2"/>
  <c r="ED13" i="2"/>
  <c r="EC13" i="2"/>
  <c r="EJ12" i="2"/>
  <c r="EI12" i="2"/>
  <c r="EH12" i="2"/>
  <c r="EG12" i="2"/>
  <c r="EF12" i="2"/>
  <c r="EE12" i="2"/>
  <c r="ED12" i="2"/>
  <c r="EC12" i="2"/>
  <c r="EJ11" i="2"/>
  <c r="EI11" i="2"/>
  <c r="EH11" i="2"/>
  <c r="EG11" i="2"/>
  <c r="EF11" i="2"/>
  <c r="EE11" i="2"/>
  <c r="ED11" i="2"/>
  <c r="EC11" i="2"/>
  <c r="DJ19" i="2"/>
  <c r="DI19" i="2"/>
  <c r="DH19" i="2"/>
  <c r="DG19" i="2"/>
  <c r="DF19" i="2"/>
  <c r="DE19" i="2"/>
  <c r="DD19" i="2"/>
  <c r="DC19" i="2"/>
  <c r="DJ18" i="2"/>
  <c r="DI18" i="2"/>
  <c r="DH18" i="2"/>
  <c r="DG18" i="2"/>
  <c r="DF18" i="2"/>
  <c r="DE18" i="2"/>
  <c r="DD18" i="2"/>
  <c r="DC18" i="2"/>
  <c r="DJ17" i="2"/>
  <c r="DI17" i="2"/>
  <c r="DH17" i="2"/>
  <c r="DG17" i="2"/>
  <c r="DF17" i="2"/>
  <c r="DE17" i="2"/>
  <c r="DD17" i="2"/>
  <c r="DC17" i="2"/>
  <c r="DJ16" i="2"/>
  <c r="DI16" i="2"/>
  <c r="DH16" i="2"/>
  <c r="DG16" i="2"/>
  <c r="DF16" i="2"/>
  <c r="DE16" i="2"/>
  <c r="DD16" i="2"/>
  <c r="DC16" i="2"/>
  <c r="DJ15" i="2"/>
  <c r="DI15" i="2"/>
  <c r="DH15" i="2"/>
  <c r="DG15" i="2"/>
  <c r="DF15" i="2"/>
  <c r="DE15" i="2"/>
  <c r="DD15" i="2"/>
  <c r="DC15" i="2"/>
  <c r="DJ14" i="2"/>
  <c r="DI14" i="2"/>
  <c r="DH14" i="2"/>
  <c r="DG14" i="2"/>
  <c r="DF14" i="2"/>
  <c r="DE14" i="2"/>
  <c r="DD14" i="2"/>
  <c r="DC14" i="2"/>
  <c r="DJ13" i="2"/>
  <c r="DI13" i="2"/>
  <c r="DH13" i="2"/>
  <c r="DG13" i="2"/>
  <c r="DF13" i="2"/>
  <c r="DE13" i="2"/>
  <c r="DD13" i="2"/>
  <c r="DC13" i="2"/>
  <c r="DJ12" i="2"/>
  <c r="DI12" i="2"/>
  <c r="DH12" i="2"/>
  <c r="DG12" i="2"/>
  <c r="DF12" i="2"/>
  <c r="DE12" i="2"/>
  <c r="DD12" i="2"/>
  <c r="DC12" i="2"/>
  <c r="DJ11" i="2"/>
  <c r="DI11" i="2"/>
  <c r="DH11" i="2"/>
  <c r="DG11" i="2"/>
  <c r="DF11" i="2"/>
  <c r="DE11" i="2"/>
  <c r="DD11" i="2"/>
  <c r="DC11" i="2"/>
  <c r="CJ19" i="2"/>
  <c r="CI19" i="2"/>
  <c r="CH19" i="2"/>
  <c r="CG19" i="2"/>
  <c r="CF19" i="2"/>
  <c r="CE19" i="2"/>
  <c r="CD19" i="2"/>
  <c r="CC19" i="2"/>
  <c r="CJ18" i="2"/>
  <c r="CI18" i="2"/>
  <c r="CH18" i="2"/>
  <c r="CG18" i="2"/>
  <c r="CF18" i="2"/>
  <c r="CE18" i="2"/>
  <c r="CD18" i="2"/>
  <c r="CC18" i="2"/>
  <c r="CJ17" i="2"/>
  <c r="CI17" i="2"/>
  <c r="CH17" i="2"/>
  <c r="CG17" i="2"/>
  <c r="CF17" i="2"/>
  <c r="CE17" i="2"/>
  <c r="CD17" i="2"/>
  <c r="CC17" i="2"/>
  <c r="CJ16" i="2"/>
  <c r="CI16" i="2"/>
  <c r="CH16" i="2"/>
  <c r="CG16" i="2"/>
  <c r="CF16" i="2"/>
  <c r="CE16" i="2"/>
  <c r="CD16" i="2"/>
  <c r="CC16" i="2"/>
  <c r="CJ15" i="2"/>
  <c r="CI15" i="2"/>
  <c r="CH15" i="2"/>
  <c r="CG15" i="2"/>
  <c r="CF15" i="2"/>
  <c r="CE15" i="2"/>
  <c r="CD15" i="2"/>
  <c r="CC15" i="2"/>
  <c r="CJ14" i="2"/>
  <c r="CI14" i="2"/>
  <c r="CH14" i="2"/>
  <c r="CG14" i="2"/>
  <c r="CF14" i="2"/>
  <c r="CE14" i="2"/>
  <c r="CD14" i="2"/>
  <c r="CC14" i="2"/>
  <c r="CJ13" i="2"/>
  <c r="CI13" i="2"/>
  <c r="CH13" i="2"/>
  <c r="CG13" i="2"/>
  <c r="CF13" i="2"/>
  <c r="CE13" i="2"/>
  <c r="CD13" i="2"/>
  <c r="CC13" i="2"/>
  <c r="CJ12" i="2"/>
  <c r="CI12" i="2"/>
  <c r="CH12" i="2"/>
  <c r="CG12" i="2"/>
  <c r="CF12" i="2"/>
  <c r="CE12" i="2"/>
  <c r="CD12" i="2"/>
  <c r="CC12" i="2"/>
  <c r="CJ11" i="2"/>
  <c r="CI11" i="2"/>
  <c r="CH11" i="2"/>
  <c r="CG11" i="2"/>
  <c r="CF11" i="2"/>
  <c r="CE11" i="2"/>
  <c r="CD11" i="2"/>
  <c r="CC11" i="2"/>
  <c r="BJ19" i="2"/>
  <c r="BI19" i="2"/>
  <c r="BH19" i="2"/>
  <c r="BG19" i="2"/>
  <c r="BF19" i="2"/>
  <c r="BE19" i="2"/>
  <c r="BD19" i="2"/>
  <c r="BC19" i="2"/>
  <c r="BJ18" i="2"/>
  <c r="BI18" i="2"/>
  <c r="BH18" i="2"/>
  <c r="BG18" i="2"/>
  <c r="BF18" i="2"/>
  <c r="BE18" i="2"/>
  <c r="BD18" i="2"/>
  <c r="BC18" i="2"/>
  <c r="BJ17" i="2"/>
  <c r="BI17" i="2"/>
  <c r="BH17" i="2"/>
  <c r="BG17" i="2"/>
  <c r="BF17" i="2"/>
  <c r="BE17" i="2"/>
  <c r="BD17" i="2"/>
  <c r="BC17" i="2"/>
  <c r="BJ16" i="2"/>
  <c r="BI16" i="2"/>
  <c r="BH16" i="2"/>
  <c r="BG16" i="2"/>
  <c r="BF16" i="2"/>
  <c r="BE16" i="2"/>
  <c r="BD16" i="2"/>
  <c r="BC16" i="2"/>
  <c r="BJ15" i="2"/>
  <c r="BI15" i="2"/>
  <c r="BH15" i="2"/>
  <c r="BG15" i="2"/>
  <c r="BF15" i="2"/>
  <c r="BE15" i="2"/>
  <c r="BD15" i="2"/>
  <c r="BC15" i="2"/>
  <c r="BJ14" i="2"/>
  <c r="BI14" i="2"/>
  <c r="BH14" i="2"/>
  <c r="BG14" i="2"/>
  <c r="BF14" i="2"/>
  <c r="BE14" i="2"/>
  <c r="BD14" i="2"/>
  <c r="BC14" i="2"/>
  <c r="BJ13" i="2"/>
  <c r="BI13" i="2"/>
  <c r="BH13" i="2"/>
  <c r="BG13" i="2"/>
  <c r="BF13" i="2"/>
  <c r="BE13" i="2"/>
  <c r="BD13" i="2"/>
  <c r="BC13" i="2"/>
  <c r="BJ12" i="2"/>
  <c r="BI12" i="2"/>
  <c r="BH12" i="2"/>
  <c r="BG12" i="2"/>
  <c r="BF12" i="2"/>
  <c r="BE12" i="2"/>
  <c r="BD12" i="2"/>
  <c r="BC12" i="2"/>
  <c r="BJ11" i="2"/>
  <c r="BI11" i="2"/>
  <c r="BH11" i="2"/>
  <c r="BG11" i="2"/>
  <c r="BF11" i="2"/>
  <c r="BE11" i="2"/>
  <c r="BD11" i="2"/>
  <c r="BC11" i="2"/>
  <c r="AJ19" i="2"/>
  <c r="AI19" i="2"/>
  <c r="AH19" i="2"/>
  <c r="AG19" i="2"/>
  <c r="AF19" i="2"/>
  <c r="AE19" i="2"/>
  <c r="AD19" i="2"/>
  <c r="AC19" i="2"/>
  <c r="AJ18" i="2"/>
  <c r="AI18" i="2"/>
  <c r="AH18" i="2"/>
  <c r="AG18" i="2"/>
  <c r="AF18" i="2"/>
  <c r="AE18" i="2"/>
  <c r="AD18" i="2"/>
  <c r="AC18" i="2"/>
  <c r="AJ17" i="2"/>
  <c r="AI17" i="2"/>
  <c r="AH17" i="2"/>
  <c r="AG17" i="2"/>
  <c r="AF17" i="2"/>
  <c r="AE17" i="2"/>
  <c r="AD17" i="2"/>
  <c r="AC17" i="2"/>
  <c r="AJ16" i="2"/>
  <c r="AI16" i="2"/>
  <c r="AH16" i="2"/>
  <c r="AG16" i="2"/>
  <c r="AF16" i="2"/>
  <c r="AE16" i="2"/>
  <c r="AD16" i="2"/>
  <c r="AC16" i="2"/>
  <c r="AJ15" i="2"/>
  <c r="AI15" i="2"/>
  <c r="AH15" i="2"/>
  <c r="AG15" i="2"/>
  <c r="AF15" i="2"/>
  <c r="AE15" i="2"/>
  <c r="AD15" i="2"/>
  <c r="AC15" i="2"/>
  <c r="AJ14" i="2"/>
  <c r="AI14" i="2"/>
  <c r="AH14" i="2"/>
  <c r="AG14" i="2"/>
  <c r="AF14" i="2"/>
  <c r="AE14" i="2"/>
  <c r="AD14" i="2"/>
  <c r="AC14" i="2"/>
  <c r="AJ13" i="2"/>
  <c r="AI13" i="2"/>
  <c r="AH13" i="2"/>
  <c r="AG13" i="2"/>
  <c r="AF13" i="2"/>
  <c r="AE13" i="2"/>
  <c r="AD13" i="2"/>
  <c r="AC13" i="2"/>
  <c r="AJ12" i="2"/>
  <c r="AI12" i="2"/>
  <c r="AH12" i="2"/>
  <c r="AG12" i="2"/>
  <c r="AF12" i="2"/>
  <c r="AE12" i="2"/>
  <c r="AD12" i="2"/>
  <c r="AC12" i="2"/>
  <c r="AJ11" i="2"/>
  <c r="AI11" i="2"/>
  <c r="AH11" i="2"/>
  <c r="AG11" i="2"/>
  <c r="AF11" i="2"/>
  <c r="AE11" i="2"/>
  <c r="AD11" i="2"/>
  <c r="AC11" i="2"/>
  <c r="J19" i="2"/>
  <c r="I19" i="2"/>
  <c r="H19" i="2"/>
  <c r="G19" i="2"/>
  <c r="F19" i="2"/>
  <c r="E19" i="2"/>
  <c r="D19" i="2"/>
  <c r="C19" i="2"/>
  <c r="J18" i="2"/>
  <c r="I18" i="2"/>
  <c r="H18" i="2"/>
  <c r="G18" i="2"/>
  <c r="F18" i="2"/>
  <c r="E18" i="2"/>
  <c r="D18" i="2"/>
  <c r="C18" i="2"/>
  <c r="J17" i="2"/>
  <c r="I17" i="2"/>
  <c r="H17" i="2"/>
  <c r="G17" i="2"/>
  <c r="F17" i="2"/>
  <c r="E17" i="2"/>
  <c r="D17" i="2"/>
  <c r="C17" i="2"/>
  <c r="J16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D15" i="2"/>
  <c r="C15" i="2"/>
  <c r="J14" i="2"/>
  <c r="I14" i="2"/>
  <c r="H14" i="2"/>
  <c r="G14" i="2"/>
  <c r="F14" i="2"/>
  <c r="E14" i="2"/>
  <c r="D14" i="2"/>
  <c r="C14" i="2"/>
  <c r="J13" i="2"/>
  <c r="I13" i="2"/>
  <c r="H13" i="2"/>
  <c r="G13" i="2"/>
  <c r="F13" i="2"/>
  <c r="E13" i="2"/>
  <c r="D13" i="2"/>
  <c r="C13" i="2"/>
  <c r="J12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D11" i="2"/>
  <c r="C11" i="2"/>
  <c r="HJ19" i="1"/>
  <c r="HI19" i="1"/>
  <c r="HH19" i="1"/>
  <c r="HG19" i="1"/>
  <c r="HF19" i="1"/>
  <c r="HE19" i="1"/>
  <c r="HD19" i="1"/>
  <c r="HC19" i="1"/>
  <c r="HJ18" i="1"/>
  <c r="HI18" i="1"/>
  <c r="HH18" i="1"/>
  <c r="HG18" i="1"/>
  <c r="HF18" i="1"/>
  <c r="HE18" i="1"/>
  <c r="HD18" i="1"/>
  <c r="HC18" i="1"/>
  <c r="HJ17" i="1"/>
  <c r="HI17" i="1"/>
  <c r="HH17" i="1"/>
  <c r="HG17" i="1"/>
  <c r="HF17" i="1"/>
  <c r="HE17" i="1"/>
  <c r="HD17" i="1"/>
  <c r="HC17" i="1"/>
  <c r="HJ16" i="1"/>
  <c r="HI16" i="1"/>
  <c r="HH16" i="1"/>
  <c r="HG16" i="1"/>
  <c r="HF16" i="1"/>
  <c r="HE16" i="1"/>
  <c r="HD16" i="1"/>
  <c r="HC16" i="1"/>
  <c r="HJ15" i="1"/>
  <c r="HI15" i="1"/>
  <c r="HH15" i="1"/>
  <c r="HG15" i="1"/>
  <c r="HF15" i="1"/>
  <c r="HE15" i="1"/>
  <c r="HD15" i="1"/>
  <c r="HC15" i="1"/>
  <c r="HJ14" i="1"/>
  <c r="HI14" i="1"/>
  <c r="HH14" i="1"/>
  <c r="HG14" i="1"/>
  <c r="HF14" i="1"/>
  <c r="HE14" i="1"/>
  <c r="HD14" i="1"/>
  <c r="HC14" i="1"/>
  <c r="HJ13" i="1"/>
  <c r="HI13" i="1"/>
  <c r="HH13" i="1"/>
  <c r="HG13" i="1"/>
  <c r="HF13" i="1"/>
  <c r="HE13" i="1"/>
  <c r="HD13" i="1"/>
  <c r="HC13" i="1"/>
  <c r="HJ12" i="1"/>
  <c r="HI12" i="1"/>
  <c r="HH12" i="1"/>
  <c r="HG12" i="1"/>
  <c r="HF12" i="1"/>
  <c r="HE12" i="1"/>
  <c r="HD12" i="1"/>
  <c r="HC12" i="1"/>
  <c r="HJ11" i="1"/>
  <c r="HI11" i="1"/>
  <c r="HH11" i="1"/>
  <c r="HG11" i="1"/>
  <c r="HF11" i="1"/>
  <c r="HE11" i="1"/>
  <c r="HD11" i="1"/>
  <c r="HC11" i="1"/>
  <c r="GJ19" i="1"/>
  <c r="GI19" i="1"/>
  <c r="GH19" i="1"/>
  <c r="GG19" i="1"/>
  <c r="GF19" i="1"/>
  <c r="GE19" i="1"/>
  <c r="GD19" i="1"/>
  <c r="GC19" i="1"/>
  <c r="GJ18" i="1"/>
  <c r="GI18" i="1"/>
  <c r="GH18" i="1"/>
  <c r="GG18" i="1"/>
  <c r="GF18" i="1"/>
  <c r="GE18" i="1"/>
  <c r="GD18" i="1"/>
  <c r="GC18" i="1"/>
  <c r="GJ17" i="1"/>
  <c r="GI17" i="1"/>
  <c r="GH17" i="1"/>
  <c r="GG17" i="1"/>
  <c r="GF17" i="1"/>
  <c r="GE17" i="1"/>
  <c r="GD17" i="1"/>
  <c r="GC17" i="1"/>
  <c r="GJ16" i="1"/>
  <c r="GI16" i="1"/>
  <c r="GH16" i="1"/>
  <c r="GG16" i="1"/>
  <c r="GF16" i="1"/>
  <c r="GE16" i="1"/>
  <c r="GD16" i="1"/>
  <c r="GC16" i="1"/>
  <c r="GJ15" i="1"/>
  <c r="GI15" i="1"/>
  <c r="GH15" i="1"/>
  <c r="GG15" i="1"/>
  <c r="GF15" i="1"/>
  <c r="GE15" i="1"/>
  <c r="GD15" i="1"/>
  <c r="GC15" i="1"/>
  <c r="GJ14" i="1"/>
  <c r="GI14" i="1"/>
  <c r="GH14" i="1"/>
  <c r="GG14" i="1"/>
  <c r="GF14" i="1"/>
  <c r="GE14" i="1"/>
  <c r="GD14" i="1"/>
  <c r="GC14" i="1"/>
  <c r="GJ13" i="1"/>
  <c r="GI13" i="1"/>
  <c r="GH13" i="1"/>
  <c r="GG13" i="1"/>
  <c r="GF13" i="1"/>
  <c r="GE13" i="1"/>
  <c r="GD13" i="1"/>
  <c r="GC13" i="1"/>
  <c r="GJ12" i="1"/>
  <c r="GI12" i="1"/>
  <c r="GH12" i="1"/>
  <c r="GG12" i="1"/>
  <c r="GF12" i="1"/>
  <c r="GE12" i="1"/>
  <c r="GD12" i="1"/>
  <c r="GC12" i="1"/>
  <c r="GJ11" i="1"/>
  <c r="GI11" i="1"/>
  <c r="GH11" i="1"/>
  <c r="GG11" i="1"/>
  <c r="GF11" i="1"/>
  <c r="GE11" i="1"/>
  <c r="GD11" i="1"/>
  <c r="GC11" i="1"/>
  <c r="FJ19" i="1"/>
  <c r="FI19" i="1"/>
  <c r="FH19" i="1"/>
  <c r="FG19" i="1"/>
  <c r="FF19" i="1"/>
  <c r="FE19" i="1"/>
  <c r="FD19" i="1"/>
  <c r="FC19" i="1"/>
  <c r="FJ18" i="1"/>
  <c r="FI18" i="1"/>
  <c r="FH18" i="1"/>
  <c r="FG18" i="1"/>
  <c r="FF18" i="1"/>
  <c r="FE18" i="1"/>
  <c r="FD18" i="1"/>
  <c r="FC18" i="1"/>
  <c r="FJ17" i="1"/>
  <c r="FI17" i="1"/>
  <c r="FH17" i="1"/>
  <c r="FG17" i="1"/>
  <c r="FF17" i="1"/>
  <c r="FE17" i="1"/>
  <c r="FD17" i="1"/>
  <c r="FC17" i="1"/>
  <c r="FJ16" i="1"/>
  <c r="FI16" i="1"/>
  <c r="FH16" i="1"/>
  <c r="FG16" i="1"/>
  <c r="FF16" i="1"/>
  <c r="FE16" i="1"/>
  <c r="FD16" i="1"/>
  <c r="FC16" i="1"/>
  <c r="FJ15" i="1"/>
  <c r="FI15" i="1"/>
  <c r="FH15" i="1"/>
  <c r="FG15" i="1"/>
  <c r="FF15" i="1"/>
  <c r="FE15" i="1"/>
  <c r="FD15" i="1"/>
  <c r="FC15" i="1"/>
  <c r="FJ14" i="1"/>
  <c r="FI14" i="1"/>
  <c r="FH14" i="1"/>
  <c r="FG14" i="1"/>
  <c r="FF14" i="1"/>
  <c r="FE14" i="1"/>
  <c r="FD14" i="1"/>
  <c r="FC14" i="1"/>
  <c r="FJ13" i="1"/>
  <c r="FI13" i="1"/>
  <c r="FH13" i="1"/>
  <c r="FG13" i="1"/>
  <c r="FF13" i="1"/>
  <c r="FE13" i="1"/>
  <c r="FD13" i="1"/>
  <c r="FC13" i="1"/>
  <c r="FJ12" i="1"/>
  <c r="FI12" i="1"/>
  <c r="FH12" i="1"/>
  <c r="FG12" i="1"/>
  <c r="FF12" i="1"/>
  <c r="FE12" i="1"/>
  <c r="FD12" i="1"/>
  <c r="FC12" i="1"/>
  <c r="FJ11" i="1"/>
  <c r="FI11" i="1"/>
  <c r="FH11" i="1"/>
  <c r="FG11" i="1"/>
  <c r="FF11" i="1"/>
  <c r="FE11" i="1"/>
  <c r="FD11" i="1"/>
  <c r="FC11" i="1"/>
  <c r="EJ19" i="1"/>
  <c r="EI19" i="1"/>
  <c r="EH19" i="1"/>
  <c r="EG19" i="1"/>
  <c r="EF19" i="1"/>
  <c r="EE19" i="1"/>
  <c r="ED19" i="1"/>
  <c r="EC19" i="1"/>
  <c r="EJ18" i="1"/>
  <c r="EI18" i="1"/>
  <c r="EH18" i="1"/>
  <c r="EG18" i="1"/>
  <c r="EF18" i="1"/>
  <c r="EE18" i="1"/>
  <c r="ED18" i="1"/>
  <c r="EC18" i="1"/>
  <c r="EJ17" i="1"/>
  <c r="EI17" i="1"/>
  <c r="EH17" i="1"/>
  <c r="EG17" i="1"/>
  <c r="EF17" i="1"/>
  <c r="EE17" i="1"/>
  <c r="ED17" i="1"/>
  <c r="EC17" i="1"/>
  <c r="EJ16" i="1"/>
  <c r="EI16" i="1"/>
  <c r="EH16" i="1"/>
  <c r="EG16" i="1"/>
  <c r="EF16" i="1"/>
  <c r="EE16" i="1"/>
  <c r="ED16" i="1"/>
  <c r="EC16" i="1"/>
  <c r="EJ15" i="1"/>
  <c r="EI15" i="1"/>
  <c r="EH15" i="1"/>
  <c r="EG15" i="1"/>
  <c r="EF15" i="1"/>
  <c r="EE15" i="1"/>
  <c r="ED15" i="1"/>
  <c r="EC15" i="1"/>
  <c r="EJ14" i="1"/>
  <c r="EI14" i="1"/>
  <c r="EH14" i="1"/>
  <c r="EG14" i="1"/>
  <c r="EF14" i="1"/>
  <c r="EE14" i="1"/>
  <c r="ED14" i="1"/>
  <c r="EC14" i="1"/>
  <c r="EJ13" i="1"/>
  <c r="EI13" i="1"/>
  <c r="EH13" i="1"/>
  <c r="EG13" i="1"/>
  <c r="EF13" i="1"/>
  <c r="EE13" i="1"/>
  <c r="ED13" i="1"/>
  <c r="EC13" i="1"/>
  <c r="EJ12" i="1"/>
  <c r="EI12" i="1"/>
  <c r="EH12" i="1"/>
  <c r="EG12" i="1"/>
  <c r="EF12" i="1"/>
  <c r="EE12" i="1"/>
  <c r="ED12" i="1"/>
  <c r="EC12" i="1"/>
  <c r="EJ11" i="1"/>
  <c r="EI11" i="1"/>
  <c r="EH11" i="1"/>
  <c r="EG11" i="1"/>
  <c r="EF11" i="1"/>
  <c r="EE11" i="1"/>
  <c r="ED11" i="1"/>
  <c r="EC11" i="1"/>
  <c r="DJ19" i="1"/>
  <c r="DI19" i="1"/>
  <c r="DH19" i="1"/>
  <c r="DG19" i="1"/>
  <c r="DF19" i="1"/>
  <c r="DE19" i="1"/>
  <c r="DD19" i="1"/>
  <c r="DC19" i="1"/>
  <c r="DJ18" i="1"/>
  <c r="DI18" i="1"/>
  <c r="DH18" i="1"/>
  <c r="DG18" i="1"/>
  <c r="DF18" i="1"/>
  <c r="DE18" i="1"/>
  <c r="DD18" i="1"/>
  <c r="DC18" i="1"/>
  <c r="DJ17" i="1"/>
  <c r="DI17" i="1"/>
  <c r="DH17" i="1"/>
  <c r="DG17" i="1"/>
  <c r="DF17" i="1"/>
  <c r="DE17" i="1"/>
  <c r="DD17" i="1"/>
  <c r="DC17" i="1"/>
  <c r="DJ16" i="1"/>
  <c r="DI16" i="1"/>
  <c r="DH16" i="1"/>
  <c r="DG16" i="1"/>
  <c r="DF16" i="1"/>
  <c r="DE16" i="1"/>
  <c r="DD16" i="1"/>
  <c r="DC16" i="1"/>
  <c r="DJ15" i="1"/>
  <c r="DI15" i="1"/>
  <c r="DH15" i="1"/>
  <c r="DG15" i="1"/>
  <c r="DF15" i="1"/>
  <c r="DE15" i="1"/>
  <c r="DD15" i="1"/>
  <c r="DC15" i="1"/>
  <c r="DJ14" i="1"/>
  <c r="DI14" i="1"/>
  <c r="DH14" i="1"/>
  <c r="DG14" i="1"/>
  <c r="DF14" i="1"/>
  <c r="DE14" i="1"/>
  <c r="DD14" i="1"/>
  <c r="DC14" i="1"/>
  <c r="DJ13" i="1"/>
  <c r="DI13" i="1"/>
  <c r="DH13" i="1"/>
  <c r="DG13" i="1"/>
  <c r="DF13" i="1"/>
  <c r="DE13" i="1"/>
  <c r="DD13" i="1"/>
  <c r="DC13" i="1"/>
  <c r="DJ12" i="1"/>
  <c r="DI12" i="1"/>
  <c r="DH12" i="1"/>
  <c r="DG12" i="1"/>
  <c r="DF12" i="1"/>
  <c r="DE12" i="1"/>
  <c r="DD12" i="1"/>
  <c r="DC12" i="1"/>
  <c r="DJ11" i="1"/>
  <c r="DI11" i="1"/>
  <c r="DH11" i="1"/>
  <c r="DG11" i="1"/>
  <c r="DF11" i="1"/>
  <c r="DE11" i="1"/>
  <c r="DD11" i="1"/>
  <c r="DC11" i="1"/>
  <c r="CJ19" i="1"/>
  <c r="CI19" i="1"/>
  <c r="CH19" i="1"/>
  <c r="CG19" i="1"/>
  <c r="CF19" i="1"/>
  <c r="CE19" i="1"/>
  <c r="CD19" i="1"/>
  <c r="CC19" i="1"/>
  <c r="CJ18" i="1"/>
  <c r="CI18" i="1"/>
  <c r="CH18" i="1"/>
  <c r="CG18" i="1"/>
  <c r="CF18" i="1"/>
  <c r="CE18" i="1"/>
  <c r="CD18" i="1"/>
  <c r="CC18" i="1"/>
  <c r="CJ17" i="1"/>
  <c r="CI17" i="1"/>
  <c r="CH17" i="1"/>
  <c r="CG17" i="1"/>
  <c r="CF17" i="1"/>
  <c r="CE17" i="1"/>
  <c r="CD17" i="1"/>
  <c r="CC17" i="1"/>
  <c r="CJ16" i="1"/>
  <c r="CI16" i="1"/>
  <c r="CH16" i="1"/>
  <c r="CG16" i="1"/>
  <c r="CF16" i="1"/>
  <c r="CE16" i="1"/>
  <c r="CD16" i="1"/>
  <c r="CC16" i="1"/>
  <c r="CJ15" i="1"/>
  <c r="CI15" i="1"/>
  <c r="CH15" i="1"/>
  <c r="CG15" i="1"/>
  <c r="CF15" i="1"/>
  <c r="CE15" i="1"/>
  <c r="CD15" i="1"/>
  <c r="CC15" i="1"/>
  <c r="CJ14" i="1"/>
  <c r="CI14" i="1"/>
  <c r="CH14" i="1"/>
  <c r="CG14" i="1"/>
  <c r="CF14" i="1"/>
  <c r="CE14" i="1"/>
  <c r="CD14" i="1"/>
  <c r="CC14" i="1"/>
  <c r="CJ13" i="1"/>
  <c r="CI13" i="1"/>
  <c r="CH13" i="1"/>
  <c r="CG13" i="1"/>
  <c r="CF13" i="1"/>
  <c r="CE13" i="1"/>
  <c r="CD13" i="1"/>
  <c r="CC13" i="1"/>
  <c r="CJ12" i="1"/>
  <c r="CI12" i="1"/>
  <c r="CH12" i="1"/>
  <c r="CG12" i="1"/>
  <c r="CF12" i="1"/>
  <c r="CE12" i="1"/>
  <c r="CD12" i="1"/>
  <c r="CC12" i="1"/>
  <c r="CJ11" i="1"/>
  <c r="CI11" i="1"/>
  <c r="CH11" i="1"/>
  <c r="CG11" i="1"/>
  <c r="CF11" i="1"/>
  <c r="CE11" i="1"/>
  <c r="CD11" i="1"/>
  <c r="CC11" i="1"/>
  <c r="BJ19" i="1"/>
  <c r="BI19" i="1"/>
  <c r="BH19" i="1"/>
  <c r="BG19" i="1"/>
  <c r="BF19" i="1"/>
  <c r="BE19" i="1"/>
  <c r="BD19" i="1"/>
  <c r="BC19" i="1"/>
  <c r="BJ18" i="1"/>
  <c r="BI18" i="1"/>
  <c r="BH18" i="1"/>
  <c r="BG18" i="1"/>
  <c r="BF18" i="1"/>
  <c r="BE18" i="1"/>
  <c r="BD18" i="1"/>
  <c r="BC18" i="1"/>
  <c r="BJ17" i="1"/>
  <c r="BI17" i="1"/>
  <c r="BH17" i="1"/>
  <c r="BG17" i="1"/>
  <c r="BF17" i="1"/>
  <c r="BE17" i="1"/>
  <c r="BD17" i="1"/>
  <c r="BC17" i="1"/>
  <c r="BJ16" i="1"/>
  <c r="BI16" i="1"/>
  <c r="BH16" i="1"/>
  <c r="BG16" i="1"/>
  <c r="BF16" i="1"/>
  <c r="BE16" i="1"/>
  <c r="BD16" i="1"/>
  <c r="BC16" i="1"/>
  <c r="BJ15" i="1"/>
  <c r="BI15" i="1"/>
  <c r="BH15" i="1"/>
  <c r="BG15" i="1"/>
  <c r="BF15" i="1"/>
  <c r="BE15" i="1"/>
  <c r="BD15" i="1"/>
  <c r="BC15" i="1"/>
  <c r="BJ14" i="1"/>
  <c r="BI14" i="1"/>
  <c r="BH14" i="1"/>
  <c r="BG14" i="1"/>
  <c r="BF14" i="1"/>
  <c r="BE14" i="1"/>
  <c r="BD14" i="1"/>
  <c r="BC14" i="1"/>
  <c r="BJ13" i="1"/>
  <c r="BI13" i="1"/>
  <c r="BH13" i="1"/>
  <c r="BG13" i="1"/>
  <c r="BF13" i="1"/>
  <c r="BE13" i="1"/>
  <c r="BD13" i="1"/>
  <c r="BC13" i="1"/>
  <c r="BJ12" i="1"/>
  <c r="BI12" i="1"/>
  <c r="BH12" i="1"/>
  <c r="BG12" i="1"/>
  <c r="BF12" i="1"/>
  <c r="BE12" i="1"/>
  <c r="BD12" i="1"/>
  <c r="BC12" i="1"/>
  <c r="BJ11" i="1"/>
  <c r="BI11" i="1"/>
  <c r="BH11" i="1"/>
  <c r="BG11" i="1"/>
  <c r="BF11" i="1"/>
  <c r="BE11" i="1"/>
  <c r="BD11" i="1"/>
  <c r="BC11" i="1"/>
  <c r="AJ19" i="1"/>
  <c r="AI19" i="1"/>
  <c r="AH19" i="1"/>
  <c r="AG19" i="1"/>
  <c r="AF19" i="1"/>
  <c r="AE19" i="1"/>
  <c r="AD19" i="1"/>
  <c r="AC19" i="1"/>
  <c r="AJ18" i="1"/>
  <c r="AI18" i="1"/>
  <c r="AH18" i="1"/>
  <c r="AG18" i="1"/>
  <c r="AF18" i="1"/>
  <c r="AE18" i="1"/>
  <c r="AD18" i="1"/>
  <c r="AC18" i="1"/>
  <c r="AJ17" i="1"/>
  <c r="AI17" i="1"/>
  <c r="AH17" i="1"/>
  <c r="AG17" i="1"/>
  <c r="AF17" i="1"/>
  <c r="AE17" i="1"/>
  <c r="AD17" i="1"/>
  <c r="AC17" i="1"/>
  <c r="AJ16" i="1"/>
  <c r="AI16" i="1"/>
  <c r="AH16" i="1"/>
  <c r="AG16" i="1"/>
  <c r="AF16" i="1"/>
  <c r="AE16" i="1"/>
  <c r="AD16" i="1"/>
  <c r="AC16" i="1"/>
  <c r="AJ15" i="1"/>
  <c r="AI15" i="1"/>
  <c r="AH15" i="1"/>
  <c r="AG15" i="1"/>
  <c r="AF15" i="1"/>
  <c r="AE15" i="1"/>
  <c r="AD15" i="1"/>
  <c r="AC15" i="1"/>
  <c r="AJ14" i="1"/>
  <c r="AI14" i="1"/>
  <c r="AH14" i="1"/>
  <c r="AG14" i="1"/>
  <c r="AF14" i="1"/>
  <c r="AE14" i="1"/>
  <c r="AD14" i="1"/>
  <c r="AC14" i="1"/>
  <c r="AJ13" i="1"/>
  <c r="AI13" i="1"/>
  <c r="AH13" i="1"/>
  <c r="AG13" i="1"/>
  <c r="AF13" i="1"/>
  <c r="AE13" i="1"/>
  <c r="AD13" i="1"/>
  <c r="AC13" i="1"/>
  <c r="AJ12" i="1"/>
  <c r="AI12" i="1"/>
  <c r="AH12" i="1"/>
  <c r="AG12" i="1"/>
  <c r="AF12" i="1"/>
  <c r="AE12" i="1"/>
  <c r="AD12" i="1"/>
  <c r="AC12" i="1"/>
  <c r="AJ11" i="1"/>
  <c r="AI11" i="1"/>
  <c r="AH11" i="1"/>
  <c r="AG11" i="1"/>
  <c r="AF11" i="1"/>
  <c r="AE11" i="1"/>
  <c r="AD11" i="1"/>
  <c r="AC11" i="1"/>
  <c r="J19" i="1"/>
  <c r="I19" i="1"/>
  <c r="H19" i="1"/>
  <c r="G19" i="1"/>
  <c r="F19" i="1"/>
  <c r="E19" i="1"/>
  <c r="D19" i="1"/>
  <c r="C19" i="1"/>
  <c r="J18" i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E11" i="1"/>
  <c r="D11" i="1"/>
  <c r="C11" i="1"/>
  <c r="S26" i="13" l="1"/>
  <c r="S15" i="6"/>
  <c r="T14" i="13"/>
  <c r="G18" i="13"/>
  <c r="S24" i="6"/>
  <c r="P38" i="6" l="1"/>
  <c r="G23" i="6"/>
  <c r="G22" i="6"/>
  <c r="G21" i="6"/>
  <c r="N23" i="6"/>
  <c r="L23" i="6"/>
  <c r="I23" i="6"/>
  <c r="H23" i="6"/>
  <c r="N22" i="6"/>
  <c r="L22" i="6"/>
  <c r="I22" i="6"/>
  <c r="H22" i="6"/>
  <c r="N21" i="6"/>
  <c r="I21" i="6"/>
  <c r="H21" i="6"/>
  <c r="L21" i="6" s="1"/>
  <c r="G17" i="13"/>
  <c r="G19" i="13"/>
  <c r="G16" i="13"/>
  <c r="I13" i="13"/>
  <c r="H13" i="13"/>
  <c r="I12" i="13"/>
  <c r="H12" i="13"/>
  <c r="I11" i="13"/>
  <c r="H11" i="13"/>
  <c r="T22" i="13"/>
  <c r="T21" i="13" s="1"/>
  <c r="T20" i="13" s="1"/>
  <c r="T18" i="13" s="1"/>
  <c r="T17" i="13" s="1"/>
  <c r="T16" i="13" s="1"/>
  <c r="T13" i="13" s="1"/>
  <c r="T12" i="13" s="1"/>
  <c r="T11" i="13" s="1"/>
  <c r="T38" i="13" s="1"/>
  <c r="S25" i="13"/>
  <c r="S24" i="13" s="1"/>
  <c r="S23" i="13" s="1"/>
  <c r="S22" i="13" s="1"/>
  <c r="S21" i="13" s="1"/>
  <c r="S20" i="13" s="1"/>
  <c r="S19" i="13" s="1"/>
  <c r="S18" i="13" s="1"/>
  <c r="S17" i="13" s="1"/>
  <c r="S16" i="13" s="1"/>
  <c r="S15" i="13" s="1"/>
  <c r="S14" i="13" s="1"/>
  <c r="S13" i="13" s="1"/>
  <c r="S12" i="13" s="1"/>
  <c r="S11" i="13" s="1"/>
  <c r="S38" i="13" s="1"/>
  <c r="N19" i="13"/>
  <c r="I19" i="13"/>
  <c r="H19" i="13"/>
  <c r="N18" i="13"/>
  <c r="I18" i="13"/>
  <c r="H18" i="13"/>
  <c r="N17" i="13"/>
  <c r="I17" i="13"/>
  <c r="H17" i="13"/>
  <c r="N16" i="13"/>
  <c r="I16" i="13"/>
  <c r="H16" i="13"/>
  <c r="N13" i="13"/>
  <c r="N12" i="13"/>
  <c r="N11" i="13"/>
  <c r="Q59" i="12"/>
  <c r="P59" i="12"/>
  <c r="O59" i="12"/>
  <c r="N59" i="12"/>
  <c r="M59" i="12"/>
  <c r="L59" i="12"/>
  <c r="AJ50" i="12"/>
  <c r="X50" i="12"/>
  <c r="Q50" i="12"/>
  <c r="J50" i="12"/>
  <c r="I50" i="12"/>
  <c r="H50" i="12"/>
  <c r="G50" i="12"/>
  <c r="F50" i="12"/>
  <c r="E50" i="12"/>
  <c r="D50" i="12"/>
  <c r="C50" i="12"/>
  <c r="V48" i="12"/>
  <c r="U48" i="12"/>
  <c r="S48" i="12"/>
  <c r="HI42" i="12"/>
  <c r="GI42" i="12"/>
  <c r="FI42" i="12"/>
  <c r="EI42" i="12"/>
  <c r="DI42" i="12"/>
  <c r="CI42" i="12"/>
  <c r="BI42" i="12"/>
  <c r="AI42" i="12"/>
  <c r="I42" i="12"/>
  <c r="AQ38" i="12"/>
  <c r="AP38" i="12"/>
  <c r="AO38" i="12"/>
  <c r="AN38" i="12"/>
  <c r="AM38" i="12"/>
  <c r="AL38" i="12"/>
  <c r="DQ37" i="12"/>
  <c r="DP37" i="12"/>
  <c r="DO37" i="12"/>
  <c r="DN37" i="12"/>
  <c r="DM37" i="12"/>
  <c r="DL37" i="12"/>
  <c r="HQ35" i="12"/>
  <c r="HP35" i="12"/>
  <c r="HO35" i="12"/>
  <c r="HN35" i="12"/>
  <c r="HM35" i="12"/>
  <c r="HL35" i="12"/>
  <c r="GQ35" i="12"/>
  <c r="GP35" i="12"/>
  <c r="GO35" i="12"/>
  <c r="GN35" i="12"/>
  <c r="GM35" i="12"/>
  <c r="GL35" i="12"/>
  <c r="FQ35" i="12"/>
  <c r="FP35" i="12"/>
  <c r="FO35" i="12"/>
  <c r="FN35" i="12"/>
  <c r="FM35" i="12"/>
  <c r="FL35" i="12"/>
  <c r="EQ35" i="12"/>
  <c r="EP35" i="12"/>
  <c r="EO35" i="12"/>
  <c r="EN35" i="12"/>
  <c r="EM35" i="12"/>
  <c r="EL35" i="12"/>
  <c r="DQ35" i="12"/>
  <c r="DP35" i="12"/>
  <c r="DO35" i="12"/>
  <c r="DN35" i="12"/>
  <c r="DM35" i="12"/>
  <c r="DL35" i="12"/>
  <c r="CQ35" i="12"/>
  <c r="CP35" i="12"/>
  <c r="CO35" i="12"/>
  <c r="CN35" i="12"/>
  <c r="CM35" i="12"/>
  <c r="CL35" i="12"/>
  <c r="BQ35" i="12"/>
  <c r="BP35" i="12"/>
  <c r="BO35" i="12"/>
  <c r="BN35" i="12"/>
  <c r="BM35" i="12"/>
  <c r="BL35" i="12"/>
  <c r="AQ35" i="12"/>
  <c r="AP35" i="12"/>
  <c r="AO35" i="12"/>
  <c r="AN35" i="12"/>
  <c r="AM35" i="12"/>
  <c r="AL35" i="12"/>
  <c r="Q35" i="12"/>
  <c r="P35" i="12"/>
  <c r="O35" i="12"/>
  <c r="N35" i="12"/>
  <c r="M35" i="12"/>
  <c r="L35" i="12"/>
  <c r="CQ34" i="12"/>
  <c r="CP34" i="12"/>
  <c r="CO34" i="12"/>
  <c r="CN34" i="12"/>
  <c r="CM34" i="12"/>
  <c r="CL34" i="12"/>
  <c r="Q34" i="12"/>
  <c r="P34" i="12"/>
  <c r="O34" i="12"/>
  <c r="N34" i="12"/>
  <c r="M34" i="12"/>
  <c r="L34" i="12"/>
  <c r="FQ33" i="12"/>
  <c r="FP33" i="12"/>
  <c r="FO33" i="12"/>
  <c r="FN33" i="12"/>
  <c r="FM33" i="12"/>
  <c r="FL33" i="12"/>
  <c r="AQ33" i="12"/>
  <c r="AP33" i="12"/>
  <c r="AO33" i="12"/>
  <c r="AN33" i="12"/>
  <c r="AM33" i="12"/>
  <c r="AL33" i="12"/>
  <c r="GQ32" i="12"/>
  <c r="GP32" i="12"/>
  <c r="GO32" i="12"/>
  <c r="GN32" i="12"/>
  <c r="GM32" i="12"/>
  <c r="GL32" i="12"/>
  <c r="DQ32" i="12"/>
  <c r="DP32" i="12"/>
  <c r="DO32" i="12"/>
  <c r="DN32" i="12"/>
  <c r="DM32" i="12"/>
  <c r="DL32" i="12"/>
  <c r="HQ31" i="12"/>
  <c r="HP31" i="12"/>
  <c r="HO31" i="12"/>
  <c r="HN31" i="12"/>
  <c r="HM31" i="12"/>
  <c r="HL31" i="12"/>
  <c r="EQ31" i="12"/>
  <c r="EP31" i="12"/>
  <c r="EO31" i="12"/>
  <c r="EN31" i="12"/>
  <c r="EM31" i="12"/>
  <c r="EL31" i="12"/>
  <c r="BQ31" i="12"/>
  <c r="BP31" i="12"/>
  <c r="BO31" i="12"/>
  <c r="BN31" i="12"/>
  <c r="BM31" i="12"/>
  <c r="BL31" i="12"/>
  <c r="HJ30" i="12"/>
  <c r="HI30" i="12"/>
  <c r="HH30" i="12"/>
  <c r="HG30" i="12"/>
  <c r="HF30" i="12"/>
  <c r="HE30" i="12"/>
  <c r="HD30" i="12"/>
  <c r="HC30" i="12"/>
  <c r="GJ30" i="12"/>
  <c r="GI30" i="12"/>
  <c r="GH30" i="12"/>
  <c r="GG30" i="12"/>
  <c r="GF30" i="12"/>
  <c r="GE30" i="12"/>
  <c r="GD30" i="12"/>
  <c r="GC30" i="12"/>
  <c r="FJ30" i="12"/>
  <c r="FI30" i="12"/>
  <c r="FH30" i="12"/>
  <c r="FG30" i="12"/>
  <c r="FF30" i="12"/>
  <c r="FE30" i="12"/>
  <c r="FD30" i="12"/>
  <c r="FC30" i="12"/>
  <c r="EJ30" i="12"/>
  <c r="EI30" i="12"/>
  <c r="EH30" i="12"/>
  <c r="EG30" i="12"/>
  <c r="EF30" i="12"/>
  <c r="EE30" i="12"/>
  <c r="ED30" i="12"/>
  <c r="EC30" i="12"/>
  <c r="DJ30" i="12"/>
  <c r="DI30" i="12"/>
  <c r="DH30" i="12"/>
  <c r="DG30" i="12"/>
  <c r="DF30" i="12"/>
  <c r="DE30" i="12"/>
  <c r="DD30" i="12"/>
  <c r="DC30" i="12"/>
  <c r="CJ30" i="12"/>
  <c r="CI30" i="12"/>
  <c r="CH30" i="12"/>
  <c r="CG30" i="12"/>
  <c r="CF30" i="12"/>
  <c r="CE30" i="12"/>
  <c r="CD30" i="12"/>
  <c r="CC30" i="12"/>
  <c r="BJ30" i="12"/>
  <c r="BI30" i="12"/>
  <c r="BH30" i="12"/>
  <c r="BG30" i="12"/>
  <c r="BF30" i="12"/>
  <c r="BE30" i="12"/>
  <c r="BD30" i="12"/>
  <c r="BC30" i="12"/>
  <c r="AJ30" i="12"/>
  <c r="AI30" i="12"/>
  <c r="AH30" i="12"/>
  <c r="AG30" i="12"/>
  <c r="AF30" i="12"/>
  <c r="AE30" i="12"/>
  <c r="AD30" i="12"/>
  <c r="AC30" i="12"/>
  <c r="J30" i="12"/>
  <c r="I30" i="12"/>
  <c r="H30" i="12"/>
  <c r="G30" i="12"/>
  <c r="F30" i="12"/>
  <c r="E30" i="12"/>
  <c r="D30" i="12"/>
  <c r="C30" i="12"/>
  <c r="HX29" i="12"/>
  <c r="HQ29" i="12"/>
  <c r="GX29" i="12"/>
  <c r="GQ29" i="12"/>
  <c r="FX29" i="12"/>
  <c r="FQ29" i="12"/>
  <c r="EX29" i="12"/>
  <c r="EQ29" i="12"/>
  <c r="DX29" i="12"/>
  <c r="DQ29" i="12"/>
  <c r="CX29" i="12"/>
  <c r="CQ29" i="12"/>
  <c r="BX29" i="12"/>
  <c r="BQ29" i="12"/>
  <c r="AX29" i="12"/>
  <c r="AQ29" i="12"/>
  <c r="X29" i="12"/>
  <c r="Q29" i="12"/>
  <c r="HV27" i="12"/>
  <c r="HU27" i="12"/>
  <c r="HS27" i="12"/>
  <c r="HP27" i="12"/>
  <c r="GV27" i="12"/>
  <c r="GU27" i="12"/>
  <c r="GS27" i="12"/>
  <c r="GP27" i="12"/>
  <c r="FV27" i="12"/>
  <c r="FU27" i="12"/>
  <c r="FS27" i="12"/>
  <c r="FP27" i="12"/>
  <c r="EV27" i="12"/>
  <c r="EU27" i="12"/>
  <c r="ES27" i="12"/>
  <c r="EP27" i="12"/>
  <c r="DV27" i="12"/>
  <c r="DU27" i="12"/>
  <c r="DS27" i="12"/>
  <c r="DP27" i="12"/>
  <c r="CV27" i="12"/>
  <c r="CU27" i="12"/>
  <c r="CS27" i="12"/>
  <c r="CP27" i="12"/>
  <c r="BV27" i="12"/>
  <c r="BU27" i="12"/>
  <c r="BS27" i="12"/>
  <c r="BP27" i="12"/>
  <c r="AV27" i="12"/>
  <c r="AU27" i="12"/>
  <c r="AS27" i="12"/>
  <c r="AP27" i="12"/>
  <c r="HL26" i="12"/>
  <c r="HC26" i="12"/>
  <c r="GL26" i="12"/>
  <c r="GC26" i="12"/>
  <c r="FL26" i="12"/>
  <c r="FC26" i="12"/>
  <c r="EL26" i="12"/>
  <c r="EC26" i="12"/>
  <c r="DL26" i="12"/>
  <c r="DC26" i="12"/>
  <c r="CL26" i="12"/>
  <c r="CC26" i="12"/>
  <c r="BL26" i="12"/>
  <c r="BC26" i="12"/>
  <c r="AL26" i="12"/>
  <c r="AC26" i="12"/>
  <c r="HK20" i="12"/>
  <c r="GK20" i="12"/>
  <c r="FK20" i="12"/>
  <c r="EK20" i="12"/>
  <c r="DK20" i="12"/>
  <c r="CK20" i="12"/>
  <c r="BK20" i="12"/>
  <c r="AK20" i="12"/>
  <c r="K20" i="12"/>
  <c r="BB13" i="12"/>
  <c r="BI33" i="12" s="1"/>
  <c r="FB12" i="12"/>
  <c r="BB12" i="12"/>
  <c r="BB11" i="12"/>
  <c r="BB31" i="12" s="1"/>
  <c r="BB32" i="12" s="1"/>
  <c r="BB33" i="12" s="1"/>
  <c r="BB34" i="12" s="1"/>
  <c r="BB35" i="12" s="1"/>
  <c r="BB36" i="12" s="1"/>
  <c r="BB37" i="12" s="1"/>
  <c r="BB38" i="12" s="1"/>
  <c r="BB39" i="12" s="1"/>
  <c r="HK10" i="12"/>
  <c r="HJ10" i="12"/>
  <c r="GK10" i="12"/>
  <c r="GJ10" i="12"/>
  <c r="FK10" i="12"/>
  <c r="FJ10" i="12"/>
  <c r="EK10" i="12"/>
  <c r="EJ10" i="12"/>
  <c r="DK10" i="12"/>
  <c r="DJ10" i="12"/>
  <c r="CK10" i="12"/>
  <c r="CJ10" i="12"/>
  <c r="BK10" i="12"/>
  <c r="BJ10" i="12"/>
  <c r="AK10" i="12"/>
  <c r="AJ10" i="12"/>
  <c r="HJ9" i="12"/>
  <c r="GJ9" i="12"/>
  <c r="FJ9" i="12"/>
  <c r="EJ9" i="12"/>
  <c r="DJ9" i="12"/>
  <c r="CJ9" i="12"/>
  <c r="BJ9" i="12"/>
  <c r="AJ9" i="12"/>
  <c r="HJ8" i="12"/>
  <c r="GJ8" i="12"/>
  <c r="FJ8" i="12"/>
  <c r="EJ8" i="12"/>
  <c r="DJ8" i="12"/>
  <c r="CJ8" i="12"/>
  <c r="BJ8" i="12"/>
  <c r="AJ8" i="12"/>
  <c r="HG1" i="12"/>
  <c r="HB14" i="12" s="1"/>
  <c r="HB1" i="12"/>
  <c r="GG1" i="12"/>
  <c r="GB12" i="12" s="1"/>
  <c r="GB1" i="12"/>
  <c r="FJ1" i="12"/>
  <c r="FG1" i="12"/>
  <c r="FB1" i="12"/>
  <c r="EJ1" i="12"/>
  <c r="EG1" i="12"/>
  <c r="EB1" i="12"/>
  <c r="DG1" i="12"/>
  <c r="DB14" i="12" s="1"/>
  <c r="DB1" i="12"/>
  <c r="CG1" i="12"/>
  <c r="CB15" i="12" s="1"/>
  <c r="CB1" i="12"/>
  <c r="BJ1" i="12"/>
  <c r="BG1" i="12"/>
  <c r="BB1" i="12"/>
  <c r="AJ1" i="12"/>
  <c r="AG1" i="12"/>
  <c r="AB1" i="12"/>
  <c r="G1" i="12"/>
  <c r="B11" i="12" s="1"/>
  <c r="AJ50" i="11"/>
  <c r="X50" i="11"/>
  <c r="Q50" i="11"/>
  <c r="J50" i="11"/>
  <c r="I50" i="11"/>
  <c r="H50" i="11"/>
  <c r="G50" i="11"/>
  <c r="F50" i="11"/>
  <c r="E50" i="11"/>
  <c r="D50" i="11"/>
  <c r="C50" i="11"/>
  <c r="V48" i="11"/>
  <c r="U48" i="11"/>
  <c r="S48" i="11"/>
  <c r="HI42" i="11"/>
  <c r="GI42" i="11"/>
  <c r="FI42" i="11"/>
  <c r="EI42" i="11"/>
  <c r="DI42" i="11"/>
  <c r="CI42" i="11"/>
  <c r="BI42" i="11"/>
  <c r="AI42" i="11"/>
  <c r="I42" i="11"/>
  <c r="AQ38" i="11"/>
  <c r="AP38" i="11"/>
  <c r="AO38" i="11"/>
  <c r="AN38" i="11"/>
  <c r="AM38" i="11"/>
  <c r="AL38" i="11"/>
  <c r="DQ37" i="11"/>
  <c r="DP37" i="11"/>
  <c r="DO37" i="11"/>
  <c r="DN37" i="11"/>
  <c r="DM37" i="11"/>
  <c r="DL37" i="11"/>
  <c r="HQ35" i="11"/>
  <c r="HP35" i="11"/>
  <c r="HO35" i="11"/>
  <c r="HN35" i="11"/>
  <c r="HM35" i="11"/>
  <c r="HL35" i="11"/>
  <c r="GQ35" i="11"/>
  <c r="GP35" i="11"/>
  <c r="GO35" i="11"/>
  <c r="GN35" i="11"/>
  <c r="GM35" i="11"/>
  <c r="GL35" i="11"/>
  <c r="FQ35" i="11"/>
  <c r="FP35" i="11"/>
  <c r="FO35" i="11"/>
  <c r="FN35" i="11"/>
  <c r="FM35" i="11"/>
  <c r="FL35" i="11"/>
  <c r="EQ35" i="11"/>
  <c r="EP35" i="11"/>
  <c r="EO35" i="11"/>
  <c r="EN35" i="11"/>
  <c r="EM35" i="11"/>
  <c r="EL35" i="11"/>
  <c r="DQ35" i="11"/>
  <c r="DP35" i="11"/>
  <c r="DO35" i="11"/>
  <c r="DN35" i="11"/>
  <c r="DM35" i="11"/>
  <c r="DL35" i="11"/>
  <c r="CQ35" i="11"/>
  <c r="CP35" i="11"/>
  <c r="CO35" i="11"/>
  <c r="CN35" i="11"/>
  <c r="CM35" i="11"/>
  <c r="CL35" i="11"/>
  <c r="BQ35" i="11"/>
  <c r="BP35" i="11"/>
  <c r="BO35" i="11"/>
  <c r="BN35" i="11"/>
  <c r="BM35" i="11"/>
  <c r="BL35" i="11"/>
  <c r="AQ35" i="11"/>
  <c r="AP35" i="11"/>
  <c r="AO35" i="11"/>
  <c r="AN35" i="11"/>
  <c r="AM35" i="11"/>
  <c r="AL35" i="11"/>
  <c r="Q35" i="11"/>
  <c r="P35" i="11"/>
  <c r="O35" i="11"/>
  <c r="N35" i="11"/>
  <c r="M35" i="11"/>
  <c r="L35" i="11"/>
  <c r="CQ34" i="11"/>
  <c r="CP34" i="11"/>
  <c r="CO34" i="11"/>
  <c r="CN34" i="11"/>
  <c r="CM34" i="11"/>
  <c r="CL34" i="11"/>
  <c r="Q34" i="11"/>
  <c r="P34" i="11"/>
  <c r="O34" i="11"/>
  <c r="N34" i="11"/>
  <c r="M34" i="11"/>
  <c r="L34" i="11"/>
  <c r="FQ33" i="11"/>
  <c r="FP33" i="11"/>
  <c r="FO33" i="11"/>
  <c r="FN33" i="11"/>
  <c r="FM33" i="11"/>
  <c r="FL33" i="11"/>
  <c r="AQ33" i="11"/>
  <c r="AP33" i="11"/>
  <c r="AO33" i="11"/>
  <c r="AN33" i="11"/>
  <c r="AM33" i="11"/>
  <c r="AL33" i="11"/>
  <c r="GQ32" i="11"/>
  <c r="GP32" i="11"/>
  <c r="GO32" i="11"/>
  <c r="GN32" i="11"/>
  <c r="GM32" i="11"/>
  <c r="GL32" i="11"/>
  <c r="DQ32" i="11"/>
  <c r="DP32" i="11"/>
  <c r="DO32" i="11"/>
  <c r="DN32" i="11"/>
  <c r="DM32" i="11"/>
  <c r="DL32" i="11"/>
  <c r="HQ31" i="11"/>
  <c r="HP31" i="11"/>
  <c r="HO31" i="11"/>
  <c r="HN31" i="11"/>
  <c r="HM31" i="11"/>
  <c r="HL31" i="11"/>
  <c r="EQ31" i="11"/>
  <c r="EP31" i="11"/>
  <c r="EO31" i="11"/>
  <c r="EN31" i="11"/>
  <c r="EM31" i="11"/>
  <c r="EL31" i="11"/>
  <c r="BQ31" i="11"/>
  <c r="BP31" i="11"/>
  <c r="BO31" i="11"/>
  <c r="BN31" i="11"/>
  <c r="BM31" i="11"/>
  <c r="BL31" i="11"/>
  <c r="HJ30" i="11"/>
  <c r="HI30" i="11"/>
  <c r="HH30" i="11"/>
  <c r="HG30" i="11"/>
  <c r="HF30" i="11"/>
  <c r="HE30" i="11"/>
  <c r="HD30" i="11"/>
  <c r="HC30" i="11"/>
  <c r="GJ30" i="11"/>
  <c r="GI30" i="11"/>
  <c r="GH30" i="11"/>
  <c r="GG30" i="11"/>
  <c r="GF30" i="11"/>
  <c r="GE30" i="11"/>
  <c r="GD30" i="11"/>
  <c r="GC30" i="11"/>
  <c r="FJ30" i="11"/>
  <c r="FI30" i="11"/>
  <c r="FH30" i="11"/>
  <c r="FG30" i="11"/>
  <c r="FF30" i="11"/>
  <c r="FE30" i="11"/>
  <c r="FD30" i="11"/>
  <c r="FC30" i="11"/>
  <c r="EJ30" i="11"/>
  <c r="EI30" i="11"/>
  <c r="EH30" i="11"/>
  <c r="EG30" i="11"/>
  <c r="EF30" i="11"/>
  <c r="EE30" i="11"/>
  <c r="ED30" i="11"/>
  <c r="EC30" i="11"/>
  <c r="DJ30" i="11"/>
  <c r="DI30" i="11"/>
  <c r="DH30" i="11"/>
  <c r="DG30" i="11"/>
  <c r="DF30" i="11"/>
  <c r="DE30" i="11"/>
  <c r="DD30" i="11"/>
  <c r="DC30" i="11"/>
  <c r="CJ30" i="11"/>
  <c r="CI30" i="11"/>
  <c r="CH30" i="11"/>
  <c r="CG30" i="11"/>
  <c r="CF30" i="11"/>
  <c r="CE30" i="11"/>
  <c r="CD30" i="11"/>
  <c r="CC30" i="11"/>
  <c r="BJ30" i="11"/>
  <c r="BI30" i="11"/>
  <c r="BH30" i="11"/>
  <c r="BG30" i="11"/>
  <c r="BF30" i="11"/>
  <c r="BE30" i="11"/>
  <c r="BD30" i="11"/>
  <c r="BC30" i="11"/>
  <c r="AJ30" i="11"/>
  <c r="AI30" i="11"/>
  <c r="AH30" i="11"/>
  <c r="AG30" i="11"/>
  <c r="AF30" i="11"/>
  <c r="AE30" i="11"/>
  <c r="AD30" i="11"/>
  <c r="AC30" i="11"/>
  <c r="J30" i="11"/>
  <c r="I30" i="11"/>
  <c r="H30" i="11"/>
  <c r="G30" i="11"/>
  <c r="F30" i="11"/>
  <c r="E30" i="11"/>
  <c r="D30" i="11"/>
  <c r="C30" i="11"/>
  <c r="HX29" i="11"/>
  <c r="HQ29" i="11"/>
  <c r="GX29" i="11"/>
  <c r="GQ29" i="11"/>
  <c r="FX29" i="11"/>
  <c r="FQ29" i="11"/>
  <c r="EX29" i="11"/>
  <c r="EQ29" i="11"/>
  <c r="DX29" i="11"/>
  <c r="DQ29" i="11"/>
  <c r="CX29" i="11"/>
  <c r="CQ29" i="11"/>
  <c r="BX29" i="11"/>
  <c r="BQ29" i="11"/>
  <c r="AX29" i="11"/>
  <c r="AQ29" i="11"/>
  <c r="X29" i="11"/>
  <c r="Q29" i="11"/>
  <c r="HV27" i="11"/>
  <c r="HU27" i="11"/>
  <c r="HS27" i="11"/>
  <c r="HP27" i="11"/>
  <c r="GV27" i="11"/>
  <c r="GU27" i="11"/>
  <c r="GS27" i="11"/>
  <c r="GP27" i="11"/>
  <c r="FV27" i="11"/>
  <c r="FU27" i="11"/>
  <c r="FS27" i="11"/>
  <c r="FP27" i="11"/>
  <c r="EV27" i="11"/>
  <c r="EU27" i="11"/>
  <c r="ES27" i="11"/>
  <c r="EP27" i="11"/>
  <c r="DV27" i="11"/>
  <c r="DU27" i="11"/>
  <c r="DS27" i="11"/>
  <c r="DP27" i="11"/>
  <c r="CV27" i="11"/>
  <c r="CU27" i="11"/>
  <c r="CS27" i="11"/>
  <c r="CP27" i="11"/>
  <c r="BV27" i="11"/>
  <c r="BU27" i="11"/>
  <c r="BS27" i="11"/>
  <c r="BP27" i="11"/>
  <c r="AV27" i="11"/>
  <c r="AU27" i="11"/>
  <c r="AS27" i="11"/>
  <c r="AP27" i="11"/>
  <c r="HL26" i="11"/>
  <c r="HC26" i="11"/>
  <c r="GL26" i="11"/>
  <c r="GC26" i="11"/>
  <c r="FL26" i="11"/>
  <c r="FC26" i="11"/>
  <c r="EL26" i="11"/>
  <c r="EC26" i="11"/>
  <c r="DL26" i="11"/>
  <c r="DC26" i="11"/>
  <c r="CL26" i="11"/>
  <c r="CC26" i="11"/>
  <c r="BL26" i="11"/>
  <c r="BC26" i="11"/>
  <c r="AL26" i="11"/>
  <c r="AC26" i="11"/>
  <c r="HK20" i="11"/>
  <c r="GK20" i="11"/>
  <c r="FK20" i="11"/>
  <c r="EK20" i="11"/>
  <c r="DK20" i="11"/>
  <c r="CK20" i="11"/>
  <c r="BK20" i="11"/>
  <c r="AK20" i="11"/>
  <c r="K20" i="11"/>
  <c r="EB18" i="11"/>
  <c r="GB16" i="11"/>
  <c r="DB16" i="11"/>
  <c r="EB13" i="11"/>
  <c r="CB12" i="11"/>
  <c r="GB11" i="11"/>
  <c r="CB11" i="11"/>
  <c r="B11" i="11"/>
  <c r="B31" i="11" s="1"/>
  <c r="B32" i="11" s="1"/>
  <c r="B33" i="11" s="1"/>
  <c r="B34" i="11" s="1"/>
  <c r="B35" i="11" s="1"/>
  <c r="B36" i="11" s="1"/>
  <c r="B37" i="11" s="1"/>
  <c r="B38" i="11" s="1"/>
  <c r="B39" i="11" s="1"/>
  <c r="HK10" i="11"/>
  <c r="HJ10" i="11"/>
  <c r="GK10" i="11"/>
  <c r="GJ10" i="11"/>
  <c r="FK10" i="11"/>
  <c r="FJ10" i="11"/>
  <c r="EK10" i="11"/>
  <c r="EJ10" i="11"/>
  <c r="DK10" i="11"/>
  <c r="DJ10" i="11"/>
  <c r="CK10" i="11"/>
  <c r="CJ10" i="11"/>
  <c r="BK10" i="11"/>
  <c r="BJ10" i="11"/>
  <c r="AK10" i="11"/>
  <c r="AJ10" i="11"/>
  <c r="HJ9" i="11"/>
  <c r="GJ9" i="11"/>
  <c r="FJ9" i="11"/>
  <c r="EJ9" i="11"/>
  <c r="DJ9" i="11"/>
  <c r="CJ9" i="11"/>
  <c r="BJ9" i="11"/>
  <c r="AJ9" i="11"/>
  <c r="HJ8" i="11"/>
  <c r="GJ8" i="11"/>
  <c r="FJ8" i="11"/>
  <c r="EJ8" i="11"/>
  <c r="DJ8" i="11"/>
  <c r="CJ8" i="11"/>
  <c r="BJ8" i="11"/>
  <c r="AJ8" i="11"/>
  <c r="HG1" i="11"/>
  <c r="HB18" i="11" s="1"/>
  <c r="HB1" i="11"/>
  <c r="GJ1" i="11"/>
  <c r="GG1" i="11"/>
  <c r="GB1" i="11"/>
  <c r="FG1" i="11"/>
  <c r="FB1" i="11"/>
  <c r="EJ1" i="11"/>
  <c r="EG1" i="11"/>
  <c r="EB1" i="11"/>
  <c r="DG1" i="11"/>
  <c r="DB12" i="11" s="1"/>
  <c r="DB1" i="11"/>
  <c r="CJ1" i="11"/>
  <c r="CG1" i="11"/>
  <c r="CB1" i="11"/>
  <c r="BG1" i="11"/>
  <c r="BB1" i="11"/>
  <c r="AJ1" i="11"/>
  <c r="AG1" i="11"/>
  <c r="AB1" i="11"/>
  <c r="G1" i="11"/>
  <c r="B12" i="11" s="1"/>
  <c r="AJ50" i="10"/>
  <c r="X50" i="10"/>
  <c r="Q50" i="10"/>
  <c r="J50" i="10"/>
  <c r="I50" i="10"/>
  <c r="H50" i="10"/>
  <c r="G50" i="10"/>
  <c r="F50" i="10"/>
  <c r="E50" i="10"/>
  <c r="D50" i="10"/>
  <c r="C50" i="10"/>
  <c r="V48" i="10"/>
  <c r="U48" i="10"/>
  <c r="S48" i="10"/>
  <c r="HI42" i="10"/>
  <c r="GI42" i="10"/>
  <c r="FI42" i="10"/>
  <c r="EI42" i="10"/>
  <c r="DI42" i="10"/>
  <c r="CI42" i="10"/>
  <c r="BI42" i="10"/>
  <c r="AI42" i="10"/>
  <c r="I42" i="10"/>
  <c r="AQ38" i="10"/>
  <c r="AP38" i="10"/>
  <c r="AO38" i="10"/>
  <c r="AN38" i="10"/>
  <c r="AM38" i="10"/>
  <c r="AL38" i="10"/>
  <c r="DQ37" i="10"/>
  <c r="DP37" i="10"/>
  <c r="DO37" i="10"/>
  <c r="DN37" i="10"/>
  <c r="DM37" i="10"/>
  <c r="DL37" i="10"/>
  <c r="HQ35" i="10"/>
  <c r="HP35" i="10"/>
  <c r="HO35" i="10"/>
  <c r="HN35" i="10"/>
  <c r="HM35" i="10"/>
  <c r="HL35" i="10"/>
  <c r="GQ35" i="10"/>
  <c r="GP35" i="10"/>
  <c r="GO35" i="10"/>
  <c r="GN35" i="10"/>
  <c r="GM35" i="10"/>
  <c r="GL35" i="10"/>
  <c r="FQ35" i="10"/>
  <c r="FP35" i="10"/>
  <c r="FO35" i="10"/>
  <c r="FN35" i="10"/>
  <c r="FM35" i="10"/>
  <c r="FL35" i="10"/>
  <c r="EQ35" i="10"/>
  <c r="EP35" i="10"/>
  <c r="EO35" i="10"/>
  <c r="EN35" i="10"/>
  <c r="EM35" i="10"/>
  <c r="EL35" i="10"/>
  <c r="DQ35" i="10"/>
  <c r="DP35" i="10"/>
  <c r="DO35" i="10"/>
  <c r="DN35" i="10"/>
  <c r="DM35" i="10"/>
  <c r="DL35" i="10"/>
  <c r="CQ35" i="10"/>
  <c r="CP35" i="10"/>
  <c r="CO35" i="10"/>
  <c r="CN35" i="10"/>
  <c r="CM35" i="10"/>
  <c r="CL35" i="10"/>
  <c r="BQ35" i="10"/>
  <c r="BP35" i="10"/>
  <c r="BO35" i="10"/>
  <c r="BN35" i="10"/>
  <c r="BM35" i="10"/>
  <c r="BL35" i="10"/>
  <c r="AQ35" i="10"/>
  <c r="AP35" i="10"/>
  <c r="AO35" i="10"/>
  <c r="AN35" i="10"/>
  <c r="AM35" i="10"/>
  <c r="AL35" i="10"/>
  <c r="Q35" i="10"/>
  <c r="P35" i="10"/>
  <c r="O35" i="10"/>
  <c r="N35" i="10"/>
  <c r="M35" i="10"/>
  <c r="L35" i="10"/>
  <c r="CQ34" i="10"/>
  <c r="CP34" i="10"/>
  <c r="CO34" i="10"/>
  <c r="CN34" i="10"/>
  <c r="CM34" i="10"/>
  <c r="CL34" i="10"/>
  <c r="Q34" i="10"/>
  <c r="P34" i="10"/>
  <c r="O34" i="10"/>
  <c r="N34" i="10"/>
  <c r="M34" i="10"/>
  <c r="L34" i="10"/>
  <c r="FQ33" i="10"/>
  <c r="FP33" i="10"/>
  <c r="FO33" i="10"/>
  <c r="FN33" i="10"/>
  <c r="FM33" i="10"/>
  <c r="FL33" i="10"/>
  <c r="AQ33" i="10"/>
  <c r="AP33" i="10"/>
  <c r="AO33" i="10"/>
  <c r="AN33" i="10"/>
  <c r="AM33" i="10"/>
  <c r="AL33" i="10"/>
  <c r="GQ32" i="10"/>
  <c r="GP32" i="10"/>
  <c r="GO32" i="10"/>
  <c r="GN32" i="10"/>
  <c r="GM32" i="10"/>
  <c r="GL32" i="10"/>
  <c r="DQ32" i="10"/>
  <c r="DP32" i="10"/>
  <c r="DO32" i="10"/>
  <c r="DN32" i="10"/>
  <c r="DM32" i="10"/>
  <c r="DL32" i="10"/>
  <c r="HQ31" i="10"/>
  <c r="HP31" i="10"/>
  <c r="HO31" i="10"/>
  <c r="HN31" i="10"/>
  <c r="HM31" i="10"/>
  <c r="HL31" i="10"/>
  <c r="EQ31" i="10"/>
  <c r="EP31" i="10"/>
  <c r="EO31" i="10"/>
  <c r="EN31" i="10"/>
  <c r="EM31" i="10"/>
  <c r="EL31" i="10"/>
  <c r="BQ31" i="10"/>
  <c r="BP31" i="10"/>
  <c r="BO31" i="10"/>
  <c r="BN31" i="10"/>
  <c r="BM31" i="10"/>
  <c r="BL31" i="10"/>
  <c r="HJ30" i="10"/>
  <c r="HI30" i="10"/>
  <c r="HH30" i="10"/>
  <c r="HG30" i="10"/>
  <c r="HF30" i="10"/>
  <c r="HE30" i="10"/>
  <c r="HD30" i="10"/>
  <c r="HC30" i="10"/>
  <c r="GJ30" i="10"/>
  <c r="GI30" i="10"/>
  <c r="GH30" i="10"/>
  <c r="GG30" i="10"/>
  <c r="GF30" i="10"/>
  <c r="GE30" i="10"/>
  <c r="GD30" i="10"/>
  <c r="GC30" i="10"/>
  <c r="FJ30" i="10"/>
  <c r="FI30" i="10"/>
  <c r="FH30" i="10"/>
  <c r="FG30" i="10"/>
  <c r="FF30" i="10"/>
  <c r="FE30" i="10"/>
  <c r="FD30" i="10"/>
  <c r="FC30" i="10"/>
  <c r="EJ30" i="10"/>
  <c r="EI30" i="10"/>
  <c r="EH30" i="10"/>
  <c r="EG30" i="10"/>
  <c r="EF30" i="10"/>
  <c r="EE30" i="10"/>
  <c r="ED30" i="10"/>
  <c r="EC30" i="10"/>
  <c r="DJ30" i="10"/>
  <c r="DI30" i="10"/>
  <c r="DH30" i="10"/>
  <c r="DG30" i="10"/>
  <c r="DF30" i="10"/>
  <c r="DE30" i="10"/>
  <c r="DD30" i="10"/>
  <c r="DC30" i="10"/>
  <c r="CJ30" i="10"/>
  <c r="CI30" i="10"/>
  <c r="CH30" i="10"/>
  <c r="CG30" i="10"/>
  <c r="CF30" i="10"/>
  <c r="CE30" i="10"/>
  <c r="CD30" i="10"/>
  <c r="CC30" i="10"/>
  <c r="BJ30" i="10"/>
  <c r="BI30" i="10"/>
  <c r="BH30" i="10"/>
  <c r="BG30" i="10"/>
  <c r="BF30" i="10"/>
  <c r="BE30" i="10"/>
  <c r="BD30" i="10"/>
  <c r="BC30" i="10"/>
  <c r="AJ30" i="10"/>
  <c r="AI30" i="10"/>
  <c r="AH30" i="10"/>
  <c r="AG30" i="10"/>
  <c r="AF30" i="10"/>
  <c r="AE30" i="10"/>
  <c r="AD30" i="10"/>
  <c r="AC30" i="10"/>
  <c r="J30" i="10"/>
  <c r="I30" i="10"/>
  <c r="H30" i="10"/>
  <c r="G30" i="10"/>
  <c r="F30" i="10"/>
  <c r="E30" i="10"/>
  <c r="D30" i="10"/>
  <c r="C30" i="10"/>
  <c r="HX29" i="10"/>
  <c r="HQ29" i="10"/>
  <c r="GX29" i="10"/>
  <c r="GQ29" i="10"/>
  <c r="FX29" i="10"/>
  <c r="FQ29" i="10"/>
  <c r="EX29" i="10"/>
  <c r="EQ29" i="10"/>
  <c r="DX29" i="10"/>
  <c r="DQ29" i="10"/>
  <c r="CX29" i="10"/>
  <c r="CQ29" i="10"/>
  <c r="BX29" i="10"/>
  <c r="BQ29" i="10"/>
  <c r="AX29" i="10"/>
  <c r="AQ29" i="10"/>
  <c r="X29" i="10"/>
  <c r="Q29" i="10"/>
  <c r="HV27" i="10"/>
  <c r="HU27" i="10"/>
  <c r="HS27" i="10"/>
  <c r="HP27" i="10"/>
  <c r="GV27" i="10"/>
  <c r="GU27" i="10"/>
  <c r="GS27" i="10"/>
  <c r="GP27" i="10"/>
  <c r="FV27" i="10"/>
  <c r="FU27" i="10"/>
  <c r="FS27" i="10"/>
  <c r="FP27" i="10"/>
  <c r="EV27" i="10"/>
  <c r="EU27" i="10"/>
  <c r="ES27" i="10"/>
  <c r="EP27" i="10"/>
  <c r="DV27" i="10"/>
  <c r="DU27" i="10"/>
  <c r="DS27" i="10"/>
  <c r="DP27" i="10"/>
  <c r="CV27" i="10"/>
  <c r="CU27" i="10"/>
  <c r="CS27" i="10"/>
  <c r="CP27" i="10"/>
  <c r="BV27" i="10"/>
  <c r="BU27" i="10"/>
  <c r="BS27" i="10"/>
  <c r="BP27" i="10"/>
  <c r="AV27" i="10"/>
  <c r="AU27" i="10"/>
  <c r="AS27" i="10"/>
  <c r="AP27" i="10"/>
  <c r="HL26" i="10"/>
  <c r="HC26" i="10"/>
  <c r="GL26" i="10"/>
  <c r="GC26" i="10"/>
  <c r="FL26" i="10"/>
  <c r="FC26" i="10"/>
  <c r="EL26" i="10"/>
  <c r="EC26" i="10"/>
  <c r="DL26" i="10"/>
  <c r="DC26" i="10"/>
  <c r="CL26" i="10"/>
  <c r="CC26" i="10"/>
  <c r="BL26" i="10"/>
  <c r="BC26" i="10"/>
  <c r="AL26" i="10"/>
  <c r="AC26" i="10"/>
  <c r="HK20" i="10"/>
  <c r="GK20" i="10"/>
  <c r="FK20" i="10"/>
  <c r="EK20" i="10"/>
  <c r="DK20" i="10"/>
  <c r="CK20" i="10"/>
  <c r="BK20" i="10"/>
  <c r="AK20" i="10"/>
  <c r="K20" i="10"/>
  <c r="GB18" i="10"/>
  <c r="GH37" i="10"/>
  <c r="GB14" i="10"/>
  <c r="CB14" i="10"/>
  <c r="GB13" i="10"/>
  <c r="CB13" i="10"/>
  <c r="GH32" i="10"/>
  <c r="GB12" i="10"/>
  <c r="CH32" i="10"/>
  <c r="CB12" i="10"/>
  <c r="B11" i="10"/>
  <c r="J31" i="10" s="1"/>
  <c r="HK10" i="10"/>
  <c r="HJ10" i="10"/>
  <c r="GK10" i="10"/>
  <c r="GJ10" i="10"/>
  <c r="FK10" i="10"/>
  <c r="FJ10" i="10"/>
  <c r="EK10" i="10"/>
  <c r="EJ10" i="10"/>
  <c r="DK10" i="10"/>
  <c r="DJ10" i="10"/>
  <c r="CK10" i="10"/>
  <c r="CJ10" i="10"/>
  <c r="BK10" i="10"/>
  <c r="BJ10" i="10"/>
  <c r="AK10" i="10"/>
  <c r="AJ10" i="10"/>
  <c r="HJ9" i="10"/>
  <c r="GJ9" i="10"/>
  <c r="FJ9" i="10"/>
  <c r="EJ9" i="10"/>
  <c r="DJ9" i="10"/>
  <c r="CJ9" i="10"/>
  <c r="BJ9" i="10"/>
  <c r="AJ9" i="10"/>
  <c r="HJ8" i="10"/>
  <c r="GJ8" i="10"/>
  <c r="FJ8" i="10"/>
  <c r="EJ8" i="10"/>
  <c r="DJ8" i="10"/>
  <c r="CJ8" i="10"/>
  <c r="BJ8" i="10"/>
  <c r="AJ8" i="10"/>
  <c r="HG1" i="10"/>
  <c r="HB13" i="10" s="1"/>
  <c r="HB1" i="10"/>
  <c r="GJ1" i="10"/>
  <c r="GG1" i="10"/>
  <c r="GB17" i="10" s="1"/>
  <c r="GB1" i="10"/>
  <c r="FG1" i="10"/>
  <c r="FB1" i="10"/>
  <c r="EJ1" i="10"/>
  <c r="EG1" i="10"/>
  <c r="EB1" i="10"/>
  <c r="DG1" i="10"/>
  <c r="DB13" i="10" s="1"/>
  <c r="DB1" i="10"/>
  <c r="CJ1" i="10"/>
  <c r="CG1" i="10"/>
  <c r="CB17" i="10" s="1"/>
  <c r="CB1" i="10"/>
  <c r="BJ1" i="10"/>
  <c r="BG1" i="10"/>
  <c r="BB1" i="10"/>
  <c r="AG1" i="10"/>
  <c r="AB16" i="10" s="1"/>
  <c r="AB1" i="10"/>
  <c r="G1" i="10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I18" i="6"/>
  <c r="H18" i="6"/>
  <c r="I17" i="6"/>
  <c r="H17" i="6"/>
  <c r="N18" i="6"/>
  <c r="N17" i="6"/>
  <c r="AJ50" i="9"/>
  <c r="X50" i="9"/>
  <c r="Q50" i="9"/>
  <c r="J50" i="9"/>
  <c r="I50" i="9"/>
  <c r="H50" i="9"/>
  <c r="G50" i="9"/>
  <c r="F50" i="9"/>
  <c r="E50" i="9"/>
  <c r="D50" i="9"/>
  <c r="C50" i="9"/>
  <c r="V48" i="9"/>
  <c r="U48" i="9"/>
  <c r="S48" i="9"/>
  <c r="HI42" i="9"/>
  <c r="GI42" i="9"/>
  <c r="FI42" i="9"/>
  <c r="EI42" i="9"/>
  <c r="DI42" i="9"/>
  <c r="CI42" i="9"/>
  <c r="BI42" i="9"/>
  <c r="AI42" i="9"/>
  <c r="I42" i="9"/>
  <c r="AQ38" i="9"/>
  <c r="AP38" i="9"/>
  <c r="AO38" i="9"/>
  <c r="AN38" i="9"/>
  <c r="AM38" i="9"/>
  <c r="AL38" i="9"/>
  <c r="DQ37" i="9"/>
  <c r="DP37" i="9"/>
  <c r="DO37" i="9"/>
  <c r="DN37" i="9"/>
  <c r="DM37" i="9"/>
  <c r="DL37" i="9"/>
  <c r="HQ35" i="9"/>
  <c r="HP35" i="9"/>
  <c r="HO35" i="9"/>
  <c r="HN35" i="9"/>
  <c r="HM35" i="9"/>
  <c r="HL35" i="9"/>
  <c r="GQ35" i="9"/>
  <c r="GP35" i="9"/>
  <c r="GO35" i="9"/>
  <c r="GN35" i="9"/>
  <c r="GM35" i="9"/>
  <c r="GL35" i="9"/>
  <c r="FQ35" i="9"/>
  <c r="FP35" i="9"/>
  <c r="FO35" i="9"/>
  <c r="FN35" i="9"/>
  <c r="FM35" i="9"/>
  <c r="FL35" i="9"/>
  <c r="EQ35" i="9"/>
  <c r="EP35" i="9"/>
  <c r="EO35" i="9"/>
  <c r="EN35" i="9"/>
  <c r="EM35" i="9"/>
  <c r="EL35" i="9"/>
  <c r="DQ35" i="9"/>
  <c r="DP35" i="9"/>
  <c r="DO35" i="9"/>
  <c r="DN35" i="9"/>
  <c r="DM35" i="9"/>
  <c r="DL35" i="9"/>
  <c r="CQ35" i="9"/>
  <c r="CP35" i="9"/>
  <c r="CO35" i="9"/>
  <c r="CN35" i="9"/>
  <c r="CM35" i="9"/>
  <c r="CL35" i="9"/>
  <c r="BQ35" i="9"/>
  <c r="BP35" i="9"/>
  <c r="BO35" i="9"/>
  <c r="BN35" i="9"/>
  <c r="BM35" i="9"/>
  <c r="BL35" i="9"/>
  <c r="AQ35" i="9"/>
  <c r="AP35" i="9"/>
  <c r="AO35" i="9"/>
  <c r="AN35" i="9"/>
  <c r="AM35" i="9"/>
  <c r="AL35" i="9"/>
  <c r="Q35" i="9"/>
  <c r="P35" i="9"/>
  <c r="O35" i="9"/>
  <c r="N35" i="9"/>
  <c r="M35" i="9"/>
  <c r="L35" i="9"/>
  <c r="FB34" i="9"/>
  <c r="FB35" i="9" s="1"/>
  <c r="FB36" i="9" s="1"/>
  <c r="FB37" i="9" s="1"/>
  <c r="FB38" i="9" s="1"/>
  <c r="FB39" i="9" s="1"/>
  <c r="CQ34" i="9"/>
  <c r="CP34" i="9"/>
  <c r="CO34" i="9"/>
  <c r="CN34" i="9"/>
  <c r="CM34" i="9"/>
  <c r="CL34" i="9"/>
  <c r="Q34" i="9"/>
  <c r="P34" i="9"/>
  <c r="O34" i="9"/>
  <c r="N34" i="9"/>
  <c r="M34" i="9"/>
  <c r="L34" i="9"/>
  <c r="FQ33" i="9"/>
  <c r="FP33" i="9"/>
  <c r="FO33" i="9"/>
  <c r="FN33" i="9"/>
  <c r="FM33" i="9"/>
  <c r="FL33" i="9"/>
  <c r="AQ33" i="9"/>
  <c r="AP33" i="9"/>
  <c r="AO33" i="9"/>
  <c r="AN33" i="9"/>
  <c r="AM33" i="9"/>
  <c r="AL33" i="9"/>
  <c r="GQ32" i="9"/>
  <c r="GP32" i="9"/>
  <c r="GO32" i="9"/>
  <c r="GN32" i="9"/>
  <c r="GM32" i="9"/>
  <c r="GL32" i="9"/>
  <c r="DQ32" i="9"/>
  <c r="DP32" i="9"/>
  <c r="DO32" i="9"/>
  <c r="DN32" i="9"/>
  <c r="DM32" i="9"/>
  <c r="DL32" i="9"/>
  <c r="HQ31" i="9"/>
  <c r="HP31" i="9"/>
  <c r="HO31" i="9"/>
  <c r="HN31" i="9"/>
  <c r="HM31" i="9"/>
  <c r="HL31" i="9"/>
  <c r="EQ31" i="9"/>
  <c r="EP31" i="9"/>
  <c r="EO31" i="9"/>
  <c r="EN31" i="9"/>
  <c r="EM31" i="9"/>
  <c r="EL31" i="9"/>
  <c r="BQ31" i="9"/>
  <c r="BP31" i="9"/>
  <c r="BO31" i="9"/>
  <c r="BN31" i="9"/>
  <c r="BM31" i="9"/>
  <c r="BL31" i="9"/>
  <c r="HJ30" i="9"/>
  <c r="HI30" i="9"/>
  <c r="HH30" i="9"/>
  <c r="HG30" i="9"/>
  <c r="HF30" i="9"/>
  <c r="HE30" i="9"/>
  <c r="HD30" i="9"/>
  <c r="HC30" i="9"/>
  <c r="GJ30" i="9"/>
  <c r="GI30" i="9"/>
  <c r="GH30" i="9"/>
  <c r="GG30" i="9"/>
  <c r="GF30" i="9"/>
  <c r="GE30" i="9"/>
  <c r="GD30" i="9"/>
  <c r="GC30" i="9"/>
  <c r="FJ30" i="9"/>
  <c r="FI30" i="9"/>
  <c r="FH30" i="9"/>
  <c r="FG30" i="9"/>
  <c r="FF30" i="9"/>
  <c r="FE30" i="9"/>
  <c r="FD30" i="9"/>
  <c r="FC30" i="9"/>
  <c r="EJ30" i="9"/>
  <c r="EI30" i="9"/>
  <c r="EH30" i="9"/>
  <c r="EG30" i="9"/>
  <c r="EF30" i="9"/>
  <c r="EE30" i="9"/>
  <c r="ED30" i="9"/>
  <c r="EC30" i="9"/>
  <c r="DJ30" i="9"/>
  <c r="DI30" i="9"/>
  <c r="DH30" i="9"/>
  <c r="DG30" i="9"/>
  <c r="DF30" i="9"/>
  <c r="DE30" i="9"/>
  <c r="DD30" i="9"/>
  <c r="DC30" i="9"/>
  <c r="CJ30" i="9"/>
  <c r="CI30" i="9"/>
  <c r="CH30" i="9"/>
  <c r="CG30" i="9"/>
  <c r="CF30" i="9"/>
  <c r="CE30" i="9"/>
  <c r="CD30" i="9"/>
  <c r="CC30" i="9"/>
  <c r="BJ30" i="9"/>
  <c r="BI30" i="9"/>
  <c r="BH30" i="9"/>
  <c r="BG30" i="9"/>
  <c r="BF30" i="9"/>
  <c r="BE30" i="9"/>
  <c r="BD30" i="9"/>
  <c r="BC30" i="9"/>
  <c r="AJ30" i="9"/>
  <c r="AI30" i="9"/>
  <c r="AH30" i="9"/>
  <c r="AG30" i="9"/>
  <c r="AF30" i="9"/>
  <c r="AE30" i="9"/>
  <c r="AD30" i="9"/>
  <c r="AC30" i="9"/>
  <c r="J30" i="9"/>
  <c r="I30" i="9"/>
  <c r="H30" i="9"/>
  <c r="G30" i="9"/>
  <c r="F30" i="9"/>
  <c r="E30" i="9"/>
  <c r="D30" i="9"/>
  <c r="C30" i="9"/>
  <c r="HX29" i="9"/>
  <c r="HQ29" i="9"/>
  <c r="GX29" i="9"/>
  <c r="GQ29" i="9"/>
  <c r="FX29" i="9"/>
  <c r="FQ29" i="9"/>
  <c r="EX29" i="9"/>
  <c r="EQ29" i="9"/>
  <c r="DX29" i="9"/>
  <c r="DQ29" i="9"/>
  <c r="CX29" i="9"/>
  <c r="CQ29" i="9"/>
  <c r="BX29" i="9"/>
  <c r="BQ29" i="9"/>
  <c r="AX29" i="9"/>
  <c r="AQ29" i="9"/>
  <c r="X29" i="9"/>
  <c r="Q29" i="9"/>
  <c r="HV27" i="9"/>
  <c r="HU27" i="9"/>
  <c r="HS27" i="9"/>
  <c r="HP27" i="9"/>
  <c r="GV27" i="9"/>
  <c r="GU27" i="9"/>
  <c r="GS27" i="9"/>
  <c r="GP27" i="9"/>
  <c r="FV27" i="9"/>
  <c r="FU27" i="9"/>
  <c r="FS27" i="9"/>
  <c r="FP27" i="9"/>
  <c r="EV27" i="9"/>
  <c r="EU27" i="9"/>
  <c r="ES27" i="9"/>
  <c r="EP27" i="9"/>
  <c r="DV27" i="9"/>
  <c r="DU27" i="9"/>
  <c r="DS27" i="9"/>
  <c r="DP27" i="9"/>
  <c r="CV27" i="9"/>
  <c r="CU27" i="9"/>
  <c r="CS27" i="9"/>
  <c r="CP27" i="9"/>
  <c r="BV27" i="9"/>
  <c r="BU27" i="9"/>
  <c r="BS27" i="9"/>
  <c r="BP27" i="9"/>
  <c r="AV27" i="9"/>
  <c r="AU27" i="9"/>
  <c r="AS27" i="9"/>
  <c r="AP27" i="9"/>
  <c r="HL26" i="9"/>
  <c r="HC26" i="9"/>
  <c r="GL26" i="9"/>
  <c r="GC26" i="9"/>
  <c r="FL26" i="9"/>
  <c r="FC26" i="9"/>
  <c r="EL26" i="9"/>
  <c r="EC26" i="9"/>
  <c r="DL26" i="9"/>
  <c r="DC26" i="9"/>
  <c r="CL26" i="9"/>
  <c r="CC26" i="9"/>
  <c r="BL26" i="9"/>
  <c r="BC26" i="9"/>
  <c r="AL26" i="9"/>
  <c r="AC26" i="9"/>
  <c r="HK20" i="9"/>
  <c r="GK20" i="9"/>
  <c r="FK20" i="9"/>
  <c r="EK20" i="9"/>
  <c r="DK20" i="9"/>
  <c r="CK20" i="9"/>
  <c r="BK20" i="9"/>
  <c r="AK20" i="9"/>
  <c r="K20" i="9"/>
  <c r="BB19" i="9"/>
  <c r="B19" i="9"/>
  <c r="FB18" i="9"/>
  <c r="DI38" i="9"/>
  <c r="CB18" i="9"/>
  <c r="H38" i="9"/>
  <c r="BB17" i="9"/>
  <c r="HB16" i="9"/>
  <c r="FI36" i="9"/>
  <c r="BI36" i="9"/>
  <c r="BH36" i="9"/>
  <c r="FJ35" i="9"/>
  <c r="FE35" i="9"/>
  <c r="FB15" i="9"/>
  <c r="FF35" i="9" s="1"/>
  <c r="DB15" i="9"/>
  <c r="DG35" i="9" s="1"/>
  <c r="FB14" i="9"/>
  <c r="BB14" i="9"/>
  <c r="CJ33" i="9"/>
  <c r="CQ33" i="9" s="1"/>
  <c r="CB13" i="9"/>
  <c r="HB12" i="9"/>
  <c r="FH32" i="9"/>
  <c r="FB12" i="9"/>
  <c r="DB12" i="9"/>
  <c r="BH32" i="9"/>
  <c r="BB12" i="9"/>
  <c r="B12" i="9"/>
  <c r="FI31" i="9"/>
  <c r="FB11" i="9"/>
  <c r="FB31" i="9" s="1"/>
  <c r="FB32" i="9" s="1"/>
  <c r="FB33" i="9" s="1"/>
  <c r="BI31" i="9"/>
  <c r="BB11" i="9"/>
  <c r="BB31" i="9" s="1"/>
  <c r="BB32" i="9" s="1"/>
  <c r="BB33" i="9" s="1"/>
  <c r="BB34" i="9" s="1"/>
  <c r="BB35" i="9" s="1"/>
  <c r="BB36" i="9" s="1"/>
  <c r="BB37" i="9" s="1"/>
  <c r="BB38" i="9" s="1"/>
  <c r="BB39" i="9" s="1"/>
  <c r="HK10" i="9"/>
  <c r="HJ10" i="9"/>
  <c r="GK10" i="9"/>
  <c r="GJ10" i="9"/>
  <c r="FK10" i="9"/>
  <c r="FJ10" i="9"/>
  <c r="EK10" i="9"/>
  <c r="EJ10" i="9"/>
  <c r="DK10" i="9"/>
  <c r="DJ10" i="9"/>
  <c r="CK10" i="9"/>
  <c r="CJ10" i="9"/>
  <c r="BK10" i="9"/>
  <c r="BJ10" i="9"/>
  <c r="AK10" i="9"/>
  <c r="AJ10" i="9"/>
  <c r="HJ9" i="9"/>
  <c r="GJ9" i="9"/>
  <c r="FJ9" i="9"/>
  <c r="EJ9" i="9"/>
  <c r="DJ9" i="9"/>
  <c r="DJ32" i="9" s="1"/>
  <c r="CJ9" i="9"/>
  <c r="BJ9" i="9"/>
  <c r="AJ9" i="9"/>
  <c r="HJ8" i="9"/>
  <c r="GJ8" i="9"/>
  <c r="FJ8" i="9"/>
  <c r="EJ8" i="9"/>
  <c r="DJ8" i="9"/>
  <c r="CJ8" i="9"/>
  <c r="BJ8" i="9"/>
  <c r="AJ8" i="9"/>
  <c r="HJ1" i="9"/>
  <c r="HG1" i="9"/>
  <c r="HB18" i="9" s="1"/>
  <c r="HI38" i="9" s="1"/>
  <c r="HB1" i="9"/>
  <c r="GG1" i="9"/>
  <c r="GB1" i="9"/>
  <c r="FJ1" i="9"/>
  <c r="FG1" i="9"/>
  <c r="FB16" i="9" s="1"/>
  <c r="FB1" i="9"/>
  <c r="EG1" i="9"/>
  <c r="EB11" i="9" s="1"/>
  <c r="EB1" i="9"/>
  <c r="DJ1" i="9"/>
  <c r="DG1" i="9"/>
  <c r="DB18" i="9" s="1"/>
  <c r="DH38" i="9" s="1"/>
  <c r="DB1" i="9"/>
  <c r="CG1" i="9"/>
  <c r="CB1" i="9"/>
  <c r="BJ1" i="9"/>
  <c r="BG1" i="9"/>
  <c r="BB16" i="9" s="1"/>
  <c r="BB1" i="9"/>
  <c r="AG1" i="9"/>
  <c r="AB1" i="9"/>
  <c r="J1" i="9"/>
  <c r="G1" i="9"/>
  <c r="B18" i="9" s="1"/>
  <c r="AJ50" i="8"/>
  <c r="X50" i="8"/>
  <c r="Q50" i="8"/>
  <c r="J50" i="8"/>
  <c r="I50" i="8"/>
  <c r="H50" i="8"/>
  <c r="G50" i="8"/>
  <c r="F50" i="8"/>
  <c r="E50" i="8"/>
  <c r="D50" i="8"/>
  <c r="C50" i="8"/>
  <c r="V48" i="8"/>
  <c r="U48" i="8"/>
  <c r="S48" i="8"/>
  <c r="HI42" i="8"/>
  <c r="GI42" i="8"/>
  <c r="FI42" i="8"/>
  <c r="EI42" i="8"/>
  <c r="DI42" i="8"/>
  <c r="CI42" i="8"/>
  <c r="BI42" i="8"/>
  <c r="AI42" i="8"/>
  <c r="I42" i="8"/>
  <c r="AQ38" i="8"/>
  <c r="AP38" i="8"/>
  <c r="AO38" i="8"/>
  <c r="AN38" i="8"/>
  <c r="AM38" i="8"/>
  <c r="AL38" i="8"/>
  <c r="DQ37" i="8"/>
  <c r="DP37" i="8"/>
  <c r="DO37" i="8"/>
  <c r="DN37" i="8"/>
  <c r="DM37" i="8"/>
  <c r="DL37" i="8"/>
  <c r="HQ35" i="8"/>
  <c r="HP35" i="8"/>
  <c r="HO35" i="8"/>
  <c r="HN35" i="8"/>
  <c r="HM35" i="8"/>
  <c r="HL35" i="8"/>
  <c r="GQ35" i="8"/>
  <c r="GP35" i="8"/>
  <c r="GO35" i="8"/>
  <c r="GN35" i="8"/>
  <c r="GM35" i="8"/>
  <c r="GL35" i="8"/>
  <c r="FQ35" i="8"/>
  <c r="FP35" i="8"/>
  <c r="FO35" i="8"/>
  <c r="FN35" i="8"/>
  <c r="FM35" i="8"/>
  <c r="FL35" i="8"/>
  <c r="EQ35" i="8"/>
  <c r="EP35" i="8"/>
  <c r="EO35" i="8"/>
  <c r="EN35" i="8"/>
  <c r="EM35" i="8"/>
  <c r="EL35" i="8"/>
  <c r="DQ35" i="8"/>
  <c r="DP35" i="8"/>
  <c r="DO35" i="8"/>
  <c r="DN35" i="8"/>
  <c r="DM35" i="8"/>
  <c r="DL35" i="8"/>
  <c r="CQ35" i="8"/>
  <c r="CP35" i="8"/>
  <c r="CO35" i="8"/>
  <c r="CN35" i="8"/>
  <c r="CM35" i="8"/>
  <c r="CL35" i="8"/>
  <c r="BQ35" i="8"/>
  <c r="BP35" i="8"/>
  <c r="BO35" i="8"/>
  <c r="BN35" i="8"/>
  <c r="BM35" i="8"/>
  <c r="BL35" i="8"/>
  <c r="AQ35" i="8"/>
  <c r="AP35" i="8"/>
  <c r="AO35" i="8"/>
  <c r="AN35" i="8"/>
  <c r="AM35" i="8"/>
  <c r="AL35" i="8"/>
  <c r="Q35" i="8"/>
  <c r="P35" i="8"/>
  <c r="O35" i="8"/>
  <c r="N35" i="8"/>
  <c r="M35" i="8"/>
  <c r="L35" i="8"/>
  <c r="CQ34" i="8"/>
  <c r="CP34" i="8"/>
  <c r="CO34" i="8"/>
  <c r="CN34" i="8"/>
  <c r="CM34" i="8"/>
  <c r="CL34" i="8"/>
  <c r="Q34" i="8"/>
  <c r="P34" i="8"/>
  <c r="O34" i="8"/>
  <c r="N34" i="8"/>
  <c r="M34" i="8"/>
  <c r="L34" i="8"/>
  <c r="FQ33" i="8"/>
  <c r="FP33" i="8"/>
  <c r="FO33" i="8"/>
  <c r="FN33" i="8"/>
  <c r="FM33" i="8"/>
  <c r="FL33" i="8"/>
  <c r="AQ33" i="8"/>
  <c r="AP33" i="8"/>
  <c r="AO33" i="8"/>
  <c r="AN33" i="8"/>
  <c r="AM33" i="8"/>
  <c r="AL33" i="8"/>
  <c r="GQ32" i="8"/>
  <c r="GP32" i="8"/>
  <c r="GO32" i="8"/>
  <c r="GN32" i="8"/>
  <c r="GM32" i="8"/>
  <c r="GL32" i="8"/>
  <c r="DQ32" i="8"/>
  <c r="DP32" i="8"/>
  <c r="DO32" i="8"/>
  <c r="DN32" i="8"/>
  <c r="DM32" i="8"/>
  <c r="DL32" i="8"/>
  <c r="HQ31" i="8"/>
  <c r="HP31" i="8"/>
  <c r="HO31" i="8"/>
  <c r="HN31" i="8"/>
  <c r="HM31" i="8"/>
  <c r="HL31" i="8"/>
  <c r="EQ31" i="8"/>
  <c r="EP31" i="8"/>
  <c r="EO31" i="8"/>
  <c r="EN31" i="8"/>
  <c r="EM31" i="8"/>
  <c r="EL31" i="8"/>
  <c r="BQ31" i="8"/>
  <c r="BP31" i="8"/>
  <c r="BO31" i="8"/>
  <c r="BN31" i="8"/>
  <c r="BM31" i="8"/>
  <c r="BL31" i="8"/>
  <c r="HJ30" i="8"/>
  <c r="HI30" i="8"/>
  <c r="HH30" i="8"/>
  <c r="HG30" i="8"/>
  <c r="HF30" i="8"/>
  <c r="HE30" i="8"/>
  <c r="HD30" i="8"/>
  <c r="HC30" i="8"/>
  <c r="GJ30" i="8"/>
  <c r="GI30" i="8"/>
  <c r="GH30" i="8"/>
  <c r="GG30" i="8"/>
  <c r="GF30" i="8"/>
  <c r="GE30" i="8"/>
  <c r="GD30" i="8"/>
  <c r="GC30" i="8"/>
  <c r="FJ30" i="8"/>
  <c r="FI30" i="8"/>
  <c r="FH30" i="8"/>
  <c r="FG30" i="8"/>
  <c r="FF30" i="8"/>
  <c r="FE30" i="8"/>
  <c r="FD30" i="8"/>
  <c r="FC30" i="8"/>
  <c r="EJ30" i="8"/>
  <c r="EI30" i="8"/>
  <c r="EH30" i="8"/>
  <c r="EG30" i="8"/>
  <c r="EF30" i="8"/>
  <c r="EE30" i="8"/>
  <c r="ED30" i="8"/>
  <c r="EC30" i="8"/>
  <c r="DJ30" i="8"/>
  <c r="DI30" i="8"/>
  <c r="DH30" i="8"/>
  <c r="DG30" i="8"/>
  <c r="DF30" i="8"/>
  <c r="DE30" i="8"/>
  <c r="DD30" i="8"/>
  <c r="DC30" i="8"/>
  <c r="CJ30" i="8"/>
  <c r="CI30" i="8"/>
  <c r="CH30" i="8"/>
  <c r="CG30" i="8"/>
  <c r="CF30" i="8"/>
  <c r="CE30" i="8"/>
  <c r="CD30" i="8"/>
  <c r="CC30" i="8"/>
  <c r="BJ30" i="8"/>
  <c r="BI30" i="8"/>
  <c r="BH30" i="8"/>
  <c r="BG30" i="8"/>
  <c r="BF30" i="8"/>
  <c r="BE30" i="8"/>
  <c r="BD30" i="8"/>
  <c r="BC30" i="8"/>
  <c r="AJ30" i="8"/>
  <c r="AI30" i="8"/>
  <c r="AH30" i="8"/>
  <c r="AG30" i="8"/>
  <c r="AF30" i="8"/>
  <c r="AE30" i="8"/>
  <c r="AD30" i="8"/>
  <c r="AC30" i="8"/>
  <c r="J30" i="8"/>
  <c r="I30" i="8"/>
  <c r="H30" i="8"/>
  <c r="G30" i="8"/>
  <c r="F30" i="8"/>
  <c r="E30" i="8"/>
  <c r="D30" i="8"/>
  <c r="C30" i="8"/>
  <c r="HX29" i="8"/>
  <c r="HQ29" i="8"/>
  <c r="GX29" i="8"/>
  <c r="GQ29" i="8"/>
  <c r="FX29" i="8"/>
  <c r="FQ29" i="8"/>
  <c r="EX29" i="8"/>
  <c r="EQ29" i="8"/>
  <c r="DX29" i="8"/>
  <c r="DQ29" i="8"/>
  <c r="CX29" i="8"/>
  <c r="CQ29" i="8"/>
  <c r="BX29" i="8"/>
  <c r="BQ29" i="8"/>
  <c r="AX29" i="8"/>
  <c r="AQ29" i="8"/>
  <c r="X29" i="8"/>
  <c r="Q29" i="8"/>
  <c r="HV27" i="8"/>
  <c r="HU27" i="8"/>
  <c r="HS27" i="8"/>
  <c r="HP27" i="8"/>
  <c r="GV27" i="8"/>
  <c r="GU27" i="8"/>
  <c r="GS27" i="8"/>
  <c r="GP27" i="8"/>
  <c r="FV27" i="8"/>
  <c r="FU27" i="8"/>
  <c r="FS27" i="8"/>
  <c r="FP27" i="8"/>
  <c r="EV27" i="8"/>
  <c r="EU27" i="8"/>
  <c r="ES27" i="8"/>
  <c r="EP27" i="8"/>
  <c r="DV27" i="8"/>
  <c r="DU27" i="8"/>
  <c r="DS27" i="8"/>
  <c r="DP27" i="8"/>
  <c r="CV27" i="8"/>
  <c r="CU27" i="8"/>
  <c r="CS27" i="8"/>
  <c r="CP27" i="8"/>
  <c r="BV27" i="8"/>
  <c r="BU27" i="8"/>
  <c r="BS27" i="8"/>
  <c r="BP27" i="8"/>
  <c r="AV27" i="8"/>
  <c r="AU27" i="8"/>
  <c r="AS27" i="8"/>
  <c r="AP27" i="8"/>
  <c r="HL26" i="8"/>
  <c r="HC26" i="8"/>
  <c r="GL26" i="8"/>
  <c r="GC26" i="8"/>
  <c r="FL26" i="8"/>
  <c r="FC26" i="8"/>
  <c r="EL26" i="8"/>
  <c r="EC26" i="8"/>
  <c r="DL26" i="8"/>
  <c r="DC26" i="8"/>
  <c r="CL26" i="8"/>
  <c r="CC26" i="8"/>
  <c r="BL26" i="8"/>
  <c r="BC26" i="8"/>
  <c r="AL26" i="8"/>
  <c r="AC26" i="8"/>
  <c r="HK20" i="8"/>
  <c r="GK20" i="8"/>
  <c r="FK20" i="8"/>
  <c r="EK20" i="8"/>
  <c r="DK20" i="8"/>
  <c r="CK20" i="8"/>
  <c r="BK20" i="8"/>
  <c r="AK20" i="8"/>
  <c r="K20" i="8"/>
  <c r="GI39" i="8"/>
  <c r="GH39" i="8"/>
  <c r="DB19" i="8"/>
  <c r="CH39" i="8"/>
  <c r="AB19" i="8"/>
  <c r="HI38" i="8"/>
  <c r="GB18" i="8"/>
  <c r="GI38" i="8" s="1"/>
  <c r="DH38" i="8"/>
  <c r="CB18" i="8"/>
  <c r="CB17" i="8"/>
  <c r="CI37" i="8" s="1"/>
  <c r="AI37" i="8"/>
  <c r="GB16" i="8"/>
  <c r="GH36" i="8" s="1"/>
  <c r="CB16" i="8"/>
  <c r="CH36" i="8" s="1"/>
  <c r="HB15" i="8"/>
  <c r="HH35" i="8" s="1"/>
  <c r="DB15" i="8"/>
  <c r="J35" i="8"/>
  <c r="F35" i="8"/>
  <c r="B15" i="8"/>
  <c r="GI34" i="8"/>
  <c r="GH34" i="8"/>
  <c r="GB14" i="8"/>
  <c r="EB14" i="8"/>
  <c r="CI34" i="8"/>
  <c r="CH34" i="8"/>
  <c r="CB14" i="8"/>
  <c r="AB14" i="8"/>
  <c r="GI33" i="8"/>
  <c r="GB13" i="8"/>
  <c r="CI33" i="8"/>
  <c r="CB13" i="8"/>
  <c r="GJ32" i="8"/>
  <c r="GB12" i="8"/>
  <c r="CB12" i="8"/>
  <c r="CJ32" i="8" s="1"/>
  <c r="CQ32" i="8" s="1"/>
  <c r="HB11" i="8"/>
  <c r="DJ31" i="8"/>
  <c r="DB11" i="8"/>
  <c r="B11" i="8"/>
  <c r="HK10" i="8"/>
  <c r="HJ10" i="8"/>
  <c r="GK10" i="8"/>
  <c r="GJ10" i="8"/>
  <c r="FK10" i="8"/>
  <c r="FJ10" i="8"/>
  <c r="EK10" i="8"/>
  <c r="EJ10" i="8"/>
  <c r="DK10" i="8"/>
  <c r="DJ10" i="8"/>
  <c r="CK10" i="8"/>
  <c r="CJ10" i="8"/>
  <c r="BK10" i="8"/>
  <c r="BJ10" i="8"/>
  <c r="AK10" i="8"/>
  <c r="AJ10" i="8"/>
  <c r="HJ9" i="8"/>
  <c r="GJ9" i="8"/>
  <c r="FJ9" i="8"/>
  <c r="EJ9" i="8"/>
  <c r="DJ9" i="8"/>
  <c r="CJ9" i="8"/>
  <c r="BJ9" i="8"/>
  <c r="AJ9" i="8"/>
  <c r="HJ8" i="8"/>
  <c r="GJ8" i="8"/>
  <c r="FJ8" i="8"/>
  <c r="EJ8" i="8"/>
  <c r="DJ8" i="8"/>
  <c r="CJ8" i="8"/>
  <c r="BJ8" i="8"/>
  <c r="AJ8" i="8"/>
  <c r="HG1" i="8"/>
  <c r="HB18" i="8" s="1"/>
  <c r="HB1" i="8"/>
  <c r="GJ1" i="8"/>
  <c r="GG1" i="8"/>
  <c r="GB19" i="8" s="1"/>
  <c r="GB1" i="8"/>
  <c r="FG1" i="8"/>
  <c r="FB13" i="8" s="1"/>
  <c r="FB1" i="8"/>
  <c r="EG1" i="8"/>
  <c r="EB17" i="8" s="1"/>
  <c r="EI37" i="8" s="1"/>
  <c r="EB1" i="8"/>
  <c r="DG1" i="8"/>
  <c r="DB18" i="8" s="1"/>
  <c r="DI38" i="8" s="1"/>
  <c r="DB1" i="8"/>
  <c r="CJ1" i="8"/>
  <c r="CG1" i="8"/>
  <c r="CB19" i="8" s="1"/>
  <c r="CB1" i="8"/>
  <c r="BG1" i="8"/>
  <c r="BB1" i="8"/>
  <c r="AG1" i="8"/>
  <c r="AB17" i="8" s="1"/>
  <c r="AH37" i="8" s="1"/>
  <c r="AB1" i="8"/>
  <c r="G1" i="8"/>
  <c r="B18" i="8" s="1"/>
  <c r="H38" i="8" s="1"/>
  <c r="N16" i="6"/>
  <c r="N15" i="6"/>
  <c r="N14" i="6"/>
  <c r="N13" i="6"/>
  <c r="N12" i="6"/>
  <c r="N11" i="6"/>
  <c r="I16" i="6"/>
  <c r="H16" i="6"/>
  <c r="AJ50" i="7"/>
  <c r="X50" i="7"/>
  <c r="Q50" i="7"/>
  <c r="J50" i="7"/>
  <c r="I50" i="7"/>
  <c r="H50" i="7"/>
  <c r="G50" i="7"/>
  <c r="F50" i="7"/>
  <c r="E50" i="7"/>
  <c r="D50" i="7"/>
  <c r="C50" i="7"/>
  <c r="V48" i="7"/>
  <c r="U48" i="7"/>
  <c r="S48" i="7"/>
  <c r="HI42" i="7"/>
  <c r="GI42" i="7"/>
  <c r="FI42" i="7"/>
  <c r="EI42" i="7"/>
  <c r="DI42" i="7"/>
  <c r="CI42" i="7"/>
  <c r="BI42" i="7"/>
  <c r="AI42" i="7"/>
  <c r="I42" i="7"/>
  <c r="AQ38" i="7"/>
  <c r="AP38" i="7"/>
  <c r="AO38" i="7"/>
  <c r="AN38" i="7"/>
  <c r="AM38" i="7"/>
  <c r="AL38" i="7"/>
  <c r="DQ37" i="7"/>
  <c r="DP37" i="7"/>
  <c r="DO37" i="7"/>
  <c r="DN37" i="7"/>
  <c r="DM37" i="7"/>
  <c r="DL37" i="7"/>
  <c r="HQ35" i="7"/>
  <c r="HP35" i="7"/>
  <c r="HO35" i="7"/>
  <c r="HN35" i="7"/>
  <c r="HM35" i="7"/>
  <c r="HL35" i="7"/>
  <c r="GQ35" i="7"/>
  <c r="GP35" i="7"/>
  <c r="GO35" i="7"/>
  <c r="GN35" i="7"/>
  <c r="GM35" i="7"/>
  <c r="GL35" i="7"/>
  <c r="FQ35" i="7"/>
  <c r="FP35" i="7"/>
  <c r="FO35" i="7"/>
  <c r="FN35" i="7"/>
  <c r="FM35" i="7"/>
  <c r="FL35" i="7"/>
  <c r="EQ35" i="7"/>
  <c r="EP35" i="7"/>
  <c r="EO35" i="7"/>
  <c r="EN35" i="7"/>
  <c r="EM35" i="7"/>
  <c r="EL35" i="7"/>
  <c r="DQ35" i="7"/>
  <c r="DP35" i="7"/>
  <c r="DO35" i="7"/>
  <c r="DN35" i="7"/>
  <c r="DM35" i="7"/>
  <c r="DL35" i="7"/>
  <c r="CQ35" i="7"/>
  <c r="CP35" i="7"/>
  <c r="CO35" i="7"/>
  <c r="CN35" i="7"/>
  <c r="CM35" i="7"/>
  <c r="CL35" i="7"/>
  <c r="BQ35" i="7"/>
  <c r="BP35" i="7"/>
  <c r="BO35" i="7"/>
  <c r="BN35" i="7"/>
  <c r="BM35" i="7"/>
  <c r="BL35" i="7"/>
  <c r="AQ35" i="7"/>
  <c r="AP35" i="7"/>
  <c r="AO35" i="7"/>
  <c r="AN35" i="7"/>
  <c r="AM35" i="7"/>
  <c r="AL35" i="7"/>
  <c r="Q35" i="7"/>
  <c r="P35" i="7"/>
  <c r="O35" i="7"/>
  <c r="N35" i="7"/>
  <c r="M35" i="7"/>
  <c r="L35" i="7"/>
  <c r="CQ34" i="7"/>
  <c r="CP34" i="7"/>
  <c r="CO34" i="7"/>
  <c r="CN34" i="7"/>
  <c r="CM34" i="7"/>
  <c r="CL34" i="7"/>
  <c r="Q34" i="7"/>
  <c r="P34" i="7"/>
  <c r="O34" i="7"/>
  <c r="N34" i="7"/>
  <c r="M34" i="7"/>
  <c r="L34" i="7"/>
  <c r="FQ33" i="7"/>
  <c r="FP33" i="7"/>
  <c r="FO33" i="7"/>
  <c r="FN33" i="7"/>
  <c r="FM33" i="7"/>
  <c r="FL33" i="7"/>
  <c r="AQ33" i="7"/>
  <c r="AP33" i="7"/>
  <c r="AO33" i="7"/>
  <c r="AN33" i="7"/>
  <c r="AM33" i="7"/>
  <c r="AL33" i="7"/>
  <c r="GQ32" i="7"/>
  <c r="GP32" i="7"/>
  <c r="GO32" i="7"/>
  <c r="GN32" i="7"/>
  <c r="GM32" i="7"/>
  <c r="GL32" i="7"/>
  <c r="DQ32" i="7"/>
  <c r="DP32" i="7"/>
  <c r="DO32" i="7"/>
  <c r="DN32" i="7"/>
  <c r="DM32" i="7"/>
  <c r="DL32" i="7"/>
  <c r="HQ31" i="7"/>
  <c r="HP31" i="7"/>
  <c r="HO31" i="7"/>
  <c r="HN31" i="7"/>
  <c r="HM31" i="7"/>
  <c r="HL31" i="7"/>
  <c r="EQ31" i="7"/>
  <c r="EP31" i="7"/>
  <c r="EO31" i="7"/>
  <c r="EN31" i="7"/>
  <c r="EM31" i="7"/>
  <c r="EL31" i="7"/>
  <c r="BQ31" i="7"/>
  <c r="BP31" i="7"/>
  <c r="BO31" i="7"/>
  <c r="BN31" i="7"/>
  <c r="BM31" i="7"/>
  <c r="BL31" i="7"/>
  <c r="HJ30" i="7"/>
  <c r="HI30" i="7"/>
  <c r="HH30" i="7"/>
  <c r="HG30" i="7"/>
  <c r="HF30" i="7"/>
  <c r="HE30" i="7"/>
  <c r="HD30" i="7"/>
  <c r="HC30" i="7"/>
  <c r="GJ30" i="7"/>
  <c r="GI30" i="7"/>
  <c r="GH30" i="7"/>
  <c r="GG30" i="7"/>
  <c r="GF30" i="7"/>
  <c r="GE30" i="7"/>
  <c r="GD30" i="7"/>
  <c r="GC30" i="7"/>
  <c r="FJ30" i="7"/>
  <c r="FI30" i="7"/>
  <c r="FH30" i="7"/>
  <c r="FG30" i="7"/>
  <c r="FF30" i="7"/>
  <c r="FE30" i="7"/>
  <c r="FD30" i="7"/>
  <c r="FC30" i="7"/>
  <c r="EJ30" i="7"/>
  <c r="EI30" i="7"/>
  <c r="EH30" i="7"/>
  <c r="EG30" i="7"/>
  <c r="EF30" i="7"/>
  <c r="EE30" i="7"/>
  <c r="ED30" i="7"/>
  <c r="EC30" i="7"/>
  <c r="DJ30" i="7"/>
  <c r="DI30" i="7"/>
  <c r="DH30" i="7"/>
  <c r="DG30" i="7"/>
  <c r="DF30" i="7"/>
  <c r="DE30" i="7"/>
  <c r="DD30" i="7"/>
  <c r="DC30" i="7"/>
  <c r="CJ30" i="7"/>
  <c r="CI30" i="7"/>
  <c r="CH30" i="7"/>
  <c r="CG30" i="7"/>
  <c r="CF30" i="7"/>
  <c r="CE30" i="7"/>
  <c r="CD30" i="7"/>
  <c r="CC30" i="7"/>
  <c r="BJ30" i="7"/>
  <c r="BI30" i="7"/>
  <c r="BH30" i="7"/>
  <c r="BG30" i="7"/>
  <c r="BF30" i="7"/>
  <c r="BE30" i="7"/>
  <c r="BD30" i="7"/>
  <c r="BC30" i="7"/>
  <c r="AJ30" i="7"/>
  <c r="AI30" i="7"/>
  <c r="AH30" i="7"/>
  <c r="AG30" i="7"/>
  <c r="AF30" i="7"/>
  <c r="AE30" i="7"/>
  <c r="AD30" i="7"/>
  <c r="AC30" i="7"/>
  <c r="J30" i="7"/>
  <c r="I30" i="7"/>
  <c r="H30" i="7"/>
  <c r="G30" i="7"/>
  <c r="F30" i="7"/>
  <c r="E30" i="7"/>
  <c r="D30" i="7"/>
  <c r="C30" i="7"/>
  <c r="HX29" i="7"/>
  <c r="HQ29" i="7"/>
  <c r="GX29" i="7"/>
  <c r="GQ29" i="7"/>
  <c r="FX29" i="7"/>
  <c r="FQ29" i="7"/>
  <c r="EX29" i="7"/>
  <c r="EQ29" i="7"/>
  <c r="DX29" i="7"/>
  <c r="DQ29" i="7"/>
  <c r="CX29" i="7"/>
  <c r="CQ29" i="7"/>
  <c r="BX29" i="7"/>
  <c r="BQ29" i="7"/>
  <c r="AX29" i="7"/>
  <c r="AQ29" i="7"/>
  <c r="X29" i="7"/>
  <c r="Q29" i="7"/>
  <c r="HV27" i="7"/>
  <c r="HU27" i="7"/>
  <c r="HS27" i="7"/>
  <c r="HP27" i="7"/>
  <c r="GV27" i="7"/>
  <c r="GU27" i="7"/>
  <c r="GS27" i="7"/>
  <c r="GP27" i="7"/>
  <c r="FV27" i="7"/>
  <c r="FU27" i="7"/>
  <c r="FS27" i="7"/>
  <c r="FP27" i="7"/>
  <c r="EV27" i="7"/>
  <c r="EU27" i="7"/>
  <c r="ES27" i="7"/>
  <c r="EP27" i="7"/>
  <c r="DV27" i="7"/>
  <c r="DU27" i="7"/>
  <c r="DS27" i="7"/>
  <c r="DP27" i="7"/>
  <c r="CV27" i="7"/>
  <c r="CU27" i="7"/>
  <c r="CS27" i="7"/>
  <c r="CP27" i="7"/>
  <c r="BV27" i="7"/>
  <c r="BU27" i="7"/>
  <c r="BS27" i="7"/>
  <c r="BP27" i="7"/>
  <c r="AV27" i="7"/>
  <c r="AU27" i="7"/>
  <c r="AS27" i="7"/>
  <c r="AP27" i="7"/>
  <c r="HL26" i="7"/>
  <c r="HC26" i="7"/>
  <c r="GL26" i="7"/>
  <c r="GC26" i="7"/>
  <c r="FL26" i="7"/>
  <c r="FC26" i="7"/>
  <c r="EL26" i="7"/>
  <c r="EC26" i="7"/>
  <c r="DL26" i="7"/>
  <c r="DC26" i="7"/>
  <c r="CL26" i="7"/>
  <c r="CC26" i="7"/>
  <c r="BL26" i="7"/>
  <c r="BC26" i="7"/>
  <c r="AL26" i="7"/>
  <c r="AC26" i="7"/>
  <c r="HK20" i="7"/>
  <c r="GK20" i="7"/>
  <c r="FK20" i="7"/>
  <c r="EK20" i="7"/>
  <c r="DK20" i="7"/>
  <c r="CK20" i="7"/>
  <c r="BK20" i="7"/>
  <c r="AK20" i="7"/>
  <c r="K20" i="7"/>
  <c r="I39" i="7"/>
  <c r="HB18" i="7"/>
  <c r="DB18" i="7"/>
  <c r="B18" i="7"/>
  <c r="HH36" i="7"/>
  <c r="HB16" i="7"/>
  <c r="DH36" i="7"/>
  <c r="DB16" i="7"/>
  <c r="BB16" i="7"/>
  <c r="H36" i="7"/>
  <c r="B16" i="7"/>
  <c r="HI35" i="7"/>
  <c r="HG35" i="7"/>
  <c r="HE35" i="7"/>
  <c r="HC35" i="7"/>
  <c r="HB15" i="7"/>
  <c r="B59" i="7" s="1"/>
  <c r="AB59" i="7" s="1"/>
  <c r="EB15" i="7"/>
  <c r="DI35" i="7"/>
  <c r="DG35" i="7"/>
  <c r="DE35" i="7"/>
  <c r="DC35" i="7"/>
  <c r="DB15" i="7"/>
  <c r="B55" i="7" s="1"/>
  <c r="AB55" i="7" s="1"/>
  <c r="I35" i="7"/>
  <c r="G35" i="7"/>
  <c r="E35" i="7"/>
  <c r="C35" i="7"/>
  <c r="B15" i="7"/>
  <c r="B51" i="7" s="1"/>
  <c r="AB51" i="7" s="1"/>
  <c r="HH34" i="7"/>
  <c r="HB14" i="7"/>
  <c r="DH34" i="7"/>
  <c r="DB14" i="7"/>
  <c r="BB14" i="7"/>
  <c r="H34" i="7"/>
  <c r="F34" i="7"/>
  <c r="D34" i="7"/>
  <c r="B14" i="7"/>
  <c r="EB13" i="7"/>
  <c r="BB13" i="7"/>
  <c r="HB12" i="7"/>
  <c r="DB12" i="7"/>
  <c r="DJ32" i="7" s="1"/>
  <c r="J32" i="7"/>
  <c r="Q32" i="7" s="1"/>
  <c r="B12" i="7"/>
  <c r="I32" i="7" s="1"/>
  <c r="HI31" i="7"/>
  <c r="HC31" i="7"/>
  <c r="HB11" i="7"/>
  <c r="DB11" i="7"/>
  <c r="DI31" i="7" s="1"/>
  <c r="B11" i="7"/>
  <c r="HK10" i="7"/>
  <c r="HJ10" i="7"/>
  <c r="GK10" i="7"/>
  <c r="GJ10" i="7"/>
  <c r="FK10" i="7"/>
  <c r="FJ10" i="7"/>
  <c r="EK10" i="7"/>
  <c r="EJ10" i="7"/>
  <c r="DK10" i="7"/>
  <c r="DJ10" i="7"/>
  <c r="CK10" i="7"/>
  <c r="CJ10" i="7"/>
  <c r="BK10" i="7"/>
  <c r="BJ10" i="7"/>
  <c r="AK10" i="7"/>
  <c r="AJ10" i="7"/>
  <c r="HJ9" i="7"/>
  <c r="GJ9" i="7"/>
  <c r="FJ9" i="7"/>
  <c r="EJ9" i="7"/>
  <c r="DJ9" i="7"/>
  <c r="CJ9" i="7"/>
  <c r="BJ9" i="7"/>
  <c r="AJ9" i="7"/>
  <c r="HJ8" i="7"/>
  <c r="GJ8" i="7"/>
  <c r="FJ8" i="7"/>
  <c r="EJ8" i="7"/>
  <c r="DJ8" i="7"/>
  <c r="CJ8" i="7"/>
  <c r="BJ8" i="7"/>
  <c r="AJ8" i="7"/>
  <c r="HJ1" i="7"/>
  <c r="HG1" i="7"/>
  <c r="HB19" i="7" s="1"/>
  <c r="HB1" i="7"/>
  <c r="GG1" i="7"/>
  <c r="GB1" i="7"/>
  <c r="FG1" i="7"/>
  <c r="FB13" i="7" s="1"/>
  <c r="FB1" i="7"/>
  <c r="EG1" i="7"/>
  <c r="EB1" i="7"/>
  <c r="DJ1" i="7"/>
  <c r="DG1" i="7"/>
  <c r="DB19" i="7" s="1"/>
  <c r="DB1" i="7"/>
  <c r="CG1" i="7"/>
  <c r="CB13" i="7" s="1"/>
  <c r="CB1" i="7"/>
  <c r="BG1" i="7"/>
  <c r="BB12" i="7" s="1"/>
  <c r="BB1" i="7"/>
  <c r="AG1" i="7"/>
  <c r="AB1" i="7"/>
  <c r="J1" i="7"/>
  <c r="G1" i="7"/>
  <c r="B19" i="7" s="1"/>
  <c r="I15" i="6"/>
  <c r="H15" i="6"/>
  <c r="I14" i="6"/>
  <c r="H14" i="6"/>
  <c r="I13" i="6"/>
  <c r="H13" i="6"/>
  <c r="I12" i="6"/>
  <c r="H12" i="6"/>
  <c r="I11" i="6"/>
  <c r="H11" i="6"/>
  <c r="AJ50" i="5"/>
  <c r="X50" i="5"/>
  <c r="Q50" i="5"/>
  <c r="J50" i="5"/>
  <c r="I50" i="5"/>
  <c r="H50" i="5"/>
  <c r="G50" i="5"/>
  <c r="F50" i="5"/>
  <c r="E50" i="5"/>
  <c r="D50" i="5"/>
  <c r="C50" i="5"/>
  <c r="V48" i="5"/>
  <c r="U48" i="5"/>
  <c r="S48" i="5"/>
  <c r="HI42" i="5"/>
  <c r="GI42" i="5"/>
  <c r="FI42" i="5"/>
  <c r="EI42" i="5"/>
  <c r="DI42" i="5"/>
  <c r="CI42" i="5"/>
  <c r="BI42" i="5"/>
  <c r="AI42" i="5"/>
  <c r="I42" i="5"/>
  <c r="AQ38" i="5"/>
  <c r="AP38" i="5"/>
  <c r="AO38" i="5"/>
  <c r="AN38" i="5"/>
  <c r="AM38" i="5"/>
  <c r="AL38" i="5"/>
  <c r="DQ37" i="5"/>
  <c r="DP37" i="5"/>
  <c r="DO37" i="5"/>
  <c r="DN37" i="5"/>
  <c r="DM37" i="5"/>
  <c r="DL37" i="5"/>
  <c r="HQ35" i="5"/>
  <c r="HP35" i="5"/>
  <c r="HO35" i="5"/>
  <c r="HN35" i="5"/>
  <c r="HM35" i="5"/>
  <c r="HL35" i="5"/>
  <c r="GQ35" i="5"/>
  <c r="GP35" i="5"/>
  <c r="GO35" i="5"/>
  <c r="GN35" i="5"/>
  <c r="GM35" i="5"/>
  <c r="GL35" i="5"/>
  <c r="FQ35" i="5"/>
  <c r="FP35" i="5"/>
  <c r="FO35" i="5"/>
  <c r="FN35" i="5"/>
  <c r="FM35" i="5"/>
  <c r="FL35" i="5"/>
  <c r="EQ35" i="5"/>
  <c r="EP35" i="5"/>
  <c r="EO35" i="5"/>
  <c r="EN35" i="5"/>
  <c r="EM35" i="5"/>
  <c r="EL35" i="5"/>
  <c r="DQ35" i="5"/>
  <c r="DP35" i="5"/>
  <c r="DO35" i="5"/>
  <c r="DN35" i="5"/>
  <c r="DM35" i="5"/>
  <c r="DL35" i="5"/>
  <c r="CQ35" i="5"/>
  <c r="CP35" i="5"/>
  <c r="CO35" i="5"/>
  <c r="CN35" i="5"/>
  <c r="CM35" i="5"/>
  <c r="CL35" i="5"/>
  <c r="BQ35" i="5"/>
  <c r="BP35" i="5"/>
  <c r="BO35" i="5"/>
  <c r="BN35" i="5"/>
  <c r="BM35" i="5"/>
  <c r="BL35" i="5"/>
  <c r="AQ35" i="5"/>
  <c r="AP35" i="5"/>
  <c r="AO35" i="5"/>
  <c r="AN35" i="5"/>
  <c r="AM35" i="5"/>
  <c r="AL35" i="5"/>
  <c r="Q35" i="5"/>
  <c r="P35" i="5"/>
  <c r="O35" i="5"/>
  <c r="N35" i="5"/>
  <c r="M35" i="5"/>
  <c r="L35" i="5"/>
  <c r="CQ34" i="5"/>
  <c r="CP34" i="5"/>
  <c r="CO34" i="5"/>
  <c r="CN34" i="5"/>
  <c r="CM34" i="5"/>
  <c r="CL34" i="5"/>
  <c r="Q34" i="5"/>
  <c r="P34" i="5"/>
  <c r="O34" i="5"/>
  <c r="N34" i="5"/>
  <c r="M34" i="5"/>
  <c r="L34" i="5"/>
  <c r="FQ33" i="5"/>
  <c r="FP33" i="5"/>
  <c r="FO33" i="5"/>
  <c r="FN33" i="5"/>
  <c r="FM33" i="5"/>
  <c r="FL33" i="5"/>
  <c r="AQ33" i="5"/>
  <c r="AP33" i="5"/>
  <c r="AO33" i="5"/>
  <c r="AN33" i="5"/>
  <c r="AM33" i="5"/>
  <c r="AL33" i="5"/>
  <c r="GQ32" i="5"/>
  <c r="GP32" i="5"/>
  <c r="GO32" i="5"/>
  <c r="GN32" i="5"/>
  <c r="GM32" i="5"/>
  <c r="GL32" i="5"/>
  <c r="DQ32" i="5"/>
  <c r="DP32" i="5"/>
  <c r="DO32" i="5"/>
  <c r="DN32" i="5"/>
  <c r="DM32" i="5"/>
  <c r="DL32" i="5"/>
  <c r="HQ31" i="5"/>
  <c r="HP31" i="5"/>
  <c r="HO31" i="5"/>
  <c r="HN31" i="5"/>
  <c r="HM31" i="5"/>
  <c r="HL31" i="5"/>
  <c r="EQ31" i="5"/>
  <c r="EP31" i="5"/>
  <c r="EO31" i="5"/>
  <c r="EN31" i="5"/>
  <c r="EM31" i="5"/>
  <c r="EL31" i="5"/>
  <c r="BQ31" i="5"/>
  <c r="BP31" i="5"/>
  <c r="BO31" i="5"/>
  <c r="BN31" i="5"/>
  <c r="BM31" i="5"/>
  <c r="BL31" i="5"/>
  <c r="HJ30" i="5"/>
  <c r="HI30" i="5"/>
  <c r="HH30" i="5"/>
  <c r="HG30" i="5"/>
  <c r="HF30" i="5"/>
  <c r="HE30" i="5"/>
  <c r="HD30" i="5"/>
  <c r="HC30" i="5"/>
  <c r="GJ30" i="5"/>
  <c r="GI30" i="5"/>
  <c r="GH30" i="5"/>
  <c r="GG30" i="5"/>
  <c r="GF30" i="5"/>
  <c r="GE30" i="5"/>
  <c r="GD30" i="5"/>
  <c r="GC30" i="5"/>
  <c r="FJ30" i="5"/>
  <c r="FI30" i="5"/>
  <c r="FH30" i="5"/>
  <c r="FG30" i="5"/>
  <c r="FF30" i="5"/>
  <c r="FE30" i="5"/>
  <c r="FD30" i="5"/>
  <c r="FC30" i="5"/>
  <c r="EJ30" i="5"/>
  <c r="EI30" i="5"/>
  <c r="EH30" i="5"/>
  <c r="EG30" i="5"/>
  <c r="EF30" i="5"/>
  <c r="EE30" i="5"/>
  <c r="ED30" i="5"/>
  <c r="EC30" i="5"/>
  <c r="DJ30" i="5"/>
  <c r="DI30" i="5"/>
  <c r="DH30" i="5"/>
  <c r="DG30" i="5"/>
  <c r="DF30" i="5"/>
  <c r="DE30" i="5"/>
  <c r="DD30" i="5"/>
  <c r="DC30" i="5"/>
  <c r="CJ30" i="5"/>
  <c r="CI30" i="5"/>
  <c r="CH30" i="5"/>
  <c r="CG30" i="5"/>
  <c r="CF30" i="5"/>
  <c r="CE30" i="5"/>
  <c r="CD30" i="5"/>
  <c r="CC30" i="5"/>
  <c r="BJ30" i="5"/>
  <c r="BI30" i="5"/>
  <c r="BH30" i="5"/>
  <c r="BG30" i="5"/>
  <c r="BF30" i="5"/>
  <c r="BE30" i="5"/>
  <c r="BD30" i="5"/>
  <c r="BC30" i="5"/>
  <c r="AJ30" i="5"/>
  <c r="AI30" i="5"/>
  <c r="AH30" i="5"/>
  <c r="AG30" i="5"/>
  <c r="AF30" i="5"/>
  <c r="AE30" i="5"/>
  <c r="AD30" i="5"/>
  <c r="AC30" i="5"/>
  <c r="J30" i="5"/>
  <c r="I30" i="5"/>
  <c r="H30" i="5"/>
  <c r="G30" i="5"/>
  <c r="F30" i="5"/>
  <c r="E30" i="5"/>
  <c r="D30" i="5"/>
  <c r="C30" i="5"/>
  <c r="HX29" i="5"/>
  <c r="HQ29" i="5"/>
  <c r="GX29" i="5"/>
  <c r="GQ29" i="5"/>
  <c r="FX29" i="5"/>
  <c r="FQ29" i="5"/>
  <c r="EX29" i="5"/>
  <c r="EQ29" i="5"/>
  <c r="DX29" i="5"/>
  <c r="DQ29" i="5"/>
  <c r="CX29" i="5"/>
  <c r="CQ29" i="5"/>
  <c r="BX29" i="5"/>
  <c r="BQ29" i="5"/>
  <c r="AX29" i="5"/>
  <c r="AQ29" i="5"/>
  <c r="X29" i="5"/>
  <c r="Q29" i="5"/>
  <c r="HV27" i="5"/>
  <c r="HU27" i="5"/>
  <c r="HS27" i="5"/>
  <c r="HP27" i="5"/>
  <c r="GV27" i="5"/>
  <c r="GU27" i="5"/>
  <c r="GS27" i="5"/>
  <c r="GP27" i="5"/>
  <c r="FV27" i="5"/>
  <c r="FU27" i="5"/>
  <c r="FS27" i="5"/>
  <c r="FP27" i="5"/>
  <c r="EV27" i="5"/>
  <c r="EU27" i="5"/>
  <c r="ES27" i="5"/>
  <c r="EP27" i="5"/>
  <c r="DV27" i="5"/>
  <c r="DU27" i="5"/>
  <c r="DS27" i="5"/>
  <c r="DP27" i="5"/>
  <c r="CV27" i="5"/>
  <c r="CU27" i="5"/>
  <c r="CS27" i="5"/>
  <c r="CP27" i="5"/>
  <c r="BV27" i="5"/>
  <c r="BU27" i="5"/>
  <c r="BS27" i="5"/>
  <c r="BP27" i="5"/>
  <c r="AV27" i="5"/>
  <c r="AU27" i="5"/>
  <c r="AS27" i="5"/>
  <c r="AP27" i="5"/>
  <c r="HL26" i="5"/>
  <c r="HC26" i="5"/>
  <c r="GL26" i="5"/>
  <c r="GC26" i="5"/>
  <c r="FL26" i="5"/>
  <c r="FC26" i="5"/>
  <c r="EL26" i="5"/>
  <c r="EC26" i="5"/>
  <c r="DL26" i="5"/>
  <c r="DC26" i="5"/>
  <c r="CL26" i="5"/>
  <c r="CC26" i="5"/>
  <c r="BL26" i="5"/>
  <c r="BC26" i="5"/>
  <c r="AL26" i="5"/>
  <c r="AC26" i="5"/>
  <c r="HK20" i="5"/>
  <c r="GK20" i="5"/>
  <c r="FK20" i="5"/>
  <c r="EK20" i="5"/>
  <c r="DK20" i="5"/>
  <c r="CK20" i="5"/>
  <c r="BK20" i="5"/>
  <c r="AK20" i="5"/>
  <c r="K20" i="5"/>
  <c r="HB18" i="5"/>
  <c r="BB18" i="5"/>
  <c r="AB17" i="5"/>
  <c r="FB16" i="5"/>
  <c r="DB15" i="5"/>
  <c r="B15" i="5"/>
  <c r="EB14" i="5"/>
  <c r="BB14" i="5"/>
  <c r="BI33" i="5"/>
  <c r="BB13" i="5"/>
  <c r="AB13" i="5"/>
  <c r="DB12" i="5"/>
  <c r="BB12" i="5"/>
  <c r="GB11" i="5"/>
  <c r="FB11" i="5"/>
  <c r="FB31" i="5" s="1"/>
  <c r="FB32" i="5" s="1"/>
  <c r="FB33" i="5" s="1"/>
  <c r="FB34" i="5" s="1"/>
  <c r="FB35" i="5" s="1"/>
  <c r="FB36" i="5" s="1"/>
  <c r="FB37" i="5" s="1"/>
  <c r="FB38" i="5" s="1"/>
  <c r="FB39" i="5" s="1"/>
  <c r="BC31" i="5"/>
  <c r="BB11" i="5"/>
  <c r="BB31" i="5" s="1"/>
  <c r="BB32" i="5" s="1"/>
  <c r="BB33" i="5" s="1"/>
  <c r="BB34" i="5" s="1"/>
  <c r="BB35" i="5" s="1"/>
  <c r="BB36" i="5" s="1"/>
  <c r="BB37" i="5" s="1"/>
  <c r="BB38" i="5" s="1"/>
  <c r="BB39" i="5" s="1"/>
  <c r="HK10" i="5"/>
  <c r="HJ10" i="5"/>
  <c r="GK10" i="5"/>
  <c r="GJ10" i="5"/>
  <c r="FK10" i="5"/>
  <c r="FJ10" i="5"/>
  <c r="EK10" i="5"/>
  <c r="EJ10" i="5"/>
  <c r="DK10" i="5"/>
  <c r="DJ10" i="5"/>
  <c r="CK10" i="5"/>
  <c r="CJ10" i="5"/>
  <c r="BK10" i="5"/>
  <c r="BJ10" i="5"/>
  <c r="AK10" i="5"/>
  <c r="AJ10" i="5"/>
  <c r="HJ9" i="5"/>
  <c r="GJ9" i="5"/>
  <c r="FJ9" i="5"/>
  <c r="EJ9" i="5"/>
  <c r="DJ9" i="5"/>
  <c r="CJ9" i="5"/>
  <c r="BJ9" i="5"/>
  <c r="AJ9" i="5"/>
  <c r="HJ8" i="5"/>
  <c r="GJ8" i="5"/>
  <c r="FJ8" i="5"/>
  <c r="EJ8" i="5"/>
  <c r="DJ8" i="5"/>
  <c r="CJ8" i="5"/>
  <c r="BJ8" i="5"/>
  <c r="AJ8" i="5"/>
  <c r="HJ1" i="5"/>
  <c r="HG1" i="5"/>
  <c r="HB16" i="5" s="1"/>
  <c r="HB1" i="5"/>
  <c r="GG1" i="5"/>
  <c r="GB12" i="5" s="1"/>
  <c r="GB1" i="5"/>
  <c r="FJ1" i="5"/>
  <c r="FG1" i="5"/>
  <c r="FB1" i="5"/>
  <c r="EJ1" i="5"/>
  <c r="EG1" i="5"/>
  <c r="EB19" i="5" s="1"/>
  <c r="EB1" i="5"/>
  <c r="DJ1" i="5"/>
  <c r="DG1" i="5"/>
  <c r="DB16" i="5" s="1"/>
  <c r="DB1" i="5"/>
  <c r="CG1" i="5"/>
  <c r="CB1" i="5"/>
  <c r="BJ1" i="5"/>
  <c r="BG1" i="5"/>
  <c r="BB1" i="5"/>
  <c r="AJ1" i="5"/>
  <c r="AG1" i="5"/>
  <c r="AB18" i="5" s="1"/>
  <c r="AB1" i="5"/>
  <c r="J1" i="5"/>
  <c r="G1" i="5"/>
  <c r="B16" i="5" s="1"/>
  <c r="AJ50" i="4"/>
  <c r="X50" i="4"/>
  <c r="Q50" i="4"/>
  <c r="J50" i="4"/>
  <c r="I50" i="4"/>
  <c r="H50" i="4"/>
  <c r="G50" i="4"/>
  <c r="F50" i="4"/>
  <c r="E50" i="4"/>
  <c r="D50" i="4"/>
  <c r="C50" i="4"/>
  <c r="V48" i="4"/>
  <c r="U48" i="4"/>
  <c r="S48" i="4"/>
  <c r="HI42" i="4"/>
  <c r="GI42" i="4"/>
  <c r="FI42" i="4"/>
  <c r="EI42" i="4"/>
  <c r="DI42" i="4"/>
  <c r="CI42" i="4"/>
  <c r="BI42" i="4"/>
  <c r="AI42" i="4"/>
  <c r="I42" i="4"/>
  <c r="AQ38" i="4"/>
  <c r="AP38" i="4"/>
  <c r="AO38" i="4"/>
  <c r="AN38" i="4"/>
  <c r="AM38" i="4"/>
  <c r="AL38" i="4"/>
  <c r="DQ37" i="4"/>
  <c r="DP37" i="4"/>
  <c r="DO37" i="4"/>
  <c r="DN37" i="4"/>
  <c r="DM37" i="4"/>
  <c r="DL37" i="4"/>
  <c r="HQ35" i="4"/>
  <c r="HP35" i="4"/>
  <c r="HO35" i="4"/>
  <c r="HN35" i="4"/>
  <c r="HM35" i="4"/>
  <c r="HL35" i="4"/>
  <c r="GQ35" i="4"/>
  <c r="GP35" i="4"/>
  <c r="GO35" i="4"/>
  <c r="GN35" i="4"/>
  <c r="GM35" i="4"/>
  <c r="GL35" i="4"/>
  <c r="FQ35" i="4"/>
  <c r="FP35" i="4"/>
  <c r="FO35" i="4"/>
  <c r="FN35" i="4"/>
  <c r="FM35" i="4"/>
  <c r="FL35" i="4"/>
  <c r="EQ35" i="4"/>
  <c r="EP35" i="4"/>
  <c r="EO35" i="4"/>
  <c r="EN35" i="4"/>
  <c r="EM35" i="4"/>
  <c r="EL35" i="4"/>
  <c r="DQ35" i="4"/>
  <c r="DP35" i="4"/>
  <c r="DO35" i="4"/>
  <c r="DN35" i="4"/>
  <c r="DM35" i="4"/>
  <c r="DL35" i="4"/>
  <c r="CQ35" i="4"/>
  <c r="CP35" i="4"/>
  <c r="CO35" i="4"/>
  <c r="CN35" i="4"/>
  <c r="CM35" i="4"/>
  <c r="CL35" i="4"/>
  <c r="BQ35" i="4"/>
  <c r="BP35" i="4"/>
  <c r="BO35" i="4"/>
  <c r="BN35" i="4"/>
  <c r="BM35" i="4"/>
  <c r="BL35" i="4"/>
  <c r="AQ35" i="4"/>
  <c r="AP35" i="4"/>
  <c r="AO35" i="4"/>
  <c r="AN35" i="4"/>
  <c r="AM35" i="4"/>
  <c r="AL35" i="4"/>
  <c r="Q35" i="4"/>
  <c r="P35" i="4"/>
  <c r="O35" i="4"/>
  <c r="N35" i="4"/>
  <c r="M35" i="4"/>
  <c r="L35" i="4"/>
  <c r="CQ34" i="4"/>
  <c r="CP34" i="4"/>
  <c r="CO34" i="4"/>
  <c r="CN34" i="4"/>
  <c r="CM34" i="4"/>
  <c r="CL34" i="4"/>
  <c r="Q34" i="4"/>
  <c r="P34" i="4"/>
  <c r="O34" i="4"/>
  <c r="N34" i="4"/>
  <c r="M34" i="4"/>
  <c r="L34" i="4"/>
  <c r="FQ33" i="4"/>
  <c r="FP33" i="4"/>
  <c r="FO33" i="4"/>
  <c r="FN33" i="4"/>
  <c r="FM33" i="4"/>
  <c r="FL33" i="4"/>
  <c r="AQ33" i="4"/>
  <c r="AP33" i="4"/>
  <c r="AO33" i="4"/>
  <c r="AN33" i="4"/>
  <c r="AM33" i="4"/>
  <c r="AL33" i="4"/>
  <c r="GQ32" i="4"/>
  <c r="GP32" i="4"/>
  <c r="GO32" i="4"/>
  <c r="GN32" i="4"/>
  <c r="GM32" i="4"/>
  <c r="GL32" i="4"/>
  <c r="DQ32" i="4"/>
  <c r="DP32" i="4"/>
  <c r="DO32" i="4"/>
  <c r="DN32" i="4"/>
  <c r="DM32" i="4"/>
  <c r="DL32" i="4"/>
  <c r="HQ31" i="4"/>
  <c r="HP31" i="4"/>
  <c r="HO31" i="4"/>
  <c r="HN31" i="4"/>
  <c r="HM31" i="4"/>
  <c r="HL31" i="4"/>
  <c r="EQ31" i="4"/>
  <c r="EP31" i="4"/>
  <c r="EO31" i="4"/>
  <c r="EN31" i="4"/>
  <c r="EM31" i="4"/>
  <c r="EL31" i="4"/>
  <c r="BQ31" i="4"/>
  <c r="BP31" i="4"/>
  <c r="BO31" i="4"/>
  <c r="BN31" i="4"/>
  <c r="BM31" i="4"/>
  <c r="BL31" i="4"/>
  <c r="HJ30" i="4"/>
  <c r="HI30" i="4"/>
  <c r="HH30" i="4"/>
  <c r="HG30" i="4"/>
  <c r="HF30" i="4"/>
  <c r="HE30" i="4"/>
  <c r="HD30" i="4"/>
  <c r="HC30" i="4"/>
  <c r="GJ30" i="4"/>
  <c r="GI30" i="4"/>
  <c r="GH30" i="4"/>
  <c r="GG30" i="4"/>
  <c r="GF30" i="4"/>
  <c r="GE30" i="4"/>
  <c r="GD30" i="4"/>
  <c r="GC30" i="4"/>
  <c r="FJ30" i="4"/>
  <c r="FI30" i="4"/>
  <c r="FH30" i="4"/>
  <c r="FG30" i="4"/>
  <c r="FF30" i="4"/>
  <c r="FE30" i="4"/>
  <c r="FD30" i="4"/>
  <c r="FC30" i="4"/>
  <c r="EJ30" i="4"/>
  <c r="EI30" i="4"/>
  <c r="EH30" i="4"/>
  <c r="EG30" i="4"/>
  <c r="EF30" i="4"/>
  <c r="EE30" i="4"/>
  <c r="ED30" i="4"/>
  <c r="EC30" i="4"/>
  <c r="DJ30" i="4"/>
  <c r="DI30" i="4"/>
  <c r="DH30" i="4"/>
  <c r="DG30" i="4"/>
  <c r="DF30" i="4"/>
  <c r="DE30" i="4"/>
  <c r="DD30" i="4"/>
  <c r="DC30" i="4"/>
  <c r="CJ30" i="4"/>
  <c r="CI30" i="4"/>
  <c r="CH30" i="4"/>
  <c r="CG30" i="4"/>
  <c r="CF30" i="4"/>
  <c r="CE30" i="4"/>
  <c r="CD30" i="4"/>
  <c r="CC30" i="4"/>
  <c r="BJ30" i="4"/>
  <c r="BI30" i="4"/>
  <c r="BH30" i="4"/>
  <c r="BG30" i="4"/>
  <c r="BF30" i="4"/>
  <c r="BE30" i="4"/>
  <c r="BD30" i="4"/>
  <c r="BC30" i="4"/>
  <c r="AJ30" i="4"/>
  <c r="AI30" i="4"/>
  <c r="AH30" i="4"/>
  <c r="AG30" i="4"/>
  <c r="AF30" i="4"/>
  <c r="AE30" i="4"/>
  <c r="AD30" i="4"/>
  <c r="AC30" i="4"/>
  <c r="J30" i="4"/>
  <c r="I30" i="4"/>
  <c r="H30" i="4"/>
  <c r="G30" i="4"/>
  <c r="F30" i="4"/>
  <c r="E30" i="4"/>
  <c r="D30" i="4"/>
  <c r="C30" i="4"/>
  <c r="HX29" i="4"/>
  <c r="HQ29" i="4"/>
  <c r="GX29" i="4"/>
  <c r="GQ29" i="4"/>
  <c r="FX29" i="4"/>
  <c r="FQ29" i="4"/>
  <c r="EX29" i="4"/>
  <c r="EQ29" i="4"/>
  <c r="DX29" i="4"/>
  <c r="DQ29" i="4"/>
  <c r="CX29" i="4"/>
  <c r="CQ29" i="4"/>
  <c r="BX29" i="4"/>
  <c r="BQ29" i="4"/>
  <c r="AX29" i="4"/>
  <c r="AQ29" i="4"/>
  <c r="X29" i="4"/>
  <c r="Q29" i="4"/>
  <c r="HV27" i="4"/>
  <c r="HU27" i="4"/>
  <c r="HS27" i="4"/>
  <c r="HP27" i="4"/>
  <c r="GV27" i="4"/>
  <c r="GU27" i="4"/>
  <c r="GS27" i="4"/>
  <c r="GP27" i="4"/>
  <c r="FV27" i="4"/>
  <c r="FU27" i="4"/>
  <c r="FS27" i="4"/>
  <c r="FP27" i="4"/>
  <c r="EV27" i="4"/>
  <c r="EU27" i="4"/>
  <c r="ES27" i="4"/>
  <c r="EP27" i="4"/>
  <c r="DV27" i="4"/>
  <c r="DU27" i="4"/>
  <c r="DS27" i="4"/>
  <c r="DP27" i="4"/>
  <c r="CV27" i="4"/>
  <c r="CU27" i="4"/>
  <c r="CS27" i="4"/>
  <c r="CP27" i="4"/>
  <c r="BV27" i="4"/>
  <c r="BU27" i="4"/>
  <c r="BS27" i="4"/>
  <c r="BP27" i="4"/>
  <c r="AV27" i="4"/>
  <c r="AU27" i="4"/>
  <c r="AS27" i="4"/>
  <c r="AP27" i="4"/>
  <c r="HL26" i="4"/>
  <c r="HC26" i="4"/>
  <c r="GL26" i="4"/>
  <c r="GC26" i="4"/>
  <c r="FL26" i="4"/>
  <c r="FC26" i="4"/>
  <c r="EL26" i="4"/>
  <c r="EC26" i="4"/>
  <c r="DL26" i="4"/>
  <c r="DC26" i="4"/>
  <c r="CL26" i="4"/>
  <c r="CC26" i="4"/>
  <c r="BL26" i="4"/>
  <c r="BC26" i="4"/>
  <c r="AL26" i="4"/>
  <c r="AC26" i="4"/>
  <c r="HK20" i="4"/>
  <c r="GK20" i="4"/>
  <c r="FK20" i="4"/>
  <c r="EK20" i="4"/>
  <c r="DK20" i="4"/>
  <c r="CK20" i="4"/>
  <c r="BK20" i="4"/>
  <c r="AK20" i="4"/>
  <c r="K20" i="4"/>
  <c r="FB19" i="4"/>
  <c r="BB19" i="4"/>
  <c r="GB18" i="4"/>
  <c r="CB18" i="4"/>
  <c r="GB17" i="4"/>
  <c r="CB17" i="4"/>
  <c r="GH36" i="4"/>
  <c r="GB16" i="4"/>
  <c r="EB16" i="4"/>
  <c r="CH36" i="4"/>
  <c r="CB16" i="4"/>
  <c r="AB16" i="4"/>
  <c r="FJ35" i="4"/>
  <c r="FF35" i="4"/>
  <c r="FB15" i="4"/>
  <c r="BB15" i="4"/>
  <c r="BJ35" i="4" s="1"/>
  <c r="GB14" i="4"/>
  <c r="FC34" i="4"/>
  <c r="FB14" i="4"/>
  <c r="FJ34" i="4" s="1"/>
  <c r="CB14" i="4"/>
  <c r="BB14" i="4"/>
  <c r="HB13" i="4"/>
  <c r="GC33" i="4"/>
  <c r="GB13" i="4"/>
  <c r="CB13" i="4"/>
  <c r="B13" i="4"/>
  <c r="GH32" i="4"/>
  <c r="GB12" i="4"/>
  <c r="GJ32" i="4" s="1"/>
  <c r="EB12" i="4"/>
  <c r="CH32" i="4"/>
  <c r="CB12" i="4"/>
  <c r="AB12" i="4"/>
  <c r="FB11" i="4"/>
  <c r="BB11" i="4"/>
  <c r="HK10" i="4"/>
  <c r="HJ10" i="4"/>
  <c r="GK10" i="4"/>
  <c r="GJ10" i="4"/>
  <c r="FK10" i="4"/>
  <c r="FJ10" i="4"/>
  <c r="EK10" i="4"/>
  <c r="EJ10" i="4"/>
  <c r="DK10" i="4"/>
  <c r="DJ10" i="4"/>
  <c r="CK10" i="4"/>
  <c r="CJ10" i="4"/>
  <c r="BK10" i="4"/>
  <c r="BJ10" i="4"/>
  <c r="AK10" i="4"/>
  <c r="AJ10" i="4"/>
  <c r="HJ9" i="4"/>
  <c r="GJ9" i="4"/>
  <c r="FJ9" i="4"/>
  <c r="EJ9" i="4"/>
  <c r="DJ9" i="4"/>
  <c r="CJ9" i="4"/>
  <c r="BJ9" i="4"/>
  <c r="AJ9" i="4"/>
  <c r="HJ8" i="4"/>
  <c r="GJ8" i="4"/>
  <c r="FJ8" i="4"/>
  <c r="EJ8" i="4"/>
  <c r="DJ8" i="4"/>
  <c r="CJ8" i="4"/>
  <c r="BJ8" i="4"/>
  <c r="AJ8" i="4"/>
  <c r="HG1" i="4"/>
  <c r="HB1" i="4"/>
  <c r="GJ1" i="4"/>
  <c r="GG1" i="4"/>
  <c r="GB19" i="4" s="1"/>
  <c r="GB1" i="4"/>
  <c r="FJ1" i="4"/>
  <c r="FG1" i="4"/>
  <c r="FB18" i="4" s="1"/>
  <c r="FB1" i="4"/>
  <c r="EJ1" i="4"/>
  <c r="EG1" i="4"/>
  <c r="EB19" i="4" s="1"/>
  <c r="EB1" i="4"/>
  <c r="DG1" i="4"/>
  <c r="DB1" i="4"/>
  <c r="CJ1" i="4"/>
  <c r="CG1" i="4"/>
  <c r="CB19" i="4" s="1"/>
  <c r="CB1" i="4"/>
  <c r="BJ1" i="4"/>
  <c r="BG1" i="4"/>
  <c r="BB18" i="4" s="1"/>
  <c r="BB1" i="4"/>
  <c r="AJ1" i="4"/>
  <c r="AG1" i="4"/>
  <c r="AB19" i="4" s="1"/>
  <c r="AB1" i="4"/>
  <c r="G1" i="4"/>
  <c r="B17" i="4" s="1"/>
  <c r="AJ50" i="3"/>
  <c r="X50" i="3"/>
  <c r="Q50" i="3"/>
  <c r="J50" i="3"/>
  <c r="I50" i="3"/>
  <c r="H50" i="3"/>
  <c r="G50" i="3"/>
  <c r="F50" i="3"/>
  <c r="E50" i="3"/>
  <c r="D50" i="3"/>
  <c r="C50" i="3"/>
  <c r="V48" i="3"/>
  <c r="U48" i="3"/>
  <c r="S48" i="3"/>
  <c r="HI42" i="3"/>
  <c r="GI42" i="3"/>
  <c r="FI42" i="3"/>
  <c r="EI42" i="3"/>
  <c r="DI42" i="3"/>
  <c r="CI42" i="3"/>
  <c r="BI42" i="3"/>
  <c r="AI42" i="3"/>
  <c r="I42" i="3"/>
  <c r="AQ38" i="3"/>
  <c r="AP38" i="3"/>
  <c r="AO38" i="3"/>
  <c r="AN38" i="3"/>
  <c r="AM38" i="3"/>
  <c r="AL38" i="3"/>
  <c r="DQ37" i="3"/>
  <c r="DP37" i="3"/>
  <c r="DO37" i="3"/>
  <c r="DN37" i="3"/>
  <c r="DM37" i="3"/>
  <c r="DL37" i="3"/>
  <c r="HQ35" i="3"/>
  <c r="HP35" i="3"/>
  <c r="HO35" i="3"/>
  <c r="HN35" i="3"/>
  <c r="HM35" i="3"/>
  <c r="HL35" i="3"/>
  <c r="GQ35" i="3"/>
  <c r="GP35" i="3"/>
  <c r="GO35" i="3"/>
  <c r="GN35" i="3"/>
  <c r="GM35" i="3"/>
  <c r="GL35" i="3"/>
  <c r="FQ35" i="3"/>
  <c r="FP35" i="3"/>
  <c r="FO35" i="3"/>
  <c r="FN35" i="3"/>
  <c r="FM35" i="3"/>
  <c r="FL35" i="3"/>
  <c r="EQ35" i="3"/>
  <c r="EP35" i="3"/>
  <c r="EO35" i="3"/>
  <c r="EN35" i="3"/>
  <c r="EM35" i="3"/>
  <c r="EL35" i="3"/>
  <c r="DQ35" i="3"/>
  <c r="DP35" i="3"/>
  <c r="DO35" i="3"/>
  <c r="DN35" i="3"/>
  <c r="DM35" i="3"/>
  <c r="DL35" i="3"/>
  <c r="CQ35" i="3"/>
  <c r="CP35" i="3"/>
  <c r="CO35" i="3"/>
  <c r="CN35" i="3"/>
  <c r="CM35" i="3"/>
  <c r="CL35" i="3"/>
  <c r="BQ35" i="3"/>
  <c r="BP35" i="3"/>
  <c r="BO35" i="3"/>
  <c r="BN35" i="3"/>
  <c r="BM35" i="3"/>
  <c r="BL35" i="3"/>
  <c r="AQ35" i="3"/>
  <c r="AP35" i="3"/>
  <c r="AO35" i="3"/>
  <c r="AN35" i="3"/>
  <c r="AM35" i="3"/>
  <c r="AL35" i="3"/>
  <c r="Q35" i="3"/>
  <c r="P35" i="3"/>
  <c r="O35" i="3"/>
  <c r="N35" i="3"/>
  <c r="M35" i="3"/>
  <c r="L35" i="3"/>
  <c r="CQ34" i="3"/>
  <c r="CP34" i="3"/>
  <c r="CO34" i="3"/>
  <c r="CN34" i="3"/>
  <c r="CM34" i="3"/>
  <c r="CL34" i="3"/>
  <c r="Q34" i="3"/>
  <c r="P34" i="3"/>
  <c r="O34" i="3"/>
  <c r="N34" i="3"/>
  <c r="M34" i="3"/>
  <c r="L34" i="3"/>
  <c r="FQ33" i="3"/>
  <c r="FP33" i="3"/>
  <c r="FO33" i="3"/>
  <c r="FN33" i="3"/>
  <c r="FM33" i="3"/>
  <c r="FL33" i="3"/>
  <c r="AQ33" i="3"/>
  <c r="AP33" i="3"/>
  <c r="AO33" i="3"/>
  <c r="AN33" i="3"/>
  <c r="AM33" i="3"/>
  <c r="AL33" i="3"/>
  <c r="GQ32" i="3"/>
  <c r="GP32" i="3"/>
  <c r="GO32" i="3"/>
  <c r="GN32" i="3"/>
  <c r="GM32" i="3"/>
  <c r="GL32" i="3"/>
  <c r="DQ32" i="3"/>
  <c r="DP32" i="3"/>
  <c r="DO32" i="3"/>
  <c r="DN32" i="3"/>
  <c r="DM32" i="3"/>
  <c r="DL32" i="3"/>
  <c r="HQ31" i="3"/>
  <c r="HP31" i="3"/>
  <c r="HO31" i="3"/>
  <c r="HN31" i="3"/>
  <c r="HM31" i="3"/>
  <c r="HL31" i="3"/>
  <c r="EQ31" i="3"/>
  <c r="EP31" i="3"/>
  <c r="EO31" i="3"/>
  <c r="EN31" i="3"/>
  <c r="EM31" i="3"/>
  <c r="EL31" i="3"/>
  <c r="BQ31" i="3"/>
  <c r="BP31" i="3"/>
  <c r="BO31" i="3"/>
  <c r="BN31" i="3"/>
  <c r="BM31" i="3"/>
  <c r="BL31" i="3"/>
  <c r="HJ30" i="3"/>
  <c r="HI30" i="3"/>
  <c r="HH30" i="3"/>
  <c r="HG30" i="3"/>
  <c r="HF30" i="3"/>
  <c r="HE30" i="3"/>
  <c r="HD30" i="3"/>
  <c r="HC30" i="3"/>
  <c r="GJ30" i="3"/>
  <c r="GI30" i="3"/>
  <c r="GH30" i="3"/>
  <c r="GG30" i="3"/>
  <c r="GF30" i="3"/>
  <c r="GE30" i="3"/>
  <c r="GD30" i="3"/>
  <c r="GC30" i="3"/>
  <c r="FJ30" i="3"/>
  <c r="FI30" i="3"/>
  <c r="FH30" i="3"/>
  <c r="FG30" i="3"/>
  <c r="FF30" i="3"/>
  <c r="FE30" i="3"/>
  <c r="FD30" i="3"/>
  <c r="FC30" i="3"/>
  <c r="EJ30" i="3"/>
  <c r="EI30" i="3"/>
  <c r="EH30" i="3"/>
  <c r="EG30" i="3"/>
  <c r="EF30" i="3"/>
  <c r="EE30" i="3"/>
  <c r="ED30" i="3"/>
  <c r="EC30" i="3"/>
  <c r="DJ30" i="3"/>
  <c r="DI30" i="3"/>
  <c r="DH30" i="3"/>
  <c r="DG30" i="3"/>
  <c r="DF30" i="3"/>
  <c r="DE30" i="3"/>
  <c r="DD30" i="3"/>
  <c r="DC30" i="3"/>
  <c r="CJ30" i="3"/>
  <c r="CI30" i="3"/>
  <c r="CH30" i="3"/>
  <c r="CG30" i="3"/>
  <c r="CF30" i="3"/>
  <c r="CE30" i="3"/>
  <c r="CD30" i="3"/>
  <c r="CC30" i="3"/>
  <c r="BJ30" i="3"/>
  <c r="BI30" i="3"/>
  <c r="BH30" i="3"/>
  <c r="BG30" i="3"/>
  <c r="BF30" i="3"/>
  <c r="BE30" i="3"/>
  <c r="BD30" i="3"/>
  <c r="BC30" i="3"/>
  <c r="AJ30" i="3"/>
  <c r="AI30" i="3"/>
  <c r="AH30" i="3"/>
  <c r="AG30" i="3"/>
  <c r="AF30" i="3"/>
  <c r="AE30" i="3"/>
  <c r="AD30" i="3"/>
  <c r="AC30" i="3"/>
  <c r="J30" i="3"/>
  <c r="I30" i="3"/>
  <c r="H30" i="3"/>
  <c r="G30" i="3"/>
  <c r="F30" i="3"/>
  <c r="E30" i="3"/>
  <c r="D30" i="3"/>
  <c r="C30" i="3"/>
  <c r="HX29" i="3"/>
  <c r="HQ29" i="3"/>
  <c r="GX29" i="3"/>
  <c r="GQ29" i="3"/>
  <c r="FX29" i="3"/>
  <c r="FQ29" i="3"/>
  <c r="EX29" i="3"/>
  <c r="EQ29" i="3"/>
  <c r="DX29" i="3"/>
  <c r="DQ29" i="3"/>
  <c r="CX29" i="3"/>
  <c r="CQ29" i="3"/>
  <c r="BX29" i="3"/>
  <c r="BQ29" i="3"/>
  <c r="AX29" i="3"/>
  <c r="AQ29" i="3"/>
  <c r="X29" i="3"/>
  <c r="Q29" i="3"/>
  <c r="HV27" i="3"/>
  <c r="HU27" i="3"/>
  <c r="HS27" i="3"/>
  <c r="HP27" i="3"/>
  <c r="GV27" i="3"/>
  <c r="GU27" i="3"/>
  <c r="GS27" i="3"/>
  <c r="GP27" i="3"/>
  <c r="FV27" i="3"/>
  <c r="FU27" i="3"/>
  <c r="FS27" i="3"/>
  <c r="FP27" i="3"/>
  <c r="EV27" i="3"/>
  <c r="EU27" i="3"/>
  <c r="ES27" i="3"/>
  <c r="EP27" i="3"/>
  <c r="DV27" i="3"/>
  <c r="DU27" i="3"/>
  <c r="DS27" i="3"/>
  <c r="DP27" i="3"/>
  <c r="CV27" i="3"/>
  <c r="CU27" i="3"/>
  <c r="CS27" i="3"/>
  <c r="CP27" i="3"/>
  <c r="BV27" i="3"/>
  <c r="BU27" i="3"/>
  <c r="BS27" i="3"/>
  <c r="BP27" i="3"/>
  <c r="AV27" i="3"/>
  <c r="AU27" i="3"/>
  <c r="AS27" i="3"/>
  <c r="AP27" i="3"/>
  <c r="HL26" i="3"/>
  <c r="HC26" i="3"/>
  <c r="GL26" i="3"/>
  <c r="GC26" i="3"/>
  <c r="FL26" i="3"/>
  <c r="FC26" i="3"/>
  <c r="EL26" i="3"/>
  <c r="EC26" i="3"/>
  <c r="DL26" i="3"/>
  <c r="DC26" i="3"/>
  <c r="CL26" i="3"/>
  <c r="CC26" i="3"/>
  <c r="BL26" i="3"/>
  <c r="BC26" i="3"/>
  <c r="AL26" i="3"/>
  <c r="AC26" i="3"/>
  <c r="HK20" i="3"/>
  <c r="GK20" i="3"/>
  <c r="FK20" i="3"/>
  <c r="EK20" i="3"/>
  <c r="DK20" i="3"/>
  <c r="CK20" i="3"/>
  <c r="BK20" i="3"/>
  <c r="AK20" i="3"/>
  <c r="K20" i="3"/>
  <c r="EB19" i="3"/>
  <c r="CI39" i="3"/>
  <c r="BB19" i="3"/>
  <c r="BH39" i="3" s="1"/>
  <c r="AI39" i="3"/>
  <c r="AB19" i="3"/>
  <c r="GB18" i="3"/>
  <c r="EH38" i="3"/>
  <c r="EB18" i="3"/>
  <c r="CB18" i="3"/>
  <c r="AH38" i="3"/>
  <c r="AB18" i="3"/>
  <c r="EI37" i="3"/>
  <c r="EB17" i="3"/>
  <c r="AI37" i="3"/>
  <c r="AB17" i="3"/>
  <c r="AJ37" i="3" s="1"/>
  <c r="AQ37" i="3" s="1"/>
  <c r="GH36" i="3"/>
  <c r="GB16" i="3"/>
  <c r="EB16" i="3"/>
  <c r="CH36" i="3"/>
  <c r="CB16" i="3"/>
  <c r="AB16" i="3"/>
  <c r="FB15" i="3"/>
  <c r="FJ35" i="3" s="1"/>
  <c r="BB15" i="3"/>
  <c r="GB14" i="3"/>
  <c r="EH34" i="3"/>
  <c r="EB14" i="3"/>
  <c r="CB14" i="3"/>
  <c r="AH34" i="3"/>
  <c r="AB14" i="3"/>
  <c r="EI33" i="3"/>
  <c r="EB13" i="3"/>
  <c r="AI33" i="3"/>
  <c r="AC33" i="3"/>
  <c r="AB13" i="3"/>
  <c r="GH32" i="3"/>
  <c r="GB12" i="3"/>
  <c r="EB12" i="3"/>
  <c r="CH32" i="3"/>
  <c r="CB12" i="3"/>
  <c r="AJ32" i="3"/>
  <c r="AQ32" i="3" s="1"/>
  <c r="AB12" i="3"/>
  <c r="FB11" i="3"/>
  <c r="BB11" i="3"/>
  <c r="HK10" i="3"/>
  <c r="HJ10" i="3"/>
  <c r="GK10" i="3"/>
  <c r="GJ10" i="3"/>
  <c r="FK10" i="3"/>
  <c r="FJ10" i="3"/>
  <c r="EK10" i="3"/>
  <c r="EJ10" i="3"/>
  <c r="DK10" i="3"/>
  <c r="DJ10" i="3"/>
  <c r="CK10" i="3"/>
  <c r="CJ10" i="3"/>
  <c r="BK10" i="3"/>
  <c r="BJ10" i="3"/>
  <c r="AK10" i="3"/>
  <c r="AJ10" i="3"/>
  <c r="HJ9" i="3"/>
  <c r="GJ9" i="3"/>
  <c r="FJ9" i="3"/>
  <c r="EJ9" i="3"/>
  <c r="DJ9" i="3"/>
  <c r="CJ9" i="3"/>
  <c r="BJ9" i="3"/>
  <c r="AJ9" i="3"/>
  <c r="HJ8" i="3"/>
  <c r="GJ8" i="3"/>
  <c r="FJ8" i="3"/>
  <c r="EJ8" i="3"/>
  <c r="DJ8" i="3"/>
  <c r="CJ8" i="3"/>
  <c r="BJ8" i="3"/>
  <c r="AJ8" i="3"/>
  <c r="HG1" i="3"/>
  <c r="HB13" i="3" s="1"/>
  <c r="HB1" i="3"/>
  <c r="GJ1" i="3"/>
  <c r="GG1" i="3"/>
  <c r="GB19" i="3" s="1"/>
  <c r="GI39" i="3" s="1"/>
  <c r="GB1" i="3"/>
  <c r="FG1" i="3"/>
  <c r="FB17" i="3" s="1"/>
  <c r="FB1" i="3"/>
  <c r="EJ1" i="3"/>
  <c r="EG1" i="3"/>
  <c r="EB15" i="3" s="1"/>
  <c r="EC35" i="3" s="1"/>
  <c r="EB1" i="3"/>
  <c r="DG1" i="3"/>
  <c r="DB13" i="3" s="1"/>
  <c r="DB1" i="3"/>
  <c r="CJ1" i="3"/>
  <c r="CG1" i="3"/>
  <c r="CB19" i="3" s="1"/>
  <c r="CH39" i="3" s="1"/>
  <c r="CB1" i="3"/>
  <c r="BG1" i="3"/>
  <c r="BB17" i="3" s="1"/>
  <c r="BH37" i="3" s="1"/>
  <c r="BB1" i="3"/>
  <c r="AJ1" i="3"/>
  <c r="AG1" i="3"/>
  <c r="AB15" i="3" s="1"/>
  <c r="AG35" i="3" s="1"/>
  <c r="AB1" i="3"/>
  <c r="G1" i="3"/>
  <c r="B13" i="3" s="1"/>
  <c r="B55" i="2"/>
  <c r="AB55" i="2" s="1"/>
  <c r="AJ50" i="2"/>
  <c r="X50" i="2"/>
  <c r="Q50" i="2"/>
  <c r="J50" i="2"/>
  <c r="I50" i="2"/>
  <c r="H50" i="2"/>
  <c r="G50" i="2"/>
  <c r="F50" i="2"/>
  <c r="E50" i="2"/>
  <c r="D50" i="2"/>
  <c r="C50" i="2"/>
  <c r="V48" i="2"/>
  <c r="U48" i="2"/>
  <c r="S48" i="2"/>
  <c r="HI42" i="2"/>
  <c r="GI42" i="2"/>
  <c r="FI42" i="2"/>
  <c r="EI42" i="2"/>
  <c r="DI42" i="2"/>
  <c r="CI42" i="2"/>
  <c r="BI42" i="2"/>
  <c r="AI42" i="2"/>
  <c r="I42" i="2"/>
  <c r="AQ38" i="2"/>
  <c r="AP38" i="2"/>
  <c r="AO38" i="2"/>
  <c r="AN38" i="2"/>
  <c r="AM38" i="2"/>
  <c r="AL38" i="2"/>
  <c r="DQ37" i="2"/>
  <c r="DP37" i="2"/>
  <c r="DO37" i="2"/>
  <c r="DN37" i="2"/>
  <c r="DM37" i="2"/>
  <c r="DL37" i="2"/>
  <c r="HQ35" i="2"/>
  <c r="HP35" i="2"/>
  <c r="HO35" i="2"/>
  <c r="HN35" i="2"/>
  <c r="HM35" i="2"/>
  <c r="HL35" i="2"/>
  <c r="GQ35" i="2"/>
  <c r="GP35" i="2"/>
  <c r="GO35" i="2"/>
  <c r="GN35" i="2"/>
  <c r="GM35" i="2"/>
  <c r="GL35" i="2"/>
  <c r="FQ35" i="2"/>
  <c r="FP35" i="2"/>
  <c r="FO35" i="2"/>
  <c r="FN35" i="2"/>
  <c r="FM35" i="2"/>
  <c r="FL35" i="2"/>
  <c r="EQ35" i="2"/>
  <c r="EP35" i="2"/>
  <c r="EO35" i="2"/>
  <c r="EN35" i="2"/>
  <c r="EM35" i="2"/>
  <c r="EL35" i="2"/>
  <c r="DQ35" i="2"/>
  <c r="DP35" i="2"/>
  <c r="DO35" i="2"/>
  <c r="DN35" i="2"/>
  <c r="DM35" i="2"/>
  <c r="DL35" i="2"/>
  <c r="CQ35" i="2"/>
  <c r="CP35" i="2"/>
  <c r="CO35" i="2"/>
  <c r="CN35" i="2"/>
  <c r="CM35" i="2"/>
  <c r="CL35" i="2"/>
  <c r="BQ35" i="2"/>
  <c r="BP35" i="2"/>
  <c r="BO35" i="2"/>
  <c r="BN35" i="2"/>
  <c r="BM35" i="2"/>
  <c r="BL35" i="2"/>
  <c r="AQ35" i="2"/>
  <c r="AP35" i="2"/>
  <c r="AO35" i="2"/>
  <c r="AN35" i="2"/>
  <c r="AM35" i="2"/>
  <c r="AL35" i="2"/>
  <c r="Q35" i="2"/>
  <c r="P35" i="2"/>
  <c r="O35" i="2"/>
  <c r="N35" i="2"/>
  <c r="M35" i="2"/>
  <c r="L35" i="2"/>
  <c r="CQ34" i="2"/>
  <c r="CP34" i="2"/>
  <c r="CO34" i="2"/>
  <c r="CN34" i="2"/>
  <c r="CM34" i="2"/>
  <c r="CL34" i="2"/>
  <c r="Q34" i="2"/>
  <c r="P34" i="2"/>
  <c r="O34" i="2"/>
  <c r="N34" i="2"/>
  <c r="M34" i="2"/>
  <c r="L34" i="2"/>
  <c r="FQ33" i="2"/>
  <c r="FP33" i="2"/>
  <c r="FO33" i="2"/>
  <c r="FN33" i="2"/>
  <c r="FM33" i="2"/>
  <c r="FL33" i="2"/>
  <c r="AQ33" i="2"/>
  <c r="AP33" i="2"/>
  <c r="AO33" i="2"/>
  <c r="AN33" i="2"/>
  <c r="AM33" i="2"/>
  <c r="AL33" i="2"/>
  <c r="GQ32" i="2"/>
  <c r="GP32" i="2"/>
  <c r="GO32" i="2"/>
  <c r="GN32" i="2"/>
  <c r="GM32" i="2"/>
  <c r="GL32" i="2"/>
  <c r="DQ32" i="2"/>
  <c r="DP32" i="2"/>
  <c r="DO32" i="2"/>
  <c r="DN32" i="2"/>
  <c r="DM32" i="2"/>
  <c r="DL32" i="2"/>
  <c r="HQ31" i="2"/>
  <c r="HP31" i="2"/>
  <c r="HO31" i="2"/>
  <c r="HN31" i="2"/>
  <c r="HM31" i="2"/>
  <c r="HL31" i="2"/>
  <c r="EQ31" i="2"/>
  <c r="EP31" i="2"/>
  <c r="EO31" i="2"/>
  <c r="EN31" i="2"/>
  <c r="EM31" i="2"/>
  <c r="EL31" i="2"/>
  <c r="BQ31" i="2"/>
  <c r="BP31" i="2"/>
  <c r="BO31" i="2"/>
  <c r="BN31" i="2"/>
  <c r="BM31" i="2"/>
  <c r="BL31" i="2"/>
  <c r="HJ30" i="2"/>
  <c r="HI30" i="2"/>
  <c r="HH30" i="2"/>
  <c r="HG30" i="2"/>
  <c r="HF30" i="2"/>
  <c r="HE30" i="2"/>
  <c r="HD30" i="2"/>
  <c r="HC30" i="2"/>
  <c r="GJ30" i="2"/>
  <c r="GI30" i="2"/>
  <c r="GH30" i="2"/>
  <c r="GG30" i="2"/>
  <c r="GF30" i="2"/>
  <c r="GE30" i="2"/>
  <c r="GD30" i="2"/>
  <c r="GC30" i="2"/>
  <c r="FJ30" i="2"/>
  <c r="FI30" i="2"/>
  <c r="FH30" i="2"/>
  <c r="FG30" i="2"/>
  <c r="FF30" i="2"/>
  <c r="FE30" i="2"/>
  <c r="FD30" i="2"/>
  <c r="FC30" i="2"/>
  <c r="EJ30" i="2"/>
  <c r="EI30" i="2"/>
  <c r="EH30" i="2"/>
  <c r="EG30" i="2"/>
  <c r="EF30" i="2"/>
  <c r="EE30" i="2"/>
  <c r="ED30" i="2"/>
  <c r="EC30" i="2"/>
  <c r="DJ30" i="2"/>
  <c r="DI30" i="2"/>
  <c r="DH30" i="2"/>
  <c r="DG30" i="2"/>
  <c r="DF30" i="2"/>
  <c r="DE30" i="2"/>
  <c r="DD30" i="2"/>
  <c r="DC30" i="2"/>
  <c r="CJ30" i="2"/>
  <c r="CI30" i="2"/>
  <c r="CH30" i="2"/>
  <c r="CG30" i="2"/>
  <c r="CF30" i="2"/>
  <c r="CE30" i="2"/>
  <c r="CD30" i="2"/>
  <c r="CC30" i="2"/>
  <c r="BJ30" i="2"/>
  <c r="BI30" i="2"/>
  <c r="BH30" i="2"/>
  <c r="BG30" i="2"/>
  <c r="BF30" i="2"/>
  <c r="BE30" i="2"/>
  <c r="BD30" i="2"/>
  <c r="BC30" i="2"/>
  <c r="AJ30" i="2"/>
  <c r="AI30" i="2"/>
  <c r="AH30" i="2"/>
  <c r="AG30" i="2"/>
  <c r="AF30" i="2"/>
  <c r="AE30" i="2"/>
  <c r="AD30" i="2"/>
  <c r="AC30" i="2"/>
  <c r="J30" i="2"/>
  <c r="I30" i="2"/>
  <c r="H30" i="2"/>
  <c r="G30" i="2"/>
  <c r="F30" i="2"/>
  <c r="E30" i="2"/>
  <c r="D30" i="2"/>
  <c r="C30" i="2"/>
  <c r="HX29" i="2"/>
  <c r="HQ29" i="2"/>
  <c r="GX29" i="2"/>
  <c r="GQ29" i="2"/>
  <c r="FX29" i="2"/>
  <c r="FQ29" i="2"/>
  <c r="EX29" i="2"/>
  <c r="EQ29" i="2"/>
  <c r="DX29" i="2"/>
  <c r="DQ29" i="2"/>
  <c r="CX29" i="2"/>
  <c r="CQ29" i="2"/>
  <c r="BX29" i="2"/>
  <c r="BQ29" i="2"/>
  <c r="AX29" i="2"/>
  <c r="AQ29" i="2"/>
  <c r="X29" i="2"/>
  <c r="Q29" i="2"/>
  <c r="HV27" i="2"/>
  <c r="HU27" i="2"/>
  <c r="HS27" i="2"/>
  <c r="HP27" i="2"/>
  <c r="GV27" i="2"/>
  <c r="GU27" i="2"/>
  <c r="GS27" i="2"/>
  <c r="GP27" i="2"/>
  <c r="FV27" i="2"/>
  <c r="FU27" i="2"/>
  <c r="FS27" i="2"/>
  <c r="FP27" i="2"/>
  <c r="EV27" i="2"/>
  <c r="EU27" i="2"/>
  <c r="ES27" i="2"/>
  <c r="EP27" i="2"/>
  <c r="DV27" i="2"/>
  <c r="DU27" i="2"/>
  <c r="DS27" i="2"/>
  <c r="DP27" i="2"/>
  <c r="CV27" i="2"/>
  <c r="CU27" i="2"/>
  <c r="CS27" i="2"/>
  <c r="CP27" i="2"/>
  <c r="BV27" i="2"/>
  <c r="BU27" i="2"/>
  <c r="BS27" i="2"/>
  <c r="BP27" i="2"/>
  <c r="AV27" i="2"/>
  <c r="AU27" i="2"/>
  <c r="AS27" i="2"/>
  <c r="AP27" i="2"/>
  <c r="HL26" i="2"/>
  <c r="HC26" i="2"/>
  <c r="GL26" i="2"/>
  <c r="GC26" i="2"/>
  <c r="FL26" i="2"/>
  <c r="FC26" i="2"/>
  <c r="EL26" i="2"/>
  <c r="EC26" i="2"/>
  <c r="DL26" i="2"/>
  <c r="DC26" i="2"/>
  <c r="CL26" i="2"/>
  <c r="CC26" i="2"/>
  <c r="BL26" i="2"/>
  <c r="BC26" i="2"/>
  <c r="AL26" i="2"/>
  <c r="AC26" i="2"/>
  <c r="HK20" i="2"/>
  <c r="GK20" i="2"/>
  <c r="FK20" i="2"/>
  <c r="EK20" i="2"/>
  <c r="DK20" i="2"/>
  <c r="CK20" i="2"/>
  <c r="BK20" i="2"/>
  <c r="AK20" i="2"/>
  <c r="K20" i="2"/>
  <c r="HI39" i="2"/>
  <c r="HB19" i="2"/>
  <c r="DI39" i="2"/>
  <c r="DB19" i="2"/>
  <c r="I39" i="2"/>
  <c r="B19" i="2"/>
  <c r="HB18" i="2"/>
  <c r="EI38" i="2"/>
  <c r="DB18" i="2"/>
  <c r="B18" i="2"/>
  <c r="EB17" i="2"/>
  <c r="AB17" i="2"/>
  <c r="HI36" i="2"/>
  <c r="HH36" i="2"/>
  <c r="HB16" i="2"/>
  <c r="FB16" i="2"/>
  <c r="DI36" i="2"/>
  <c r="DH36" i="2"/>
  <c r="DB16" i="2"/>
  <c r="BB16" i="2"/>
  <c r="I36" i="2"/>
  <c r="H36" i="2"/>
  <c r="B16" i="2"/>
  <c r="HI35" i="2"/>
  <c r="HE35" i="2"/>
  <c r="HB15" i="2"/>
  <c r="B59" i="2" s="1"/>
  <c r="AB59" i="2" s="1"/>
  <c r="DI35" i="2"/>
  <c r="DE35" i="2"/>
  <c r="DB15" i="2"/>
  <c r="DC35" i="2" s="1"/>
  <c r="I35" i="2"/>
  <c r="E35" i="2"/>
  <c r="B15" i="2"/>
  <c r="B51" i="2" s="1"/>
  <c r="AB51" i="2" s="1"/>
  <c r="HB14" i="2"/>
  <c r="EI34" i="2"/>
  <c r="EB14" i="2"/>
  <c r="DB14" i="2"/>
  <c r="AI34" i="2"/>
  <c r="AB14" i="2"/>
  <c r="AH34" i="2" s="1"/>
  <c r="B14" i="2"/>
  <c r="EB13" i="2"/>
  <c r="AB13" i="2"/>
  <c r="HI32" i="2"/>
  <c r="HH32" i="2"/>
  <c r="HE32" i="2"/>
  <c r="HB12" i="2"/>
  <c r="FB12" i="2"/>
  <c r="DI32" i="2"/>
  <c r="DH32" i="2"/>
  <c r="DB12" i="2"/>
  <c r="BB12" i="2"/>
  <c r="I32" i="2"/>
  <c r="H32" i="2"/>
  <c r="B12" i="2"/>
  <c r="HI31" i="2"/>
  <c r="HE31" i="2"/>
  <c r="HB11" i="2"/>
  <c r="HB31" i="2" s="1"/>
  <c r="HB32" i="2" s="1"/>
  <c r="HB33" i="2" s="1"/>
  <c r="HB34" i="2" s="1"/>
  <c r="HB35" i="2" s="1"/>
  <c r="HB36" i="2" s="1"/>
  <c r="HB37" i="2" s="1"/>
  <c r="HB38" i="2" s="1"/>
  <c r="HB39" i="2" s="1"/>
  <c r="DI31" i="2"/>
  <c r="DE31" i="2"/>
  <c r="DB11" i="2"/>
  <c r="I31" i="2"/>
  <c r="E31" i="2"/>
  <c r="B11" i="2"/>
  <c r="HK10" i="2"/>
  <c r="HJ10" i="2"/>
  <c r="GK10" i="2"/>
  <c r="GJ10" i="2"/>
  <c r="FK10" i="2"/>
  <c r="FJ10" i="2"/>
  <c r="EK10" i="2"/>
  <c r="EJ10" i="2"/>
  <c r="DK10" i="2"/>
  <c r="DJ10" i="2"/>
  <c r="CK10" i="2"/>
  <c r="CJ10" i="2"/>
  <c r="BK10" i="2"/>
  <c r="BJ10" i="2"/>
  <c r="AK10" i="2"/>
  <c r="AJ10" i="2"/>
  <c r="HJ9" i="2"/>
  <c r="GJ9" i="2"/>
  <c r="FJ9" i="2"/>
  <c r="EJ9" i="2"/>
  <c r="DJ9" i="2"/>
  <c r="CJ9" i="2"/>
  <c r="BJ9" i="2"/>
  <c r="AJ9" i="2"/>
  <c r="HJ8" i="2"/>
  <c r="GJ8" i="2"/>
  <c r="FJ8" i="2"/>
  <c r="EJ8" i="2"/>
  <c r="DJ8" i="2"/>
  <c r="CJ8" i="2"/>
  <c r="BJ8" i="2"/>
  <c r="AJ8" i="2"/>
  <c r="HJ1" i="2"/>
  <c r="HG1" i="2"/>
  <c r="HB17" i="2" s="1"/>
  <c r="HB1" i="2"/>
  <c r="GG1" i="2"/>
  <c r="GB1" i="2"/>
  <c r="FG1" i="2"/>
  <c r="FJ1" i="2" s="1"/>
  <c r="FB1" i="2"/>
  <c r="EG1" i="2"/>
  <c r="EB18" i="2" s="1"/>
  <c r="EB1" i="2"/>
  <c r="DJ1" i="2"/>
  <c r="DG1" i="2"/>
  <c r="DB17" i="2" s="1"/>
  <c r="DB1" i="2"/>
  <c r="CG1" i="2"/>
  <c r="CB15" i="2" s="1"/>
  <c r="CB1" i="2"/>
  <c r="BG1" i="2"/>
  <c r="BJ1" i="2" s="1"/>
  <c r="BB1" i="2"/>
  <c r="AG1" i="2"/>
  <c r="AB18" i="2" s="1"/>
  <c r="AB1" i="2"/>
  <c r="J1" i="2"/>
  <c r="G1" i="2"/>
  <c r="B17" i="2" s="1"/>
  <c r="AK20" i="1"/>
  <c r="AJ50" i="1"/>
  <c r="X50" i="1"/>
  <c r="Q50" i="1"/>
  <c r="J50" i="1"/>
  <c r="I50" i="1"/>
  <c r="H50" i="1"/>
  <c r="G50" i="1"/>
  <c r="F50" i="1"/>
  <c r="E50" i="1"/>
  <c r="D50" i="1"/>
  <c r="C50" i="1"/>
  <c r="V48" i="1"/>
  <c r="U48" i="1"/>
  <c r="S48" i="1"/>
  <c r="HI42" i="1"/>
  <c r="GI42" i="1"/>
  <c r="FI42" i="1"/>
  <c r="EI42" i="1"/>
  <c r="DI42" i="1"/>
  <c r="CI42" i="1"/>
  <c r="BI42" i="1"/>
  <c r="AI42" i="1"/>
  <c r="I42" i="1"/>
  <c r="DP35" i="1"/>
  <c r="Q35" i="1"/>
  <c r="P35" i="1"/>
  <c r="O35" i="1"/>
  <c r="N35" i="1"/>
  <c r="M35" i="1"/>
  <c r="L35" i="1"/>
  <c r="HJ30" i="1"/>
  <c r="HI30" i="1"/>
  <c r="HH30" i="1"/>
  <c r="HG30" i="1"/>
  <c r="HF30" i="1"/>
  <c r="HE30" i="1"/>
  <c r="HD30" i="1"/>
  <c r="HC30" i="1"/>
  <c r="GJ30" i="1"/>
  <c r="GI30" i="1"/>
  <c r="GH30" i="1"/>
  <c r="GG30" i="1"/>
  <c r="GF30" i="1"/>
  <c r="GE30" i="1"/>
  <c r="GD30" i="1"/>
  <c r="GC30" i="1"/>
  <c r="FJ30" i="1"/>
  <c r="FI30" i="1"/>
  <c r="FH30" i="1"/>
  <c r="FG30" i="1"/>
  <c r="FF30" i="1"/>
  <c r="FE30" i="1"/>
  <c r="FD30" i="1"/>
  <c r="FC30" i="1"/>
  <c r="EJ30" i="1"/>
  <c r="EI30" i="1"/>
  <c r="EH30" i="1"/>
  <c r="EG30" i="1"/>
  <c r="EF30" i="1"/>
  <c r="EE30" i="1"/>
  <c r="ED30" i="1"/>
  <c r="EC30" i="1"/>
  <c r="DJ30" i="1"/>
  <c r="DI30" i="1"/>
  <c r="DH30" i="1"/>
  <c r="DG30" i="1"/>
  <c r="DF30" i="1"/>
  <c r="DE30" i="1"/>
  <c r="DD30" i="1"/>
  <c r="DC30" i="1"/>
  <c r="CJ30" i="1"/>
  <c r="CI30" i="1"/>
  <c r="CH30" i="1"/>
  <c r="CG30" i="1"/>
  <c r="CF30" i="1"/>
  <c r="CE30" i="1"/>
  <c r="CD30" i="1"/>
  <c r="CC30" i="1"/>
  <c r="BJ30" i="1"/>
  <c r="BI30" i="1"/>
  <c r="BH30" i="1"/>
  <c r="BG30" i="1"/>
  <c r="BF30" i="1"/>
  <c r="BE30" i="1"/>
  <c r="BD30" i="1"/>
  <c r="BC30" i="1"/>
  <c r="AJ30" i="1"/>
  <c r="AI30" i="1"/>
  <c r="AH30" i="1"/>
  <c r="AG30" i="1"/>
  <c r="AF30" i="1"/>
  <c r="AE30" i="1"/>
  <c r="AD30" i="1"/>
  <c r="AC30" i="1"/>
  <c r="J30" i="1"/>
  <c r="I30" i="1"/>
  <c r="H30" i="1"/>
  <c r="G30" i="1"/>
  <c r="F30" i="1"/>
  <c r="E30" i="1"/>
  <c r="D30" i="1"/>
  <c r="C30" i="1"/>
  <c r="HX29" i="1"/>
  <c r="HQ29" i="1"/>
  <c r="GX29" i="1"/>
  <c r="GQ29" i="1"/>
  <c r="FX29" i="1"/>
  <c r="FQ29" i="1"/>
  <c r="EX29" i="1"/>
  <c r="EQ29" i="1"/>
  <c r="DX29" i="1"/>
  <c r="DQ29" i="1"/>
  <c r="CX29" i="1"/>
  <c r="CQ29" i="1"/>
  <c r="BX29" i="1"/>
  <c r="BQ29" i="1"/>
  <c r="AX29" i="1"/>
  <c r="AQ29" i="1"/>
  <c r="X29" i="1"/>
  <c r="Q29" i="1"/>
  <c r="HV27" i="1"/>
  <c r="HU27" i="1"/>
  <c r="HS27" i="1"/>
  <c r="HP27" i="1"/>
  <c r="GV27" i="1"/>
  <c r="GU27" i="1"/>
  <c r="GS27" i="1"/>
  <c r="GP27" i="1"/>
  <c r="FV27" i="1"/>
  <c r="FU27" i="1"/>
  <c r="FS27" i="1"/>
  <c r="FP27" i="1"/>
  <c r="EV27" i="1"/>
  <c r="EU27" i="1"/>
  <c r="ES27" i="1"/>
  <c r="EP27" i="1"/>
  <c r="DV27" i="1"/>
  <c r="DU27" i="1"/>
  <c r="DS27" i="1"/>
  <c r="DP27" i="1"/>
  <c r="CV27" i="1"/>
  <c r="CU27" i="1"/>
  <c r="CS27" i="1"/>
  <c r="CP27" i="1"/>
  <c r="BV27" i="1"/>
  <c r="BU27" i="1"/>
  <c r="BS27" i="1"/>
  <c r="BP27" i="1"/>
  <c r="AV27" i="1"/>
  <c r="AU27" i="1"/>
  <c r="AS27" i="1"/>
  <c r="AP27" i="1"/>
  <c r="HL26" i="1"/>
  <c r="HC26" i="1"/>
  <c r="GL26" i="1"/>
  <c r="GC26" i="1"/>
  <c r="FL26" i="1"/>
  <c r="FC26" i="1"/>
  <c r="EL26" i="1"/>
  <c r="EC26" i="1"/>
  <c r="DL26" i="1"/>
  <c r="DC26" i="1"/>
  <c r="CL26" i="1"/>
  <c r="CC26" i="1"/>
  <c r="BL26" i="1"/>
  <c r="BC26" i="1"/>
  <c r="AL26" i="1"/>
  <c r="AC26" i="1"/>
  <c r="K20" i="1"/>
  <c r="FB17" i="1"/>
  <c r="FH37" i="1" s="1"/>
  <c r="HB15" i="1"/>
  <c r="AB15" i="1"/>
  <c r="DB13" i="1"/>
  <c r="HK10" i="1"/>
  <c r="HJ10" i="1"/>
  <c r="GK10" i="1"/>
  <c r="GJ10" i="1"/>
  <c r="FK10" i="1"/>
  <c r="FJ10" i="1"/>
  <c r="EK10" i="1"/>
  <c r="EJ10" i="1"/>
  <c r="DK10" i="1"/>
  <c r="DJ10" i="1"/>
  <c r="CK10" i="1"/>
  <c r="CJ10" i="1"/>
  <c r="BK10" i="1"/>
  <c r="BJ10" i="1"/>
  <c r="AK10" i="1"/>
  <c r="AJ10" i="1"/>
  <c r="HJ9" i="1"/>
  <c r="GJ9" i="1"/>
  <c r="FJ9" i="1"/>
  <c r="EJ9" i="1"/>
  <c r="DJ9" i="1"/>
  <c r="CJ9" i="1"/>
  <c r="BJ9" i="1"/>
  <c r="AJ9" i="1"/>
  <c r="HJ8" i="1"/>
  <c r="GJ8" i="1"/>
  <c r="FJ8" i="1"/>
  <c r="EJ8" i="1"/>
  <c r="DJ8" i="1"/>
  <c r="CJ8" i="1"/>
  <c r="BJ8" i="1"/>
  <c r="AJ8" i="1"/>
  <c r="HG1" i="1"/>
  <c r="HB1" i="1"/>
  <c r="GG1" i="1"/>
  <c r="GB15" i="1" s="1"/>
  <c r="GB1" i="1"/>
  <c r="FJ1" i="1"/>
  <c r="FG1" i="1"/>
  <c r="FB16" i="1" s="1"/>
  <c r="FI36" i="1" s="1"/>
  <c r="FB1" i="1"/>
  <c r="EG1" i="1"/>
  <c r="EB13" i="1" s="1"/>
  <c r="EB1" i="1"/>
  <c r="DJ1" i="1"/>
  <c r="DG1" i="1"/>
  <c r="DB19" i="1" s="1"/>
  <c r="DB1" i="1"/>
  <c r="CG1" i="1"/>
  <c r="CB13" i="1" s="1"/>
  <c r="CB1" i="1"/>
  <c r="BG1" i="1"/>
  <c r="BB16" i="1" s="1"/>
  <c r="BB1" i="1"/>
  <c r="AJ1" i="1"/>
  <c r="AG1" i="1"/>
  <c r="AB13" i="1" s="1"/>
  <c r="AB1" i="1"/>
  <c r="G1" i="1"/>
  <c r="E32" i="2" l="1"/>
  <c r="E39" i="2"/>
  <c r="E32" i="7"/>
  <c r="F31" i="8"/>
  <c r="E39" i="7"/>
  <c r="FF31" i="4"/>
  <c r="FJ39" i="4"/>
  <c r="J31" i="8"/>
  <c r="FF34" i="9"/>
  <c r="HE39" i="2"/>
  <c r="FJ31" i="4"/>
  <c r="FE31" i="9"/>
  <c r="B31" i="12"/>
  <c r="B32" i="12" s="1"/>
  <c r="B33" i="12" s="1"/>
  <c r="B34" i="12" s="1"/>
  <c r="B35" i="12" s="1"/>
  <c r="B36" i="12" s="1"/>
  <c r="B37" i="12" s="1"/>
  <c r="B38" i="12" s="1"/>
  <c r="B39" i="12" s="1"/>
  <c r="I31" i="12"/>
  <c r="H31" i="12"/>
  <c r="C31" i="12"/>
  <c r="B54" i="12"/>
  <c r="AB54" i="12" s="1"/>
  <c r="CH35" i="12"/>
  <c r="CD35" i="12"/>
  <c r="CG35" i="12"/>
  <c r="CC35" i="12"/>
  <c r="CJ35" i="12"/>
  <c r="CI35" i="12"/>
  <c r="CE35" i="12"/>
  <c r="CF35" i="12"/>
  <c r="HH34" i="12"/>
  <c r="HD34" i="12"/>
  <c r="HG34" i="12"/>
  <c r="HC34" i="12"/>
  <c r="HI34" i="12"/>
  <c r="HE34" i="12"/>
  <c r="HJ34" i="12"/>
  <c r="HF34" i="12"/>
  <c r="DH34" i="12"/>
  <c r="DI34" i="12"/>
  <c r="GC32" i="12"/>
  <c r="GH32" i="12"/>
  <c r="GI32" i="12"/>
  <c r="BB18" i="12"/>
  <c r="BB14" i="12"/>
  <c r="BB17" i="12"/>
  <c r="BB16" i="12"/>
  <c r="BB19" i="12"/>
  <c r="BB15" i="12"/>
  <c r="CJ1" i="12"/>
  <c r="FB18" i="12"/>
  <c r="FB14" i="12"/>
  <c r="FB17" i="12"/>
  <c r="FB13" i="12"/>
  <c r="FB16" i="12"/>
  <c r="FB19" i="12"/>
  <c r="FB15" i="12"/>
  <c r="FB11" i="12"/>
  <c r="GJ1" i="12"/>
  <c r="BH31" i="12"/>
  <c r="DB11" i="12"/>
  <c r="HB11" i="12"/>
  <c r="AB19" i="12"/>
  <c r="AB15" i="12"/>
  <c r="AB18" i="12"/>
  <c r="AB14" i="12"/>
  <c r="AB17" i="12"/>
  <c r="AB16" i="12"/>
  <c r="AB12" i="12"/>
  <c r="EB19" i="12"/>
  <c r="EB15" i="12"/>
  <c r="EB11" i="12"/>
  <c r="EB18" i="12"/>
  <c r="EB14" i="12"/>
  <c r="EB17" i="12"/>
  <c r="EB16" i="12"/>
  <c r="EB12" i="12"/>
  <c r="AB11" i="12"/>
  <c r="BI31" i="12"/>
  <c r="BH32" i="12"/>
  <c r="BI32" i="12"/>
  <c r="AB13" i="12"/>
  <c r="B16" i="12"/>
  <c r="B12" i="12"/>
  <c r="B19" i="12"/>
  <c r="B15" i="12"/>
  <c r="B18" i="12"/>
  <c r="B17" i="12"/>
  <c r="B13" i="12"/>
  <c r="DB16" i="12"/>
  <c r="DB12" i="12"/>
  <c r="DB19" i="12"/>
  <c r="DB15" i="12"/>
  <c r="DB18" i="12"/>
  <c r="DB17" i="12"/>
  <c r="DB13" i="12"/>
  <c r="HB16" i="12"/>
  <c r="HB12" i="12"/>
  <c r="HB19" i="12"/>
  <c r="HB15" i="12"/>
  <c r="HB18" i="12"/>
  <c r="HB17" i="12"/>
  <c r="HB13" i="12"/>
  <c r="CB12" i="12"/>
  <c r="BH33" i="12"/>
  <c r="EB13" i="12"/>
  <c r="J1" i="12"/>
  <c r="CB17" i="12"/>
  <c r="CB13" i="12"/>
  <c r="CB16" i="12"/>
  <c r="CB19" i="12"/>
  <c r="CB18" i="12"/>
  <c r="CB14" i="12"/>
  <c r="DJ1" i="12"/>
  <c r="GB17" i="12"/>
  <c r="GB13" i="12"/>
  <c r="GB16" i="12"/>
  <c r="GB19" i="12"/>
  <c r="GB15" i="12"/>
  <c r="GB18" i="12"/>
  <c r="GB14" i="12"/>
  <c r="HJ1" i="12"/>
  <c r="BC31" i="12"/>
  <c r="CB11" i="12"/>
  <c r="GB11" i="12"/>
  <c r="FH32" i="12"/>
  <c r="FI32" i="12"/>
  <c r="B14" i="12"/>
  <c r="C32" i="11"/>
  <c r="I32" i="11"/>
  <c r="H32" i="11"/>
  <c r="HI38" i="11"/>
  <c r="HH38" i="11"/>
  <c r="DH32" i="11"/>
  <c r="DI32" i="11"/>
  <c r="BB19" i="11"/>
  <c r="BB15" i="11"/>
  <c r="BB17" i="11"/>
  <c r="BB12" i="11"/>
  <c r="BB16" i="11"/>
  <c r="BB14" i="11"/>
  <c r="CH31" i="11"/>
  <c r="CH32" i="11"/>
  <c r="CI32" i="11"/>
  <c r="CC32" i="11"/>
  <c r="EI33" i="11"/>
  <c r="EH33" i="11"/>
  <c r="DG36" i="11"/>
  <c r="DI36" i="11"/>
  <c r="J1" i="11"/>
  <c r="CB18" i="11"/>
  <c r="CB14" i="11"/>
  <c r="CB19" i="11"/>
  <c r="CB13" i="11"/>
  <c r="CB17" i="11"/>
  <c r="CB16" i="11"/>
  <c r="DJ1" i="11"/>
  <c r="GB18" i="11"/>
  <c r="GB14" i="11"/>
  <c r="GB15" i="11"/>
  <c r="GB13" i="11"/>
  <c r="GB19" i="11"/>
  <c r="GB17" i="11"/>
  <c r="GB12" i="11"/>
  <c r="HJ1" i="11"/>
  <c r="I31" i="11"/>
  <c r="GJ31" i="11"/>
  <c r="BB13" i="11"/>
  <c r="CB15" i="11"/>
  <c r="BB18" i="11"/>
  <c r="FB19" i="11"/>
  <c r="FB15" i="11"/>
  <c r="FB11" i="11"/>
  <c r="FB18" i="11"/>
  <c r="FB13" i="11"/>
  <c r="FB17" i="11"/>
  <c r="FB16" i="11"/>
  <c r="J31" i="11"/>
  <c r="AB16" i="11"/>
  <c r="AB12" i="11"/>
  <c r="AB15" i="11"/>
  <c r="AB19" i="11"/>
  <c r="AB14" i="11"/>
  <c r="AB18" i="11"/>
  <c r="AB13" i="11"/>
  <c r="BJ1" i="11"/>
  <c r="EB16" i="11"/>
  <c r="EB12" i="11"/>
  <c r="EB19" i="11"/>
  <c r="EB17" i="11"/>
  <c r="EB11" i="11"/>
  <c r="EB15" i="11"/>
  <c r="EB14" i="11"/>
  <c r="FJ1" i="11"/>
  <c r="AB11" i="11"/>
  <c r="BB11" i="11"/>
  <c r="CI31" i="11"/>
  <c r="FB14" i="11"/>
  <c r="DH36" i="11"/>
  <c r="GH36" i="11"/>
  <c r="GI36" i="11"/>
  <c r="EH38" i="11"/>
  <c r="EI38" i="11"/>
  <c r="B17" i="11"/>
  <c r="B13" i="11"/>
  <c r="B19" i="11"/>
  <c r="B14" i="11"/>
  <c r="B18" i="11"/>
  <c r="B16" i="11"/>
  <c r="DB17" i="11"/>
  <c r="DB13" i="11"/>
  <c r="DB15" i="11"/>
  <c r="DB11" i="11"/>
  <c r="DB19" i="11"/>
  <c r="DB14" i="11"/>
  <c r="DB18" i="11"/>
  <c r="HB19" i="11"/>
  <c r="HB17" i="11"/>
  <c r="HB13" i="11"/>
  <c r="HB16" i="11"/>
  <c r="HB11" i="11"/>
  <c r="HB15" i="11"/>
  <c r="HB14" i="11"/>
  <c r="H31" i="11"/>
  <c r="CJ31" i="11"/>
  <c r="GI31" i="11"/>
  <c r="GB31" i="11"/>
  <c r="GB32" i="11" s="1"/>
  <c r="GB33" i="11" s="1"/>
  <c r="GB34" i="11" s="1"/>
  <c r="GB35" i="11" s="1"/>
  <c r="GB36" i="11" s="1"/>
  <c r="GB37" i="11" s="1"/>
  <c r="GB38" i="11" s="1"/>
  <c r="GB39" i="11" s="1"/>
  <c r="GH31" i="11"/>
  <c r="FB12" i="11"/>
  <c r="HB12" i="11"/>
  <c r="B15" i="11"/>
  <c r="AB17" i="11"/>
  <c r="CB31" i="11"/>
  <c r="CB32" i="11" s="1"/>
  <c r="CB33" i="11" s="1"/>
  <c r="CB34" i="11" s="1"/>
  <c r="CB35" i="11" s="1"/>
  <c r="CB36" i="11" s="1"/>
  <c r="CB37" i="11" s="1"/>
  <c r="CB38" i="11" s="1"/>
  <c r="CB39" i="11" s="1"/>
  <c r="AI36" i="10"/>
  <c r="AH36" i="10"/>
  <c r="AG36" i="10"/>
  <c r="DH33" i="10"/>
  <c r="DI33" i="10"/>
  <c r="Q31" i="10"/>
  <c r="HI33" i="10"/>
  <c r="HH33" i="10"/>
  <c r="B19" i="10"/>
  <c r="B16" i="10"/>
  <c r="B15" i="10"/>
  <c r="B18" i="10"/>
  <c r="B14" i="10"/>
  <c r="J1" i="10"/>
  <c r="FB18" i="10"/>
  <c r="FB14" i="10"/>
  <c r="FB13" i="10"/>
  <c r="FB17" i="10"/>
  <c r="FB16" i="10"/>
  <c r="FB12" i="10"/>
  <c r="H31" i="10"/>
  <c r="FB11" i="10"/>
  <c r="DB12" i="10"/>
  <c r="B13" i="10"/>
  <c r="FB15" i="10"/>
  <c r="DB18" i="10"/>
  <c r="BB18" i="10"/>
  <c r="BB14" i="10"/>
  <c r="BB19" i="10"/>
  <c r="BB17" i="10"/>
  <c r="BB13" i="10"/>
  <c r="BB16" i="10"/>
  <c r="BB12" i="10"/>
  <c r="EB19" i="10"/>
  <c r="EB18" i="10"/>
  <c r="EB15" i="10"/>
  <c r="EB17" i="10"/>
  <c r="EB14" i="10"/>
  <c r="EB13" i="10"/>
  <c r="FJ1" i="10"/>
  <c r="BB11" i="10"/>
  <c r="EB11" i="10"/>
  <c r="B12" i="10"/>
  <c r="EB12" i="10"/>
  <c r="CI33" i="10"/>
  <c r="CH33" i="10"/>
  <c r="CI34" i="10"/>
  <c r="CH34" i="10"/>
  <c r="GH38" i="10"/>
  <c r="GI38" i="10"/>
  <c r="AB19" i="10"/>
  <c r="AB17" i="10"/>
  <c r="AB15" i="10"/>
  <c r="AB14" i="10"/>
  <c r="AB13" i="10"/>
  <c r="HB19" i="10"/>
  <c r="HB16" i="10"/>
  <c r="HB17" i="10"/>
  <c r="HB15" i="10"/>
  <c r="HB11" i="10"/>
  <c r="HB18" i="10"/>
  <c r="HB14" i="10"/>
  <c r="HJ1" i="10"/>
  <c r="AB11" i="10"/>
  <c r="DB11" i="10"/>
  <c r="AB12" i="10"/>
  <c r="GI34" i="10"/>
  <c r="GH34" i="10"/>
  <c r="EB16" i="10"/>
  <c r="B17" i="10"/>
  <c r="FB19" i="10"/>
  <c r="AJ1" i="10"/>
  <c r="DB19" i="10"/>
  <c r="DB17" i="10"/>
  <c r="DB16" i="10"/>
  <c r="DB15" i="10"/>
  <c r="DB14" i="10"/>
  <c r="DJ1" i="10"/>
  <c r="B31" i="10"/>
  <c r="B32" i="10" s="1"/>
  <c r="B33" i="10" s="1"/>
  <c r="B34" i="10" s="1"/>
  <c r="B35" i="10" s="1"/>
  <c r="B36" i="10" s="1"/>
  <c r="B37" i="10" s="1"/>
  <c r="B38" i="10" s="1"/>
  <c r="B39" i="10" s="1"/>
  <c r="I31" i="10"/>
  <c r="HB12" i="10"/>
  <c r="BB15" i="10"/>
  <c r="AB18" i="10"/>
  <c r="CB11" i="10"/>
  <c r="GB11" i="10"/>
  <c r="CI32" i="10"/>
  <c r="GI32" i="10"/>
  <c r="GH33" i="10"/>
  <c r="CB15" i="10"/>
  <c r="GB15" i="10"/>
  <c r="CH37" i="10"/>
  <c r="GI37" i="10"/>
  <c r="CB18" i="10"/>
  <c r="GB19" i="10"/>
  <c r="GI33" i="10"/>
  <c r="CB16" i="10"/>
  <c r="GB16" i="10"/>
  <c r="CI37" i="10"/>
  <c r="CB19" i="10"/>
  <c r="AB11" i="1"/>
  <c r="AB12" i="1"/>
  <c r="FH33" i="8"/>
  <c r="FC33" i="8"/>
  <c r="FI33" i="8"/>
  <c r="B55" i="8"/>
  <c r="AB55" i="8" s="1"/>
  <c r="DH35" i="8"/>
  <c r="DD35" i="8"/>
  <c r="DG35" i="8"/>
  <c r="DC35" i="8"/>
  <c r="DI35" i="8"/>
  <c r="DE35" i="8"/>
  <c r="BB18" i="8"/>
  <c r="BB15" i="8"/>
  <c r="BB11" i="8"/>
  <c r="BB17" i="8"/>
  <c r="BB14" i="8"/>
  <c r="BJ1" i="8"/>
  <c r="BB19" i="8"/>
  <c r="BB16" i="8"/>
  <c r="BB12" i="8"/>
  <c r="DB31" i="8"/>
  <c r="DB32" i="8" s="1"/>
  <c r="DB33" i="8" s="1"/>
  <c r="DB34" i="8" s="1"/>
  <c r="DB35" i="8" s="1"/>
  <c r="DB36" i="8" s="1"/>
  <c r="DB37" i="8" s="1"/>
  <c r="DB38" i="8" s="1"/>
  <c r="DB39" i="8" s="1"/>
  <c r="DH31" i="8"/>
  <c r="DD31" i="8"/>
  <c r="DG31" i="8"/>
  <c r="DC31" i="8"/>
  <c r="DI31" i="8"/>
  <c r="DE31" i="8"/>
  <c r="BB13" i="8"/>
  <c r="AH34" i="8"/>
  <c r="AI34" i="8"/>
  <c r="EH34" i="8"/>
  <c r="EI34" i="8"/>
  <c r="B51" i="8"/>
  <c r="AB51" i="8" s="1"/>
  <c r="H35" i="8"/>
  <c r="D35" i="8"/>
  <c r="G35" i="8"/>
  <c r="C35" i="8"/>
  <c r="I35" i="8"/>
  <c r="E35" i="8"/>
  <c r="DQ31" i="8"/>
  <c r="CH32" i="8"/>
  <c r="CI32" i="8"/>
  <c r="DF35" i="8"/>
  <c r="FB19" i="8"/>
  <c r="FB15" i="8"/>
  <c r="FB11" i="8"/>
  <c r="FB17" i="8"/>
  <c r="FB18" i="8"/>
  <c r="FB14" i="8"/>
  <c r="FJ1" i="8"/>
  <c r="FB16" i="8"/>
  <c r="FB12" i="8"/>
  <c r="HB31" i="8"/>
  <c r="HB32" i="8" s="1"/>
  <c r="HB33" i="8" s="1"/>
  <c r="HB34" i="8" s="1"/>
  <c r="HB35" i="8" s="1"/>
  <c r="HB36" i="8" s="1"/>
  <c r="HB37" i="8" s="1"/>
  <c r="HB38" i="8" s="1"/>
  <c r="HB39" i="8" s="1"/>
  <c r="HH31" i="8"/>
  <c r="HI31" i="8"/>
  <c r="H31" i="8"/>
  <c r="D31" i="8"/>
  <c r="B31" i="8"/>
  <c r="B32" i="8" s="1"/>
  <c r="B33" i="8" s="1"/>
  <c r="B34" i="8" s="1"/>
  <c r="B35" i="8" s="1"/>
  <c r="B36" i="8" s="1"/>
  <c r="B37" i="8" s="1"/>
  <c r="B38" i="8" s="1"/>
  <c r="B39" i="8" s="1"/>
  <c r="C31" i="8"/>
  <c r="I31" i="8"/>
  <c r="E31" i="8"/>
  <c r="HJ31" i="8"/>
  <c r="GH32" i="8"/>
  <c r="GI32" i="8"/>
  <c r="DJ35" i="8"/>
  <c r="HJ35" i="8"/>
  <c r="J1" i="8"/>
  <c r="DJ1" i="8"/>
  <c r="HJ1" i="8"/>
  <c r="CB11" i="8"/>
  <c r="GB11" i="8"/>
  <c r="AB13" i="8"/>
  <c r="CH33" i="8"/>
  <c r="EB13" i="8"/>
  <c r="GH33" i="8"/>
  <c r="B14" i="8"/>
  <c r="DB14" i="8"/>
  <c r="HB14" i="8"/>
  <c r="CB15" i="8"/>
  <c r="GB15" i="8"/>
  <c r="HE35" i="8"/>
  <c r="HI35" i="8"/>
  <c r="CI36" i="8"/>
  <c r="GI36" i="8"/>
  <c r="DB17" i="8"/>
  <c r="GB17" i="8"/>
  <c r="E38" i="8"/>
  <c r="AB18" i="8"/>
  <c r="DG38" i="8"/>
  <c r="GF38" i="8"/>
  <c r="HH38" i="8"/>
  <c r="CI39" i="8"/>
  <c r="EB19" i="8"/>
  <c r="HB19" i="8"/>
  <c r="BH34" i="9"/>
  <c r="BI34" i="9"/>
  <c r="HF35" i="8"/>
  <c r="AH39" i="8"/>
  <c r="DI39" i="8"/>
  <c r="DE39" i="8"/>
  <c r="AB11" i="8"/>
  <c r="EB11" i="8"/>
  <c r="B12" i="8"/>
  <c r="DB12" i="8"/>
  <c r="HB12" i="8"/>
  <c r="AB15" i="8"/>
  <c r="EB15" i="8"/>
  <c r="HC35" i="8"/>
  <c r="HG35" i="8"/>
  <c r="B16" i="8"/>
  <c r="DB16" i="8"/>
  <c r="HB16" i="8"/>
  <c r="C38" i="8"/>
  <c r="CH38" i="8"/>
  <c r="DD38" i="8"/>
  <c r="B19" i="8"/>
  <c r="AI39" i="8"/>
  <c r="DC39" i="8"/>
  <c r="DH39" i="8"/>
  <c r="B59" i="8"/>
  <c r="AB59" i="8" s="1"/>
  <c r="EB31" i="9"/>
  <c r="EB32" i="9" s="1"/>
  <c r="EB33" i="9" s="1"/>
  <c r="EB34" i="9" s="1"/>
  <c r="EB35" i="9" s="1"/>
  <c r="EB36" i="9" s="1"/>
  <c r="EB37" i="9" s="1"/>
  <c r="EB38" i="9" s="1"/>
  <c r="EB39" i="9" s="1"/>
  <c r="EH31" i="9"/>
  <c r="EI31" i="9"/>
  <c r="EJ31" i="9"/>
  <c r="CH37" i="8"/>
  <c r="DC38" i="8"/>
  <c r="GH38" i="8"/>
  <c r="J38" i="8"/>
  <c r="F38" i="8"/>
  <c r="AJ1" i="8"/>
  <c r="EJ1" i="8"/>
  <c r="HJ38" i="8"/>
  <c r="AB12" i="8"/>
  <c r="EB12" i="8"/>
  <c r="B13" i="8"/>
  <c r="CC33" i="8"/>
  <c r="DB13" i="8"/>
  <c r="GC33" i="8"/>
  <c r="HB13" i="8"/>
  <c r="HD35" i="8"/>
  <c r="AB16" i="8"/>
  <c r="EB16" i="8"/>
  <c r="B17" i="8"/>
  <c r="AG37" i="8"/>
  <c r="EH37" i="8"/>
  <c r="HB17" i="8"/>
  <c r="D38" i="8"/>
  <c r="I38" i="8"/>
  <c r="CI38" i="8"/>
  <c r="DE38" i="8"/>
  <c r="EB18" i="8"/>
  <c r="HG38" i="8"/>
  <c r="DD39" i="8"/>
  <c r="DJ39" i="8"/>
  <c r="FJ32" i="9"/>
  <c r="FJ34" i="9"/>
  <c r="CI38" i="9"/>
  <c r="CH38" i="9"/>
  <c r="AB17" i="9"/>
  <c r="AB18" i="9"/>
  <c r="AB13" i="9"/>
  <c r="AB16" i="9"/>
  <c r="AB12" i="9"/>
  <c r="AJ1" i="9"/>
  <c r="AB19" i="9"/>
  <c r="AB14" i="9"/>
  <c r="AB15" i="9"/>
  <c r="AB11" i="9"/>
  <c r="GB19" i="9"/>
  <c r="GB15" i="9"/>
  <c r="GB17" i="9"/>
  <c r="GB11" i="9"/>
  <c r="GB16" i="9"/>
  <c r="GB14" i="9"/>
  <c r="GB18" i="9"/>
  <c r="GB12" i="9"/>
  <c r="GJ1" i="9"/>
  <c r="DH32" i="9"/>
  <c r="DG32" i="9"/>
  <c r="DI32" i="9"/>
  <c r="GB13" i="9"/>
  <c r="EB16" i="9"/>
  <c r="BI37" i="9"/>
  <c r="BH37" i="9"/>
  <c r="CB19" i="9"/>
  <c r="CB15" i="9"/>
  <c r="CB16" i="9"/>
  <c r="CB11" i="9"/>
  <c r="CB14" i="9"/>
  <c r="CB17" i="9"/>
  <c r="CB12" i="9"/>
  <c r="CJ1" i="9"/>
  <c r="H32" i="9"/>
  <c r="I32" i="9"/>
  <c r="HH32" i="9"/>
  <c r="HI32" i="9"/>
  <c r="FH34" i="9"/>
  <c r="FC34" i="9"/>
  <c r="FI34" i="9"/>
  <c r="FE34" i="9"/>
  <c r="FD36" i="9"/>
  <c r="FH38" i="9"/>
  <c r="FJ38" i="9"/>
  <c r="FE38" i="9"/>
  <c r="FI38" i="9"/>
  <c r="FF38" i="9"/>
  <c r="EB17" i="9"/>
  <c r="EB19" i="9"/>
  <c r="EB13" i="9"/>
  <c r="EB18" i="9"/>
  <c r="EB12" i="9"/>
  <c r="EJ1" i="9"/>
  <c r="EB15" i="9"/>
  <c r="EB14" i="9"/>
  <c r="CH33" i="9"/>
  <c r="CI33" i="9"/>
  <c r="B55" i="9"/>
  <c r="AB55" i="9" s="1"/>
  <c r="DI35" i="9"/>
  <c r="DE35" i="9"/>
  <c r="DJ35" i="9"/>
  <c r="DD35" i="9"/>
  <c r="DH35" i="9"/>
  <c r="DC35" i="9"/>
  <c r="DF35" i="9"/>
  <c r="HH36" i="9"/>
  <c r="HI36" i="9"/>
  <c r="I39" i="9"/>
  <c r="H39" i="9"/>
  <c r="FJ36" i="9"/>
  <c r="FF36" i="9"/>
  <c r="B11" i="9"/>
  <c r="BH31" i="9"/>
  <c r="DB11" i="9"/>
  <c r="FH31" i="9"/>
  <c r="HB11" i="9"/>
  <c r="BC32" i="9"/>
  <c r="BB13" i="9"/>
  <c r="FB13" i="9"/>
  <c r="BB15" i="9"/>
  <c r="FD35" i="9"/>
  <c r="FI35" i="9"/>
  <c r="HB15" i="9"/>
  <c r="FH36" i="9"/>
  <c r="B17" i="9"/>
  <c r="FB17" i="9"/>
  <c r="DC38" i="9"/>
  <c r="BI39" i="9"/>
  <c r="DB19" i="9"/>
  <c r="DJ38" i="9"/>
  <c r="DF38" i="9"/>
  <c r="BJ31" i="9"/>
  <c r="FF31" i="9"/>
  <c r="FJ31" i="9"/>
  <c r="BI32" i="9"/>
  <c r="FE32" i="9"/>
  <c r="FI32" i="9"/>
  <c r="B13" i="9"/>
  <c r="DB13" i="9"/>
  <c r="HB13" i="9"/>
  <c r="B15" i="9"/>
  <c r="DB16" i="9"/>
  <c r="FE36" i="9"/>
  <c r="HB17" i="9"/>
  <c r="I38" i="9"/>
  <c r="BB18" i="9"/>
  <c r="HG38" i="9"/>
  <c r="FB19" i="9"/>
  <c r="FG31" i="9"/>
  <c r="FF32" i="9"/>
  <c r="B14" i="9"/>
  <c r="DB14" i="9"/>
  <c r="HB14" i="9"/>
  <c r="B57" i="9"/>
  <c r="AB57" i="9" s="1"/>
  <c r="FG35" i="9"/>
  <c r="FC35" i="9"/>
  <c r="FH35" i="9"/>
  <c r="B16" i="9"/>
  <c r="FG36" i="9"/>
  <c r="DB17" i="9"/>
  <c r="DG38" i="9"/>
  <c r="HH38" i="9"/>
  <c r="BG39" i="9"/>
  <c r="BH39" i="9"/>
  <c r="HB19" i="9"/>
  <c r="FH33" i="7"/>
  <c r="FJ33" i="7"/>
  <c r="FI33" i="7"/>
  <c r="BI32" i="7"/>
  <c r="BH32" i="7"/>
  <c r="BC32" i="7"/>
  <c r="CJ33" i="7"/>
  <c r="CQ33" i="7" s="1"/>
  <c r="CH33" i="7"/>
  <c r="CI33" i="7"/>
  <c r="DG39" i="7"/>
  <c r="DC39" i="7"/>
  <c r="DH39" i="7"/>
  <c r="GB17" i="7"/>
  <c r="GB16" i="7"/>
  <c r="GB18" i="7"/>
  <c r="GB14" i="7"/>
  <c r="HG32" i="7"/>
  <c r="HC32" i="7"/>
  <c r="BH33" i="7"/>
  <c r="B56" i="7"/>
  <c r="AB56" i="7" s="1"/>
  <c r="EI35" i="7"/>
  <c r="EE35" i="7"/>
  <c r="EG35" i="7"/>
  <c r="EC35" i="7"/>
  <c r="DE39" i="7"/>
  <c r="BJ1" i="7"/>
  <c r="EB19" i="7"/>
  <c r="EB18" i="7"/>
  <c r="EB14" i="7"/>
  <c r="EB16" i="7"/>
  <c r="EB12" i="7"/>
  <c r="EJ1" i="7"/>
  <c r="HG39" i="7"/>
  <c r="HC39" i="7"/>
  <c r="HH39" i="7"/>
  <c r="E31" i="7"/>
  <c r="EB11" i="7"/>
  <c r="HB31" i="7"/>
  <c r="HB32" i="7" s="1"/>
  <c r="HB33" i="7" s="1"/>
  <c r="HB34" i="7" s="1"/>
  <c r="HB35" i="7" s="1"/>
  <c r="HB36" i="7" s="1"/>
  <c r="HB37" i="7" s="1"/>
  <c r="HB38" i="7" s="1"/>
  <c r="HB39" i="7" s="1"/>
  <c r="HH31" i="7"/>
  <c r="HG31" i="7"/>
  <c r="DE32" i="7"/>
  <c r="G34" i="7"/>
  <c r="C34" i="7"/>
  <c r="I34" i="7"/>
  <c r="E34" i="7"/>
  <c r="BH34" i="7"/>
  <c r="HG34" i="7"/>
  <c r="HC34" i="7"/>
  <c r="HI34" i="7"/>
  <c r="HE34" i="7"/>
  <c r="EH35" i="7"/>
  <c r="DH38" i="7"/>
  <c r="DD38" i="7"/>
  <c r="DG38" i="7"/>
  <c r="DC38" i="7"/>
  <c r="DI38" i="7"/>
  <c r="DE38" i="7"/>
  <c r="AB19" i="7"/>
  <c r="AB18" i="7"/>
  <c r="AB14" i="7"/>
  <c r="AB16" i="7"/>
  <c r="AB12" i="7"/>
  <c r="AJ1" i="7"/>
  <c r="HH32" i="7"/>
  <c r="EI33" i="7"/>
  <c r="EE33" i="7"/>
  <c r="EJ35" i="7"/>
  <c r="AB17" i="7"/>
  <c r="HH38" i="7"/>
  <c r="HG38" i="7"/>
  <c r="HC38" i="7"/>
  <c r="HI38" i="7"/>
  <c r="HE38" i="7"/>
  <c r="G39" i="7"/>
  <c r="C39" i="7"/>
  <c r="H39" i="7"/>
  <c r="CB17" i="7"/>
  <c r="CB16" i="7"/>
  <c r="CB18" i="7"/>
  <c r="CB14" i="7"/>
  <c r="FB18" i="7"/>
  <c r="FB17" i="7"/>
  <c r="FB19" i="7"/>
  <c r="FB15" i="7"/>
  <c r="FB11" i="7"/>
  <c r="GJ1" i="7"/>
  <c r="B31" i="7"/>
  <c r="B32" i="7" s="1"/>
  <c r="B33" i="7" s="1"/>
  <c r="B34" i="7" s="1"/>
  <c r="B35" i="7" s="1"/>
  <c r="B36" i="7" s="1"/>
  <c r="B37" i="7" s="1"/>
  <c r="B38" i="7" s="1"/>
  <c r="B39" i="7" s="1"/>
  <c r="H31" i="7"/>
  <c r="G31" i="7"/>
  <c r="CB11" i="7"/>
  <c r="DC31" i="7"/>
  <c r="HE31" i="7"/>
  <c r="DG32" i="7"/>
  <c r="DC32" i="7"/>
  <c r="DH32" i="7"/>
  <c r="GB12" i="7"/>
  <c r="HI32" i="7"/>
  <c r="AB13" i="7"/>
  <c r="BI33" i="7"/>
  <c r="EH33" i="7"/>
  <c r="DG34" i="7"/>
  <c r="DC34" i="7"/>
  <c r="DI34" i="7"/>
  <c r="DE34" i="7"/>
  <c r="AB15" i="7"/>
  <c r="ED35" i="7"/>
  <c r="GB15" i="7"/>
  <c r="EB17" i="7"/>
  <c r="CB19" i="7"/>
  <c r="DI39" i="7"/>
  <c r="HE39" i="7"/>
  <c r="AB11" i="7"/>
  <c r="DB31" i="7"/>
  <c r="DB32" i="7" s="1"/>
  <c r="DB33" i="7" s="1"/>
  <c r="DB34" i="7" s="1"/>
  <c r="DB35" i="7" s="1"/>
  <c r="DB36" i="7" s="1"/>
  <c r="DB37" i="7" s="1"/>
  <c r="DB38" i="7" s="1"/>
  <c r="DB39" i="7" s="1"/>
  <c r="DH31" i="7"/>
  <c r="DG31" i="7"/>
  <c r="GB11" i="7"/>
  <c r="EG33" i="7"/>
  <c r="BI34" i="7"/>
  <c r="BH36" i="7"/>
  <c r="BI36" i="7"/>
  <c r="BB18" i="7"/>
  <c r="BB17" i="7"/>
  <c r="BB19" i="7"/>
  <c r="BB15" i="7"/>
  <c r="BB11" i="7"/>
  <c r="CJ1" i="7"/>
  <c r="FJ1" i="7"/>
  <c r="C31" i="7"/>
  <c r="I31" i="7"/>
  <c r="DE31" i="7"/>
  <c r="G32" i="7"/>
  <c r="C32" i="7"/>
  <c r="H32" i="7"/>
  <c r="CB12" i="7"/>
  <c r="DI32" i="7"/>
  <c r="FB12" i="7"/>
  <c r="HE32" i="7"/>
  <c r="EJ33" i="7"/>
  <c r="GB13" i="7"/>
  <c r="FB14" i="7"/>
  <c r="CB15" i="7"/>
  <c r="EF35" i="7"/>
  <c r="FB16" i="7"/>
  <c r="H38" i="7"/>
  <c r="G38" i="7"/>
  <c r="C38" i="7"/>
  <c r="I38" i="7"/>
  <c r="E38" i="7"/>
  <c r="GB19" i="7"/>
  <c r="HI39" i="7"/>
  <c r="B13" i="7"/>
  <c r="DB13" i="7"/>
  <c r="HB13" i="7"/>
  <c r="D35" i="7"/>
  <c r="H35" i="7"/>
  <c r="DD35" i="7"/>
  <c r="DH35" i="7"/>
  <c r="HD35" i="7"/>
  <c r="HH35" i="7"/>
  <c r="C36" i="7"/>
  <c r="G36" i="7"/>
  <c r="DC36" i="7"/>
  <c r="DG36" i="7"/>
  <c r="HC36" i="7"/>
  <c r="HG36" i="7"/>
  <c r="B17" i="7"/>
  <c r="DB17" i="7"/>
  <c r="HB17" i="7"/>
  <c r="F35" i="7"/>
  <c r="J35" i="7"/>
  <c r="DF35" i="7"/>
  <c r="DJ35" i="7"/>
  <c r="HF35" i="7"/>
  <c r="HJ35" i="7"/>
  <c r="E36" i="7"/>
  <c r="I36" i="7"/>
  <c r="DE36" i="7"/>
  <c r="DI36" i="7"/>
  <c r="HE36" i="7"/>
  <c r="HI36" i="7"/>
  <c r="HF36" i="7"/>
  <c r="B54" i="2"/>
  <c r="AB54" i="2" s="1"/>
  <c r="CI35" i="2"/>
  <c r="CE35" i="2"/>
  <c r="CH35" i="2"/>
  <c r="CD35" i="2"/>
  <c r="CG35" i="2"/>
  <c r="CC35" i="2"/>
  <c r="CJ35" i="2"/>
  <c r="CF35" i="2"/>
  <c r="BC32" i="2"/>
  <c r="BI32" i="2"/>
  <c r="BH32" i="2"/>
  <c r="AI33" i="2"/>
  <c r="AH33" i="2"/>
  <c r="AH38" i="2"/>
  <c r="HJ31" i="2"/>
  <c r="EH38" i="2"/>
  <c r="EG38" i="2"/>
  <c r="GB12" i="2"/>
  <c r="GB16" i="2"/>
  <c r="GB18" i="2"/>
  <c r="GB14" i="2"/>
  <c r="GB17" i="2"/>
  <c r="GB13" i="2"/>
  <c r="GJ1" i="2"/>
  <c r="I34" i="2"/>
  <c r="E34" i="2"/>
  <c r="H34" i="2"/>
  <c r="AF37" i="2"/>
  <c r="DI37" i="2"/>
  <c r="DH37" i="2"/>
  <c r="DE37" i="2"/>
  <c r="GB11" i="2"/>
  <c r="DE32" i="2"/>
  <c r="HI34" i="2"/>
  <c r="HE34" i="2"/>
  <c r="HH34" i="2"/>
  <c r="GB15" i="2"/>
  <c r="I38" i="2"/>
  <c r="E38" i="2"/>
  <c r="H38" i="2"/>
  <c r="AI38" i="2"/>
  <c r="CB19" i="2"/>
  <c r="DE39" i="2"/>
  <c r="DH33" i="3"/>
  <c r="DI33" i="3"/>
  <c r="HH37" i="2"/>
  <c r="HI37" i="2"/>
  <c r="HE37" i="2"/>
  <c r="DC38" i="2"/>
  <c r="DI38" i="2"/>
  <c r="DE38" i="2"/>
  <c r="DH38" i="2"/>
  <c r="EI33" i="2"/>
  <c r="EH33" i="2"/>
  <c r="DC34" i="2"/>
  <c r="DI34" i="2"/>
  <c r="DE34" i="2"/>
  <c r="DH34" i="2"/>
  <c r="AI37" i="2"/>
  <c r="AH37" i="2"/>
  <c r="HI38" i="2"/>
  <c r="HE38" i="2"/>
  <c r="HH38" i="2"/>
  <c r="GB19" i="2"/>
  <c r="H33" i="3"/>
  <c r="I33" i="3"/>
  <c r="J33" i="3"/>
  <c r="Q33" i="3" s="1"/>
  <c r="HH33" i="3"/>
  <c r="HI33" i="3"/>
  <c r="FI32" i="2"/>
  <c r="FH32" i="2"/>
  <c r="J34" i="2"/>
  <c r="BI36" i="2"/>
  <c r="BH36" i="2"/>
  <c r="FI36" i="2"/>
  <c r="FH36" i="2"/>
  <c r="DC37" i="2"/>
  <c r="CB17" i="2"/>
  <c r="CB13" i="2"/>
  <c r="CJ1" i="2"/>
  <c r="CB16" i="2"/>
  <c r="CB12" i="2"/>
  <c r="CB18" i="2"/>
  <c r="CB14" i="2"/>
  <c r="CB11" i="2"/>
  <c r="I37" i="2"/>
  <c r="H37" i="2"/>
  <c r="E37" i="2"/>
  <c r="EI37" i="2"/>
  <c r="EH37" i="2"/>
  <c r="B53" i="3"/>
  <c r="AB53" i="3" s="1"/>
  <c r="BH35" i="3"/>
  <c r="BD35" i="3"/>
  <c r="BG35" i="3"/>
  <c r="BC35" i="3"/>
  <c r="BI35" i="3"/>
  <c r="BE35" i="3"/>
  <c r="EG35" i="3"/>
  <c r="EH36" i="3"/>
  <c r="EC36" i="3"/>
  <c r="EI36" i="3"/>
  <c r="DJ31" i="2"/>
  <c r="BB13" i="2"/>
  <c r="FB13" i="2"/>
  <c r="F35" i="2"/>
  <c r="DF35" i="2"/>
  <c r="E36" i="2"/>
  <c r="DE36" i="2"/>
  <c r="HE36" i="2"/>
  <c r="AB11" i="2"/>
  <c r="DC31" i="2"/>
  <c r="EB11" i="2"/>
  <c r="F32" i="2"/>
  <c r="J32" i="2"/>
  <c r="Q32" i="2" s="1"/>
  <c r="BB14" i="2"/>
  <c r="FB14" i="2"/>
  <c r="C35" i="2"/>
  <c r="G35" i="2"/>
  <c r="AB15" i="2"/>
  <c r="DG35" i="2"/>
  <c r="EB15" i="2"/>
  <c r="HC35" i="2"/>
  <c r="HG35" i="2"/>
  <c r="BB18" i="2"/>
  <c r="FB18" i="2"/>
  <c r="AB19" i="2"/>
  <c r="DC39" i="2"/>
  <c r="EB19" i="2"/>
  <c r="AJ1" i="2"/>
  <c r="EJ1" i="2"/>
  <c r="H31" i="2"/>
  <c r="BB11" i="2"/>
  <c r="DH31" i="2"/>
  <c r="FB11" i="2"/>
  <c r="HH31" i="2"/>
  <c r="AB12" i="2"/>
  <c r="DC32" i="2"/>
  <c r="EB12" i="2"/>
  <c r="HC32" i="2"/>
  <c r="B13" i="2"/>
  <c r="DB13" i="2"/>
  <c r="HB13" i="2"/>
  <c r="EH34" i="2"/>
  <c r="D35" i="2"/>
  <c r="H35" i="2"/>
  <c r="BB15" i="2"/>
  <c r="DD35" i="2"/>
  <c r="DH35" i="2"/>
  <c r="FB15" i="2"/>
  <c r="HD35" i="2"/>
  <c r="HH35" i="2"/>
  <c r="AB16" i="2"/>
  <c r="DC36" i="2"/>
  <c r="EB16" i="2"/>
  <c r="H39" i="2"/>
  <c r="BB19" i="2"/>
  <c r="DH39" i="2"/>
  <c r="FB19" i="2"/>
  <c r="HH39" i="2"/>
  <c r="FJ37" i="3"/>
  <c r="FI37" i="3"/>
  <c r="AH32" i="3"/>
  <c r="AG32" i="3"/>
  <c r="AI32" i="3"/>
  <c r="EC33" i="3"/>
  <c r="GH34" i="3"/>
  <c r="GI34" i="3"/>
  <c r="FH37" i="3"/>
  <c r="B19" i="3"/>
  <c r="B15" i="3"/>
  <c r="B11" i="3"/>
  <c r="B18" i="3"/>
  <c r="B14" i="3"/>
  <c r="J1" i="3"/>
  <c r="B16" i="3"/>
  <c r="B12" i="3"/>
  <c r="HB18" i="3"/>
  <c r="HB15" i="3"/>
  <c r="HB11" i="3"/>
  <c r="HB14" i="3"/>
  <c r="HJ1" i="3"/>
  <c r="HB16" i="3"/>
  <c r="HB12" i="3"/>
  <c r="HF35" i="2"/>
  <c r="HJ35" i="2"/>
  <c r="BB17" i="2"/>
  <c r="FB17" i="2"/>
  <c r="DF39" i="2"/>
  <c r="B31" i="2"/>
  <c r="B32" i="2" s="1"/>
  <c r="B33" i="2" s="1"/>
  <c r="B34" i="2" s="1"/>
  <c r="B35" i="2" s="1"/>
  <c r="B36" i="2" s="1"/>
  <c r="B37" i="2" s="1"/>
  <c r="B38" i="2" s="1"/>
  <c r="B39" i="2" s="1"/>
  <c r="DB31" i="2"/>
  <c r="DB32" i="2" s="1"/>
  <c r="DB33" i="2" s="1"/>
  <c r="DB34" i="2" s="1"/>
  <c r="DB35" i="2" s="1"/>
  <c r="DB36" i="2" s="1"/>
  <c r="DB37" i="2" s="1"/>
  <c r="DB38" i="2" s="1"/>
  <c r="DB39" i="2" s="1"/>
  <c r="BI37" i="3"/>
  <c r="BG37" i="3"/>
  <c r="BB31" i="3"/>
  <c r="BB32" i="3" s="1"/>
  <c r="BB33" i="3" s="1"/>
  <c r="BB34" i="3" s="1"/>
  <c r="BB35" i="3" s="1"/>
  <c r="BB36" i="3" s="1"/>
  <c r="BB37" i="3" s="1"/>
  <c r="BB38" i="3" s="1"/>
  <c r="BB39" i="3" s="1"/>
  <c r="BH31" i="3"/>
  <c r="BC31" i="3"/>
  <c r="BI31" i="3"/>
  <c r="EH32" i="3"/>
  <c r="EG32" i="3"/>
  <c r="EC32" i="3"/>
  <c r="EI32" i="3"/>
  <c r="AG33" i="3"/>
  <c r="EG33" i="3"/>
  <c r="CH34" i="3"/>
  <c r="CC34" i="3"/>
  <c r="CI34" i="3"/>
  <c r="BF35" i="3"/>
  <c r="B57" i="3"/>
  <c r="AB57" i="3" s="1"/>
  <c r="FH35" i="3"/>
  <c r="FD35" i="3"/>
  <c r="FG35" i="3"/>
  <c r="FC35" i="3"/>
  <c r="FI35" i="3"/>
  <c r="FE35" i="3"/>
  <c r="EH39" i="3"/>
  <c r="EI39" i="3"/>
  <c r="EC39" i="3"/>
  <c r="B56" i="3"/>
  <c r="AB56" i="3" s="1"/>
  <c r="EI35" i="3"/>
  <c r="EE35" i="3"/>
  <c r="EH35" i="3"/>
  <c r="ED35" i="3"/>
  <c r="EJ32" i="3"/>
  <c r="EF35" i="3"/>
  <c r="FJ31" i="3"/>
  <c r="CH38" i="3"/>
  <c r="CI38" i="3"/>
  <c r="BI39" i="3"/>
  <c r="DF31" i="2"/>
  <c r="J35" i="2"/>
  <c r="DJ35" i="2"/>
  <c r="B52" i="3"/>
  <c r="AB52" i="3" s="1"/>
  <c r="AI35" i="3"/>
  <c r="AE35" i="3"/>
  <c r="AH35" i="3"/>
  <c r="AD35" i="3"/>
  <c r="AJ35" i="3"/>
  <c r="AF35" i="3"/>
  <c r="DB15" i="3"/>
  <c r="DB11" i="3"/>
  <c r="DB19" i="3"/>
  <c r="DB18" i="3"/>
  <c r="DB14" i="3"/>
  <c r="DJ1" i="3"/>
  <c r="DB16" i="3"/>
  <c r="DB12" i="3"/>
  <c r="FH31" i="3"/>
  <c r="FB31" i="3"/>
  <c r="FB32" i="3" s="1"/>
  <c r="FB33" i="3" s="1"/>
  <c r="FB34" i="3" s="1"/>
  <c r="FB35" i="3" s="1"/>
  <c r="FB36" i="3" s="1"/>
  <c r="FB37" i="3" s="1"/>
  <c r="FB38" i="3" s="1"/>
  <c r="FB39" i="3" s="1"/>
  <c r="FI31" i="3"/>
  <c r="AC35" i="3"/>
  <c r="BJ35" i="3"/>
  <c r="FF35" i="3"/>
  <c r="AH36" i="3"/>
  <c r="AG36" i="3"/>
  <c r="AI36" i="3"/>
  <c r="AE36" i="3"/>
  <c r="B17" i="3"/>
  <c r="DB17" i="3"/>
  <c r="HB17" i="3"/>
  <c r="GI38" i="3"/>
  <c r="GH38" i="3"/>
  <c r="HB19" i="3"/>
  <c r="BJ1" i="3"/>
  <c r="FJ1" i="3"/>
  <c r="AB11" i="3"/>
  <c r="EB11" i="3"/>
  <c r="GC32" i="3"/>
  <c r="AH33" i="3"/>
  <c r="CB13" i="3"/>
  <c r="EH33" i="3"/>
  <c r="GB13" i="3"/>
  <c r="AC34" i="3"/>
  <c r="AG34" i="3"/>
  <c r="BB14" i="3"/>
  <c r="EC34" i="3"/>
  <c r="FB14" i="3"/>
  <c r="AH37" i="3"/>
  <c r="CB17" i="3"/>
  <c r="EH37" i="3"/>
  <c r="GB17" i="3"/>
  <c r="AC38" i="3"/>
  <c r="AG38" i="3"/>
  <c r="BB18" i="3"/>
  <c r="EC38" i="3"/>
  <c r="EG38" i="3"/>
  <c r="FB18" i="3"/>
  <c r="FB19" i="3"/>
  <c r="I37" i="4"/>
  <c r="H37" i="4"/>
  <c r="CB11" i="3"/>
  <c r="GB11" i="3"/>
  <c r="BB12" i="3"/>
  <c r="CI32" i="3"/>
  <c r="FB12" i="3"/>
  <c r="GI32" i="3"/>
  <c r="AF33" i="3"/>
  <c r="EF33" i="3"/>
  <c r="AI34" i="3"/>
  <c r="EE34" i="3"/>
  <c r="EI34" i="3"/>
  <c r="CB15" i="3"/>
  <c r="GB15" i="3"/>
  <c r="BB16" i="3"/>
  <c r="CI36" i="3"/>
  <c r="FB16" i="3"/>
  <c r="GI36" i="3"/>
  <c r="EF37" i="3"/>
  <c r="AE38" i="3"/>
  <c r="AI38" i="3"/>
  <c r="EE38" i="3"/>
  <c r="EI38" i="3"/>
  <c r="AH39" i="3"/>
  <c r="AG39" i="3"/>
  <c r="BB13" i="3"/>
  <c r="FB13" i="3"/>
  <c r="AF34" i="3"/>
  <c r="EF34" i="3"/>
  <c r="AG37" i="3"/>
  <c r="EC37" i="3"/>
  <c r="AF38" i="3"/>
  <c r="EF38" i="3"/>
  <c r="GH39" i="3"/>
  <c r="DB16" i="4"/>
  <c r="DB12" i="4"/>
  <c r="DB19" i="4"/>
  <c r="DB15" i="4"/>
  <c r="DB11" i="4"/>
  <c r="DB18" i="4"/>
  <c r="DB14" i="4"/>
  <c r="DJ1" i="4"/>
  <c r="DB13" i="4"/>
  <c r="DB17" i="4"/>
  <c r="GH39" i="4"/>
  <c r="GI39" i="4"/>
  <c r="BJ31" i="4"/>
  <c r="AI32" i="4"/>
  <c r="AH32" i="4"/>
  <c r="AJ32" i="4"/>
  <c r="AQ32" i="4" s="1"/>
  <c r="BJ38" i="4"/>
  <c r="BI38" i="4"/>
  <c r="BH38" i="4"/>
  <c r="EI39" i="4"/>
  <c r="EH39" i="4"/>
  <c r="EI32" i="4"/>
  <c r="EH32" i="4"/>
  <c r="EJ32" i="4"/>
  <c r="EQ32" i="4" s="1"/>
  <c r="AI39" i="4"/>
  <c r="AH39" i="4"/>
  <c r="HB16" i="4"/>
  <c r="HB12" i="4"/>
  <c r="HB19" i="4"/>
  <c r="HB15" i="4"/>
  <c r="HB11" i="4"/>
  <c r="HB18" i="4"/>
  <c r="HB14" i="4"/>
  <c r="HJ1" i="4"/>
  <c r="FI31" i="4"/>
  <c r="FH31" i="4"/>
  <c r="FB31" i="4"/>
  <c r="FB32" i="4" s="1"/>
  <c r="FB33" i="4" s="1"/>
  <c r="FB34" i="4" s="1"/>
  <c r="FB35" i="4" s="1"/>
  <c r="FB36" i="4" s="1"/>
  <c r="FB37" i="4" s="1"/>
  <c r="FB38" i="4" s="1"/>
  <c r="FB39" i="4" s="1"/>
  <c r="CJ33" i="4"/>
  <c r="CQ33" i="4" s="1"/>
  <c r="BJ34" i="4"/>
  <c r="GI38" i="4"/>
  <c r="GH38" i="4"/>
  <c r="GC38" i="4"/>
  <c r="B16" i="4"/>
  <c r="B12" i="4"/>
  <c r="B19" i="4"/>
  <c r="B15" i="4"/>
  <c r="B11" i="4"/>
  <c r="B18" i="4"/>
  <c r="B14" i="4"/>
  <c r="J1" i="4"/>
  <c r="CH39" i="4"/>
  <c r="CI39" i="4"/>
  <c r="FJ38" i="4"/>
  <c r="FF38" i="4"/>
  <c r="FI38" i="4"/>
  <c r="FH38" i="4"/>
  <c r="AI36" i="4"/>
  <c r="AH36" i="4"/>
  <c r="HB17" i="4"/>
  <c r="FI39" i="4"/>
  <c r="FH39" i="4"/>
  <c r="FF39" i="4"/>
  <c r="I33" i="4"/>
  <c r="H33" i="4"/>
  <c r="J33" i="4"/>
  <c r="Q33" i="4" s="1"/>
  <c r="HI33" i="4"/>
  <c r="HH33" i="4"/>
  <c r="B53" i="4"/>
  <c r="AB53" i="4" s="1"/>
  <c r="BI35" i="4"/>
  <c r="BE35" i="4"/>
  <c r="BH35" i="4"/>
  <c r="BD35" i="4"/>
  <c r="BG35" i="4"/>
  <c r="BC35" i="4"/>
  <c r="BF35" i="4"/>
  <c r="EI36" i="4"/>
  <c r="EH36" i="4"/>
  <c r="BI31" i="4"/>
  <c r="BB31" i="4"/>
  <c r="BB32" i="4" s="1"/>
  <c r="BB33" i="4" s="1"/>
  <c r="BB34" i="4" s="1"/>
  <c r="BB35" i="4" s="1"/>
  <c r="BB36" i="4" s="1"/>
  <c r="BB37" i="4" s="1"/>
  <c r="BB38" i="4" s="1"/>
  <c r="BB39" i="4" s="1"/>
  <c r="BH31" i="4"/>
  <c r="CI34" i="4"/>
  <c r="CH34" i="4"/>
  <c r="CC34" i="4"/>
  <c r="B57" i="4"/>
  <c r="AB57" i="4" s="1"/>
  <c r="FI35" i="4"/>
  <c r="FE35" i="4"/>
  <c r="FH35" i="4"/>
  <c r="FD35" i="4"/>
  <c r="FG35" i="4"/>
  <c r="FC35" i="4"/>
  <c r="BI39" i="4"/>
  <c r="BH39" i="4"/>
  <c r="BG39" i="4"/>
  <c r="AI37" i="5"/>
  <c r="AJ37" i="5"/>
  <c r="AQ37" i="5" s="1"/>
  <c r="AH37" i="5"/>
  <c r="GI34" i="4"/>
  <c r="GH34" i="4"/>
  <c r="GJ37" i="4"/>
  <c r="GQ37" i="4" s="1"/>
  <c r="CI38" i="4"/>
  <c r="CH38" i="4"/>
  <c r="BJ39" i="4"/>
  <c r="GH32" i="5"/>
  <c r="GI32" i="5"/>
  <c r="GC32" i="5"/>
  <c r="CB11" i="4"/>
  <c r="GB11" i="4"/>
  <c r="BB12" i="4"/>
  <c r="CI32" i="4"/>
  <c r="FB12" i="4"/>
  <c r="GI32" i="4"/>
  <c r="AB13" i="4"/>
  <c r="CH33" i="4"/>
  <c r="EB13" i="4"/>
  <c r="GH33" i="4"/>
  <c r="BH34" i="4"/>
  <c r="FH34" i="4"/>
  <c r="CB15" i="4"/>
  <c r="GB15" i="4"/>
  <c r="BB16" i="4"/>
  <c r="CI36" i="4"/>
  <c r="FB16" i="4"/>
  <c r="GI36" i="4"/>
  <c r="AB17" i="4"/>
  <c r="CH37" i="4"/>
  <c r="EB17" i="4"/>
  <c r="GH37" i="4"/>
  <c r="CB18" i="5"/>
  <c r="CB14" i="5"/>
  <c r="CB19" i="5"/>
  <c r="CB17" i="5"/>
  <c r="CB15" i="5"/>
  <c r="CB13" i="5"/>
  <c r="CB16" i="5"/>
  <c r="CB12" i="5"/>
  <c r="CJ1" i="5"/>
  <c r="CB11" i="5"/>
  <c r="GB31" i="5"/>
  <c r="GB32" i="5" s="1"/>
  <c r="GB33" i="5" s="1"/>
  <c r="GB34" i="5" s="1"/>
  <c r="GB35" i="5" s="1"/>
  <c r="GB36" i="5" s="1"/>
  <c r="GB37" i="5" s="1"/>
  <c r="GB38" i="5" s="1"/>
  <c r="GB39" i="5" s="1"/>
  <c r="GI31" i="5"/>
  <c r="GH31" i="5"/>
  <c r="GJ31" i="5"/>
  <c r="BB13" i="4"/>
  <c r="CI33" i="4"/>
  <c r="FB13" i="4"/>
  <c r="GI33" i="4"/>
  <c r="AB14" i="4"/>
  <c r="BE34" i="4"/>
  <c r="BI34" i="4"/>
  <c r="EB14" i="4"/>
  <c r="FI34" i="4"/>
  <c r="BB17" i="4"/>
  <c r="CI37" i="4"/>
  <c r="FB17" i="4"/>
  <c r="GI37" i="4"/>
  <c r="AB18" i="4"/>
  <c r="EB18" i="4"/>
  <c r="AB11" i="4"/>
  <c r="EB11" i="4"/>
  <c r="FF34" i="4"/>
  <c r="AB15" i="4"/>
  <c r="EB15" i="4"/>
  <c r="B51" i="5"/>
  <c r="AB51" i="5" s="1"/>
  <c r="H35" i="5"/>
  <c r="D35" i="5"/>
  <c r="J35" i="5"/>
  <c r="E35" i="5"/>
  <c r="G35" i="5"/>
  <c r="F35" i="5"/>
  <c r="C35" i="5"/>
  <c r="I35" i="5"/>
  <c r="EG39" i="5"/>
  <c r="EI39" i="5"/>
  <c r="EH39" i="5"/>
  <c r="HI36" i="5"/>
  <c r="HH36" i="5"/>
  <c r="BI32" i="5"/>
  <c r="BH32" i="5"/>
  <c r="DC32" i="5"/>
  <c r="DI32" i="5"/>
  <c r="BI34" i="5"/>
  <c r="B55" i="5"/>
  <c r="AB55" i="5" s="1"/>
  <c r="DH35" i="5"/>
  <c r="DD35" i="5"/>
  <c r="DF35" i="5"/>
  <c r="DG35" i="5"/>
  <c r="DE35" i="5"/>
  <c r="DJ35" i="5"/>
  <c r="DC35" i="5"/>
  <c r="BG38" i="5"/>
  <c r="BI38" i="5"/>
  <c r="BH38" i="5"/>
  <c r="AH38" i="5"/>
  <c r="AI38" i="5"/>
  <c r="AC38" i="5"/>
  <c r="DG36" i="5"/>
  <c r="DJ36" i="5"/>
  <c r="DI36" i="5"/>
  <c r="DH36" i="5"/>
  <c r="DH32" i="5"/>
  <c r="BH34" i="5"/>
  <c r="EH34" i="5"/>
  <c r="EI34" i="5"/>
  <c r="DI35" i="5"/>
  <c r="HI38" i="5"/>
  <c r="HH38" i="5"/>
  <c r="I36" i="5"/>
  <c r="D36" i="5"/>
  <c r="H36" i="5"/>
  <c r="GB18" i="5"/>
  <c r="GB14" i="5"/>
  <c r="GB19" i="5"/>
  <c r="GB17" i="5"/>
  <c r="GB15" i="5"/>
  <c r="GB16" i="5"/>
  <c r="GB13" i="5"/>
  <c r="GJ1" i="5"/>
  <c r="AI33" i="5"/>
  <c r="AH33" i="5"/>
  <c r="AC33" i="5"/>
  <c r="FI36" i="5"/>
  <c r="FH36" i="5"/>
  <c r="BB19" i="5"/>
  <c r="BB15" i="5"/>
  <c r="BB16" i="5"/>
  <c r="FB19" i="5"/>
  <c r="FB15" i="5"/>
  <c r="FB18" i="5"/>
  <c r="FB17" i="5"/>
  <c r="B11" i="5"/>
  <c r="BH31" i="5"/>
  <c r="DB11" i="5"/>
  <c r="FH31" i="5"/>
  <c r="HB11" i="5"/>
  <c r="FB12" i="5"/>
  <c r="AB14" i="5"/>
  <c r="DB14" i="5"/>
  <c r="AB15" i="5"/>
  <c r="BB17" i="5"/>
  <c r="AB16" i="5"/>
  <c r="AB19" i="5"/>
  <c r="EB16" i="5"/>
  <c r="EB12" i="5"/>
  <c r="EB17" i="5"/>
  <c r="EB15" i="5"/>
  <c r="AB11" i="5"/>
  <c r="BI31" i="5"/>
  <c r="EB11" i="5"/>
  <c r="FI31" i="5"/>
  <c r="B12" i="5"/>
  <c r="FB13" i="5"/>
  <c r="B14" i="5"/>
  <c r="EB18" i="5"/>
  <c r="B17" i="5"/>
  <c r="B13" i="5"/>
  <c r="B19" i="5"/>
  <c r="B18" i="5"/>
  <c r="DB17" i="5"/>
  <c r="DB13" i="5"/>
  <c r="DB19" i="5"/>
  <c r="HB17" i="5"/>
  <c r="HB13" i="5"/>
  <c r="HB15" i="5"/>
  <c r="AB12" i="5"/>
  <c r="HB12" i="5"/>
  <c r="BH33" i="5"/>
  <c r="EB13" i="5"/>
  <c r="FB14" i="5"/>
  <c r="HB14" i="5"/>
  <c r="DB18" i="5"/>
  <c r="HB19" i="5"/>
  <c r="BB11" i="1"/>
  <c r="BJ1" i="1"/>
  <c r="DB11" i="1"/>
  <c r="FB15" i="1"/>
  <c r="BB17" i="1"/>
  <c r="BB14" i="1"/>
  <c r="FB11" i="1"/>
  <c r="CB12" i="1"/>
  <c r="FB13" i="1"/>
  <c r="DB15" i="1"/>
  <c r="FB19" i="1"/>
  <c r="AI32" i="1"/>
  <c r="BB13" i="1"/>
  <c r="BB15" i="1"/>
  <c r="B53" i="1" s="1"/>
  <c r="AB53" i="1" s="1"/>
  <c r="BB19" i="1"/>
  <c r="B58" i="1"/>
  <c r="AB58" i="1" s="1"/>
  <c r="GI35" i="1"/>
  <c r="GH35" i="1"/>
  <c r="B19" i="1"/>
  <c r="B15" i="1"/>
  <c r="B11" i="1"/>
  <c r="B17" i="1"/>
  <c r="CI33" i="1"/>
  <c r="EI33" i="1"/>
  <c r="GB13" i="1"/>
  <c r="J1" i="1"/>
  <c r="CB19" i="1"/>
  <c r="CB18" i="1"/>
  <c r="CB14" i="1"/>
  <c r="CJ1" i="1"/>
  <c r="CB16" i="1"/>
  <c r="EB19" i="1"/>
  <c r="EB18" i="1"/>
  <c r="EB14" i="1"/>
  <c r="EB16" i="1"/>
  <c r="HB17" i="1"/>
  <c r="HB16" i="1"/>
  <c r="HB12" i="1"/>
  <c r="HB18" i="1"/>
  <c r="HB14" i="1"/>
  <c r="AB31" i="1"/>
  <c r="AB32" i="1" s="1"/>
  <c r="AB33" i="1" s="1"/>
  <c r="AB34" i="1" s="1"/>
  <c r="AB35" i="1" s="1"/>
  <c r="AB36" i="1" s="1"/>
  <c r="AB37" i="1" s="1"/>
  <c r="AB38" i="1" s="1"/>
  <c r="AB39" i="1" s="1"/>
  <c r="AI31" i="1"/>
  <c r="BB31" i="1"/>
  <c r="BB32" i="1" s="1"/>
  <c r="BB33" i="1" s="1"/>
  <c r="BB34" i="1" s="1"/>
  <c r="BB35" i="1" s="1"/>
  <c r="BB36" i="1" s="1"/>
  <c r="BB37" i="1" s="1"/>
  <c r="BB38" i="1" s="1"/>
  <c r="BB39" i="1" s="1"/>
  <c r="BH31" i="1"/>
  <c r="CB11" i="1"/>
  <c r="DB31" i="1"/>
  <c r="DB32" i="1" s="1"/>
  <c r="DB33" i="1" s="1"/>
  <c r="DB34" i="1" s="1"/>
  <c r="DB35" i="1" s="1"/>
  <c r="DB36" i="1" s="1"/>
  <c r="DB37" i="1" s="1"/>
  <c r="DB38" i="1" s="1"/>
  <c r="DB39" i="1" s="1"/>
  <c r="DH31" i="1"/>
  <c r="EB11" i="1"/>
  <c r="FB31" i="1"/>
  <c r="FB32" i="1" s="1"/>
  <c r="FB33" i="1" s="1"/>
  <c r="FB34" i="1" s="1"/>
  <c r="FB35" i="1" s="1"/>
  <c r="FB36" i="1" s="1"/>
  <c r="FB37" i="1" s="1"/>
  <c r="FB38" i="1" s="1"/>
  <c r="FB39" i="1" s="1"/>
  <c r="GB11" i="1"/>
  <c r="HB11" i="1"/>
  <c r="B12" i="1"/>
  <c r="GB12" i="1"/>
  <c r="BI33" i="1"/>
  <c r="DI33" i="1"/>
  <c r="FI33" i="1"/>
  <c r="HB13" i="1"/>
  <c r="B52" i="1"/>
  <c r="AB52" i="1" s="1"/>
  <c r="AI35" i="1"/>
  <c r="CB15" i="1"/>
  <c r="EB15" i="1"/>
  <c r="B16" i="1"/>
  <c r="AB19" i="1"/>
  <c r="AB18" i="1"/>
  <c r="AB14" i="1"/>
  <c r="AB16" i="1"/>
  <c r="DB17" i="1"/>
  <c r="DB16" i="1"/>
  <c r="DB12" i="1"/>
  <c r="DB18" i="1"/>
  <c r="DB14" i="1"/>
  <c r="EJ1" i="1"/>
  <c r="HJ1" i="1"/>
  <c r="AH31" i="1"/>
  <c r="BI31" i="1"/>
  <c r="DI31" i="1"/>
  <c r="EB12" i="1"/>
  <c r="AH33" i="1"/>
  <c r="CH33" i="1"/>
  <c r="EH33" i="1"/>
  <c r="HH35" i="1"/>
  <c r="BI36" i="1"/>
  <c r="AB17" i="1"/>
  <c r="CB17" i="1"/>
  <c r="FH39" i="1"/>
  <c r="FI39" i="1"/>
  <c r="BK20" i="1"/>
  <c r="GB19" i="1"/>
  <c r="GB18" i="1"/>
  <c r="GB14" i="1"/>
  <c r="GJ1" i="1"/>
  <c r="GB16" i="1"/>
  <c r="CH32" i="1"/>
  <c r="DH39" i="1"/>
  <c r="DI39" i="1"/>
  <c r="FH36" i="1"/>
  <c r="CK20" i="1"/>
  <c r="EK20" i="1"/>
  <c r="GK20" i="1"/>
  <c r="AH32" i="1"/>
  <c r="CI32" i="1"/>
  <c r="B13" i="1"/>
  <c r="BH33" i="1"/>
  <c r="DH33" i="1"/>
  <c r="FH33" i="1"/>
  <c r="AH35" i="1"/>
  <c r="BI37" i="1"/>
  <c r="B18" i="1"/>
  <c r="BH39" i="1"/>
  <c r="BI39" i="1"/>
  <c r="AI33" i="1"/>
  <c r="B14" i="1"/>
  <c r="DI35" i="1"/>
  <c r="B59" i="1"/>
  <c r="AB59" i="1" s="1"/>
  <c r="HI35" i="1"/>
  <c r="FK20" i="1"/>
  <c r="BH36" i="1"/>
  <c r="EB17" i="1"/>
  <c r="GB17" i="1"/>
  <c r="HB19" i="1"/>
  <c r="FB14" i="1"/>
  <c r="AQ35" i="1"/>
  <c r="AM35" i="1"/>
  <c r="AP35" i="1"/>
  <c r="AL35" i="1"/>
  <c r="AN35" i="1"/>
  <c r="CO35" i="1"/>
  <c r="CN35" i="1"/>
  <c r="CP35" i="1"/>
  <c r="CL35" i="1"/>
  <c r="CM35" i="1"/>
  <c r="CQ35" i="1"/>
  <c r="EQ35" i="1"/>
  <c r="EM35" i="1"/>
  <c r="EP35" i="1"/>
  <c r="EL35" i="1"/>
  <c r="EN35" i="1"/>
  <c r="EO35" i="1"/>
  <c r="GO35" i="1"/>
  <c r="GN35" i="1"/>
  <c r="GP35" i="1"/>
  <c r="GL35" i="1"/>
  <c r="GM35" i="1"/>
  <c r="BB18" i="1"/>
  <c r="FB18" i="1"/>
  <c r="AO35" i="1"/>
  <c r="GQ35" i="1"/>
  <c r="BB12" i="1"/>
  <c r="FB12" i="1"/>
  <c r="BP35" i="1"/>
  <c r="BL35" i="1"/>
  <c r="BO35" i="1"/>
  <c r="BQ35" i="1"/>
  <c r="BM35" i="1"/>
  <c r="BN35" i="1"/>
  <c r="DN35" i="1"/>
  <c r="DQ35" i="1"/>
  <c r="DM35" i="1"/>
  <c r="DO35" i="1"/>
  <c r="DL35" i="1"/>
  <c r="FP35" i="1"/>
  <c r="FL35" i="1"/>
  <c r="FO35" i="1"/>
  <c r="FQ35" i="1"/>
  <c r="FM35" i="1"/>
  <c r="FN35" i="1"/>
  <c r="HN35" i="1"/>
  <c r="HQ35" i="1"/>
  <c r="HM35" i="1"/>
  <c r="HO35" i="1"/>
  <c r="HP35" i="1"/>
  <c r="FI37" i="1"/>
  <c r="HL35" i="1"/>
  <c r="DK20" i="1"/>
  <c r="HK20" i="1"/>
  <c r="C32" i="2" l="1"/>
  <c r="G36" i="5"/>
  <c r="FD34" i="4"/>
  <c r="FD37" i="3"/>
  <c r="FE31" i="3"/>
  <c r="C36" i="2"/>
  <c r="C39" i="2"/>
  <c r="C31" i="2"/>
  <c r="FD31" i="3"/>
  <c r="HD39" i="2"/>
  <c r="HD31" i="2"/>
  <c r="FD31" i="9"/>
  <c r="HE31" i="8"/>
  <c r="BC38" i="4"/>
  <c r="BE39" i="4"/>
  <c r="AJ33" i="3"/>
  <c r="DF36" i="7"/>
  <c r="EF33" i="7"/>
  <c r="DD36" i="5"/>
  <c r="BD31" i="4"/>
  <c r="EG37" i="3"/>
  <c r="AI43" i="3"/>
  <c r="EG34" i="3"/>
  <c r="EG39" i="3"/>
  <c r="ED38" i="3"/>
  <c r="AD36" i="3"/>
  <c r="BG39" i="3"/>
  <c r="BG31" i="3"/>
  <c r="BC37" i="3"/>
  <c r="HJ39" i="2"/>
  <c r="AJ36" i="3"/>
  <c r="AJ38" i="3"/>
  <c r="D38" i="2"/>
  <c r="C38" i="2"/>
  <c r="HG34" i="2"/>
  <c r="EC33" i="7"/>
  <c r="HE38" i="8"/>
  <c r="FG34" i="9"/>
  <c r="BC39" i="4"/>
  <c r="BC31" i="4"/>
  <c r="FC31" i="3"/>
  <c r="DG39" i="2"/>
  <c r="DE38" i="9"/>
  <c r="BG31" i="4"/>
  <c r="BE31" i="4"/>
  <c r="ED37" i="3"/>
  <c r="ED33" i="3"/>
  <c r="BC39" i="3"/>
  <c r="DF36" i="2"/>
  <c r="HJ32" i="2"/>
  <c r="AJ39" i="3"/>
  <c r="EG36" i="3"/>
  <c r="HF38" i="8"/>
  <c r="DJ38" i="8"/>
  <c r="FC38" i="4"/>
  <c r="BF31" i="4"/>
  <c r="FD38" i="4"/>
  <c r="AC37" i="3"/>
  <c r="AD39" i="3"/>
  <c r="EI43" i="3"/>
  <c r="AD37" i="3"/>
  <c r="AD33" i="3"/>
  <c r="EJ33" i="3"/>
  <c r="EF39" i="3"/>
  <c r="EE37" i="3"/>
  <c r="EC43" i="3"/>
  <c r="HF38" i="2"/>
  <c r="HJ31" i="7"/>
  <c r="DC32" i="9"/>
  <c r="FE38" i="4"/>
  <c r="J36" i="5"/>
  <c r="C36" i="5"/>
  <c r="GH43" i="4"/>
  <c r="FC39" i="4"/>
  <c r="FE39" i="4"/>
  <c r="BG34" i="4"/>
  <c r="EJ36" i="3"/>
  <c r="BE39" i="3"/>
  <c r="EE32" i="3"/>
  <c r="FE37" i="3"/>
  <c r="EE33" i="3"/>
  <c r="J37" i="2"/>
  <c r="J38" i="2"/>
  <c r="HJ34" i="2"/>
  <c r="HG32" i="2"/>
  <c r="DD31" i="7"/>
  <c r="F38" i="7"/>
  <c r="CI43" i="8"/>
  <c r="DG39" i="8"/>
  <c r="G31" i="8"/>
  <c r="DF39" i="8"/>
  <c r="AD34" i="3"/>
  <c r="DG32" i="5"/>
  <c r="BF34" i="4"/>
  <c r="FE34" i="4"/>
  <c r="BF39" i="4"/>
  <c r="BD37" i="3"/>
  <c r="EF32" i="3"/>
  <c r="AJ34" i="3"/>
  <c r="EF36" i="3"/>
  <c r="EF43" i="3" s="1"/>
  <c r="D36" i="2"/>
  <c r="HF36" i="2"/>
  <c r="HJ32" i="7"/>
  <c r="DD32" i="7"/>
  <c r="DF38" i="7"/>
  <c r="HJ34" i="7"/>
  <c r="HF32" i="7"/>
  <c r="DF31" i="7"/>
  <c r="HF39" i="7"/>
  <c r="J38" i="7"/>
  <c r="B58" i="12"/>
  <c r="AB58" i="12" s="1"/>
  <c r="GH35" i="12"/>
  <c r="GD35" i="12"/>
  <c r="GG35" i="12"/>
  <c r="GC35" i="12"/>
  <c r="GJ35" i="12"/>
  <c r="GF35" i="12"/>
  <c r="GI35" i="12"/>
  <c r="GE35" i="12"/>
  <c r="GJ37" i="12"/>
  <c r="GF37" i="12"/>
  <c r="GI37" i="12"/>
  <c r="GH37" i="12"/>
  <c r="GD37" i="12"/>
  <c r="GG37" i="12"/>
  <c r="CH39" i="12"/>
  <c r="CD39" i="12"/>
  <c r="CG39" i="12"/>
  <c r="CC39" i="12"/>
  <c r="CJ39" i="12"/>
  <c r="CF39" i="12"/>
  <c r="CI39" i="12"/>
  <c r="CE39" i="12"/>
  <c r="CG32" i="12"/>
  <c r="CC32" i="12"/>
  <c r="CH32" i="12"/>
  <c r="CD32" i="12"/>
  <c r="CE32" i="12"/>
  <c r="CJ32" i="12"/>
  <c r="CI32" i="12"/>
  <c r="CF32" i="12"/>
  <c r="HI33" i="12"/>
  <c r="HI43" i="12" s="1"/>
  <c r="HE33" i="12"/>
  <c r="HE43" i="12" s="1"/>
  <c r="HH33" i="12"/>
  <c r="HH43" i="12" s="1"/>
  <c r="HD33" i="12"/>
  <c r="HD43" i="12" s="1"/>
  <c r="HJ33" i="12"/>
  <c r="HQ33" i="12" s="1"/>
  <c r="HF33" i="12"/>
  <c r="HF43" i="12" s="1"/>
  <c r="HG33" i="12"/>
  <c r="HG43" i="12" s="1"/>
  <c r="HC33" i="12"/>
  <c r="HC43" i="12" s="1"/>
  <c r="HG39" i="12"/>
  <c r="HC39" i="12"/>
  <c r="HJ39" i="12"/>
  <c r="HQ39" i="12" s="1"/>
  <c r="HF39" i="12"/>
  <c r="HI39" i="12"/>
  <c r="HE39" i="12"/>
  <c r="HH39" i="12"/>
  <c r="HD39" i="12"/>
  <c r="DI37" i="12"/>
  <c r="DH37" i="12"/>
  <c r="DC37" i="12"/>
  <c r="DC32" i="12"/>
  <c r="DI32" i="12"/>
  <c r="DH32" i="12"/>
  <c r="H38" i="12"/>
  <c r="I38" i="12"/>
  <c r="I36" i="12"/>
  <c r="H36" i="12"/>
  <c r="G36" i="12"/>
  <c r="EH37" i="12"/>
  <c r="EC37" i="12"/>
  <c r="EI37" i="12"/>
  <c r="B56" i="12"/>
  <c r="AB56" i="12" s="1"/>
  <c r="EJ35" i="12"/>
  <c r="EF35" i="12"/>
  <c r="EI35" i="12"/>
  <c r="EE35" i="12"/>
  <c r="EH35" i="12"/>
  <c r="ED35" i="12"/>
  <c r="EG35" i="12"/>
  <c r="EC35" i="12"/>
  <c r="AH37" i="12"/>
  <c r="AI37" i="12"/>
  <c r="AI39" i="12"/>
  <c r="AH39" i="12"/>
  <c r="DB31" i="12"/>
  <c r="DB32" i="12" s="1"/>
  <c r="DB33" i="12" s="1"/>
  <c r="DB34" i="12" s="1"/>
  <c r="DB35" i="12" s="1"/>
  <c r="DB36" i="12" s="1"/>
  <c r="DB37" i="12" s="1"/>
  <c r="DB38" i="12" s="1"/>
  <c r="DB39" i="12" s="1"/>
  <c r="DH31" i="12"/>
  <c r="DJ31" i="12"/>
  <c r="DI31" i="12"/>
  <c r="FB31" i="12"/>
  <c r="FB32" i="12" s="1"/>
  <c r="FB33" i="12" s="1"/>
  <c r="FB34" i="12" s="1"/>
  <c r="FB35" i="12" s="1"/>
  <c r="FB36" i="12" s="1"/>
  <c r="FB37" i="12" s="1"/>
  <c r="FB38" i="12" s="1"/>
  <c r="FB39" i="12" s="1"/>
  <c r="FI31" i="12"/>
  <c r="FC31" i="12"/>
  <c r="FH31" i="12"/>
  <c r="FH33" i="12"/>
  <c r="FI33" i="12"/>
  <c r="BI37" i="12"/>
  <c r="BH37" i="12"/>
  <c r="GG32" i="12"/>
  <c r="H34" i="12"/>
  <c r="I34" i="12"/>
  <c r="GB31" i="12"/>
  <c r="GB32" i="12" s="1"/>
  <c r="GB33" i="12" s="1"/>
  <c r="GB34" i="12" s="1"/>
  <c r="GB35" i="12" s="1"/>
  <c r="GB36" i="12" s="1"/>
  <c r="GB37" i="12" s="1"/>
  <c r="GB38" i="12" s="1"/>
  <c r="GB39" i="12" s="1"/>
  <c r="GH31" i="12"/>
  <c r="GD31" i="12"/>
  <c r="GI31" i="12"/>
  <c r="GJ31" i="12"/>
  <c r="GG31" i="12"/>
  <c r="GF31" i="12"/>
  <c r="GH39" i="12"/>
  <c r="GD39" i="12"/>
  <c r="GG39" i="12"/>
  <c r="GJ39" i="12"/>
  <c r="GF39" i="12"/>
  <c r="GI39" i="12"/>
  <c r="CG36" i="12"/>
  <c r="CC36" i="12"/>
  <c r="CJ36" i="12"/>
  <c r="CF36" i="12"/>
  <c r="CI36" i="12"/>
  <c r="CE36" i="12"/>
  <c r="CH36" i="12"/>
  <c r="CD36" i="12"/>
  <c r="EH33" i="12"/>
  <c r="ED33" i="12"/>
  <c r="EG33" i="12"/>
  <c r="EC33" i="12"/>
  <c r="EI33" i="12"/>
  <c r="EE33" i="12"/>
  <c r="EF33" i="12"/>
  <c r="HI37" i="12"/>
  <c r="HE37" i="12"/>
  <c r="HH37" i="12"/>
  <c r="HD37" i="12"/>
  <c r="HG37" i="12"/>
  <c r="HC37" i="12"/>
  <c r="HJ37" i="12"/>
  <c r="HQ37" i="12" s="1"/>
  <c r="HF37" i="12"/>
  <c r="HJ32" i="12"/>
  <c r="HQ32" i="12" s="1"/>
  <c r="HQ41" i="12" s="1"/>
  <c r="HF32" i="12"/>
  <c r="HG32" i="12"/>
  <c r="HC32" i="12"/>
  <c r="HH32" i="12"/>
  <c r="HE32" i="12"/>
  <c r="HD32" i="12"/>
  <c r="HI32" i="12"/>
  <c r="DH38" i="12"/>
  <c r="DI38" i="12"/>
  <c r="DJ36" i="12"/>
  <c r="DQ36" i="12" s="1"/>
  <c r="DI36" i="12"/>
  <c r="DH36" i="12"/>
  <c r="B51" i="12"/>
  <c r="AB51" i="12" s="1"/>
  <c r="G35" i="12"/>
  <c r="C35" i="12"/>
  <c r="J35" i="12"/>
  <c r="F35" i="12"/>
  <c r="H35" i="12"/>
  <c r="D35" i="12"/>
  <c r="I35" i="12"/>
  <c r="E35" i="12"/>
  <c r="AH33" i="12"/>
  <c r="AI33" i="12"/>
  <c r="AB31" i="12"/>
  <c r="AB32" i="12" s="1"/>
  <c r="AB33" i="12" s="1"/>
  <c r="AB34" i="12" s="1"/>
  <c r="AB35" i="12" s="1"/>
  <c r="AB36" i="12" s="1"/>
  <c r="AB37" i="12" s="1"/>
  <c r="AB38" i="12" s="1"/>
  <c r="AB39" i="12" s="1"/>
  <c r="AH31" i="12"/>
  <c r="AC31" i="12"/>
  <c r="AI31" i="12"/>
  <c r="EG34" i="12"/>
  <c r="EC34" i="12"/>
  <c r="EJ34" i="12"/>
  <c r="EF34" i="12"/>
  <c r="EH34" i="12"/>
  <c r="EE34" i="12"/>
  <c r="EI34" i="12"/>
  <c r="EI39" i="12"/>
  <c r="EE39" i="12"/>
  <c r="EH39" i="12"/>
  <c r="EC39" i="12"/>
  <c r="AH34" i="12"/>
  <c r="AI34" i="12"/>
  <c r="B57" i="12"/>
  <c r="AB57" i="12" s="1"/>
  <c r="FI35" i="12"/>
  <c r="FE35" i="12"/>
  <c r="FH35" i="12"/>
  <c r="FD35" i="12"/>
  <c r="FC35" i="12"/>
  <c r="FJ35" i="12"/>
  <c r="FG37" i="12"/>
  <c r="FC37" i="12"/>
  <c r="FJ37" i="12"/>
  <c r="FF37" i="12"/>
  <c r="FI37" i="12"/>
  <c r="FE37" i="12"/>
  <c r="FH37" i="12"/>
  <c r="FD37" i="12"/>
  <c r="B53" i="12"/>
  <c r="AB53" i="12" s="1"/>
  <c r="BI35" i="12"/>
  <c r="BE35" i="12"/>
  <c r="BH35" i="12"/>
  <c r="BD35" i="12"/>
  <c r="BJ35" i="12"/>
  <c r="BF31" i="12"/>
  <c r="BG33" i="12"/>
  <c r="BJ34" i="12"/>
  <c r="BF34" i="12"/>
  <c r="BI34" i="12"/>
  <c r="BC34" i="12"/>
  <c r="BH34" i="12"/>
  <c r="BD34" i="12"/>
  <c r="GJ32" i="12"/>
  <c r="GD32" i="12"/>
  <c r="E31" i="12"/>
  <c r="CB31" i="12"/>
  <c r="CB32" i="12" s="1"/>
  <c r="CB33" i="12" s="1"/>
  <c r="CB34" i="12" s="1"/>
  <c r="CB35" i="12" s="1"/>
  <c r="CB36" i="12" s="1"/>
  <c r="CB37" i="12" s="1"/>
  <c r="CB38" i="12" s="1"/>
  <c r="CB39" i="12" s="1"/>
  <c r="CJ31" i="12"/>
  <c r="CF31" i="12"/>
  <c r="CI31" i="12"/>
  <c r="CE31" i="12"/>
  <c r="CH31" i="12"/>
  <c r="CD31" i="12"/>
  <c r="CG31" i="12"/>
  <c r="CC31" i="12"/>
  <c r="GI34" i="12"/>
  <c r="GH34" i="12"/>
  <c r="GD34" i="12"/>
  <c r="GJ34" i="12"/>
  <c r="GF34" i="12"/>
  <c r="GG34" i="12"/>
  <c r="GG36" i="12"/>
  <c r="GJ36" i="12"/>
  <c r="GF36" i="12"/>
  <c r="GI36" i="12"/>
  <c r="GH36" i="12"/>
  <c r="GD36" i="12"/>
  <c r="CI34" i="12"/>
  <c r="CE34" i="12"/>
  <c r="CH34" i="12"/>
  <c r="CD34" i="12"/>
  <c r="CJ34" i="12"/>
  <c r="CF34" i="12"/>
  <c r="CG34" i="12"/>
  <c r="CC34" i="12"/>
  <c r="CJ33" i="12"/>
  <c r="CF33" i="12"/>
  <c r="CG33" i="12"/>
  <c r="CC33" i="12"/>
  <c r="CD33" i="12"/>
  <c r="CI33" i="12"/>
  <c r="CH33" i="12"/>
  <c r="CE33" i="12"/>
  <c r="BJ33" i="12"/>
  <c r="BJ31" i="12"/>
  <c r="HH38" i="12"/>
  <c r="HD38" i="12"/>
  <c r="HG38" i="12"/>
  <c r="HC38" i="12"/>
  <c r="HJ38" i="12"/>
  <c r="HQ38" i="12" s="1"/>
  <c r="HF38" i="12"/>
  <c r="HI38" i="12"/>
  <c r="HE38" i="12"/>
  <c r="HJ36" i="12"/>
  <c r="HQ36" i="12" s="1"/>
  <c r="HF36" i="12"/>
  <c r="HI36" i="12"/>
  <c r="HE36" i="12"/>
  <c r="HH36" i="12"/>
  <c r="HD36" i="12"/>
  <c r="HG36" i="12"/>
  <c r="HC36" i="12"/>
  <c r="B55" i="12"/>
  <c r="AB55" i="12" s="1"/>
  <c r="DG35" i="12"/>
  <c r="DC35" i="12"/>
  <c r="DJ35" i="12"/>
  <c r="DF35" i="12"/>
  <c r="DI35" i="12"/>
  <c r="DE35" i="12"/>
  <c r="DH35" i="12"/>
  <c r="DD35" i="12"/>
  <c r="I33" i="12"/>
  <c r="E33" i="12"/>
  <c r="J33" i="12"/>
  <c r="F33" i="12"/>
  <c r="H33" i="12"/>
  <c r="J39" i="12"/>
  <c r="F39" i="12"/>
  <c r="I39" i="12"/>
  <c r="E39" i="12"/>
  <c r="H39" i="12"/>
  <c r="BJ32" i="12"/>
  <c r="EI32" i="12"/>
  <c r="EE32" i="12"/>
  <c r="EF32" i="12"/>
  <c r="EC32" i="12"/>
  <c r="EH32" i="12"/>
  <c r="ED32" i="12"/>
  <c r="EC38" i="12"/>
  <c r="EF38" i="12"/>
  <c r="EI38" i="12"/>
  <c r="EE38" i="12"/>
  <c r="EH38" i="12"/>
  <c r="ED38" i="12"/>
  <c r="AI32" i="12"/>
  <c r="AH32" i="12"/>
  <c r="AI38" i="12"/>
  <c r="AH38" i="12"/>
  <c r="FC32" i="12"/>
  <c r="BD31" i="12"/>
  <c r="FI39" i="12"/>
  <c r="FE39" i="12"/>
  <c r="FH39" i="12"/>
  <c r="FG39" i="12"/>
  <c r="FC39" i="12"/>
  <c r="FI34" i="12"/>
  <c r="FE34" i="12"/>
  <c r="FG34" i="12"/>
  <c r="FC34" i="12"/>
  <c r="FH34" i="12"/>
  <c r="BI39" i="12"/>
  <c r="BH39" i="12"/>
  <c r="BD39" i="12"/>
  <c r="BC39" i="12"/>
  <c r="BJ39" i="12"/>
  <c r="BJ38" i="12"/>
  <c r="BI38" i="12"/>
  <c r="BH38" i="12"/>
  <c r="BD38" i="12"/>
  <c r="BC38" i="12"/>
  <c r="DG34" i="12"/>
  <c r="GI38" i="12"/>
  <c r="GH38" i="12"/>
  <c r="GD38" i="12"/>
  <c r="GG38" i="12"/>
  <c r="GJ38" i="12"/>
  <c r="GF38" i="12"/>
  <c r="GJ33" i="12"/>
  <c r="GF33" i="12"/>
  <c r="GI33" i="12"/>
  <c r="GG33" i="12"/>
  <c r="GD33" i="12"/>
  <c r="GH33" i="12"/>
  <c r="CI38" i="12"/>
  <c r="CE38" i="12"/>
  <c r="CH38" i="12"/>
  <c r="CD38" i="12"/>
  <c r="CG38" i="12"/>
  <c r="CC38" i="12"/>
  <c r="CJ38" i="12"/>
  <c r="CF38" i="12"/>
  <c r="CJ37" i="12"/>
  <c r="CF37" i="12"/>
  <c r="CI37" i="12"/>
  <c r="CE37" i="12"/>
  <c r="CH37" i="12"/>
  <c r="CD37" i="12"/>
  <c r="CG37" i="12"/>
  <c r="CC37" i="12"/>
  <c r="BD33" i="12"/>
  <c r="B59" i="12"/>
  <c r="AB59" i="12" s="1"/>
  <c r="HG35" i="12"/>
  <c r="HC35" i="12"/>
  <c r="HJ35" i="12"/>
  <c r="HF35" i="12"/>
  <c r="HI35" i="12"/>
  <c r="HE35" i="12"/>
  <c r="HH35" i="12"/>
  <c r="HD35" i="12"/>
  <c r="DI33" i="12"/>
  <c r="DH33" i="12"/>
  <c r="DG33" i="12"/>
  <c r="DJ39" i="12"/>
  <c r="DI39" i="12"/>
  <c r="DH39" i="12"/>
  <c r="I37" i="12"/>
  <c r="E37" i="12"/>
  <c r="H37" i="12"/>
  <c r="G37" i="12"/>
  <c r="J37" i="12"/>
  <c r="F37" i="12"/>
  <c r="J32" i="12"/>
  <c r="F32" i="12"/>
  <c r="H32" i="12"/>
  <c r="E32" i="12"/>
  <c r="D32" i="12"/>
  <c r="I32" i="12"/>
  <c r="EI36" i="12"/>
  <c r="EE36" i="12"/>
  <c r="EH36" i="12"/>
  <c r="ED36" i="12"/>
  <c r="EC36" i="12"/>
  <c r="EJ36" i="12"/>
  <c r="EQ36" i="12" s="1"/>
  <c r="EF36" i="12"/>
  <c r="EB31" i="12"/>
  <c r="EB32" i="12" s="1"/>
  <c r="EB33" i="12" s="1"/>
  <c r="EB34" i="12" s="1"/>
  <c r="EB35" i="12" s="1"/>
  <c r="EB36" i="12" s="1"/>
  <c r="EB37" i="12" s="1"/>
  <c r="EB38" i="12" s="1"/>
  <c r="EB39" i="12" s="1"/>
  <c r="EJ31" i="12"/>
  <c r="EF31" i="12"/>
  <c r="EC31" i="12"/>
  <c r="ED31" i="12"/>
  <c r="EI31" i="12"/>
  <c r="EH31" i="12"/>
  <c r="EE31" i="12"/>
  <c r="AI36" i="12"/>
  <c r="AH36" i="12"/>
  <c r="AG36" i="12"/>
  <c r="AC36" i="12"/>
  <c r="AF36" i="12"/>
  <c r="B52" i="12"/>
  <c r="AB52" i="12" s="1"/>
  <c r="AJ35" i="12"/>
  <c r="AF35" i="12"/>
  <c r="AI35" i="12"/>
  <c r="AE35" i="12"/>
  <c r="AG35" i="12"/>
  <c r="AC35" i="12"/>
  <c r="AH35" i="12"/>
  <c r="AD35" i="12"/>
  <c r="HB31" i="12"/>
  <c r="HB32" i="12" s="1"/>
  <c r="HB33" i="12" s="1"/>
  <c r="HB34" i="12" s="1"/>
  <c r="HB35" i="12" s="1"/>
  <c r="HB36" i="12" s="1"/>
  <c r="HB37" i="12" s="1"/>
  <c r="HB38" i="12" s="1"/>
  <c r="HB39" i="12" s="1"/>
  <c r="HG31" i="12"/>
  <c r="HG41" i="12" s="1"/>
  <c r="HC31" i="12"/>
  <c r="HC41" i="12" s="1"/>
  <c r="HH31" i="12"/>
  <c r="HH41" i="12" s="1"/>
  <c r="HD31" i="12"/>
  <c r="HD41" i="12" s="1"/>
  <c r="HI31" i="12"/>
  <c r="HI41" i="12" s="1"/>
  <c r="HF31" i="12"/>
  <c r="HF41" i="12" s="1"/>
  <c r="HE31" i="12"/>
  <c r="HE41" i="12" s="1"/>
  <c r="HJ31" i="12"/>
  <c r="HJ41" i="12" s="1"/>
  <c r="FH36" i="12"/>
  <c r="FG36" i="12"/>
  <c r="FC36" i="12"/>
  <c r="FI36" i="12"/>
  <c r="FE36" i="12"/>
  <c r="FI38" i="12"/>
  <c r="FE38" i="12"/>
  <c r="FH38" i="12"/>
  <c r="FG38" i="12"/>
  <c r="FC38" i="12"/>
  <c r="BH36" i="12"/>
  <c r="BD36" i="12"/>
  <c r="BC36" i="12"/>
  <c r="BJ36" i="12"/>
  <c r="BF36" i="12"/>
  <c r="BI36" i="12"/>
  <c r="GF32" i="12"/>
  <c r="DD34" i="12"/>
  <c r="HJ43" i="12"/>
  <c r="HQ34" i="12"/>
  <c r="F31" i="12"/>
  <c r="HH39" i="11"/>
  <c r="HI39" i="11"/>
  <c r="AB31" i="11"/>
  <c r="AB32" i="11" s="1"/>
  <c r="AB33" i="11" s="1"/>
  <c r="AB34" i="11" s="1"/>
  <c r="AB35" i="11" s="1"/>
  <c r="AB36" i="11" s="1"/>
  <c r="AB37" i="11" s="1"/>
  <c r="AB38" i="11" s="1"/>
  <c r="AB39" i="11" s="1"/>
  <c r="AI31" i="11"/>
  <c r="AH31" i="11"/>
  <c r="AJ31" i="11"/>
  <c r="EH34" i="11"/>
  <c r="EI34" i="11"/>
  <c r="EI39" i="11"/>
  <c r="EH39" i="11"/>
  <c r="B52" i="11"/>
  <c r="AB52" i="11" s="1"/>
  <c r="AG35" i="11"/>
  <c r="AC35" i="11"/>
  <c r="AH35" i="11"/>
  <c r="AF35" i="11"/>
  <c r="AJ35" i="11"/>
  <c r="AE35" i="11"/>
  <c r="AI35" i="11"/>
  <c r="AD35" i="11"/>
  <c r="FH37" i="11"/>
  <c r="FI37" i="11"/>
  <c r="FE37" i="11"/>
  <c r="B57" i="11"/>
  <c r="AB57" i="11" s="1"/>
  <c r="FJ35" i="11"/>
  <c r="FF35" i="11"/>
  <c r="FE35" i="11"/>
  <c r="FI35" i="11"/>
  <c r="FD35" i="11"/>
  <c r="FH35" i="11"/>
  <c r="FC35" i="11"/>
  <c r="FG35" i="11"/>
  <c r="BH33" i="11"/>
  <c r="BI33" i="11"/>
  <c r="GI37" i="11"/>
  <c r="GD37" i="11"/>
  <c r="GH37" i="11"/>
  <c r="GH34" i="11"/>
  <c r="GI34" i="11"/>
  <c r="CC37" i="11"/>
  <c r="CI37" i="11"/>
  <c r="CH37" i="11"/>
  <c r="CH38" i="11"/>
  <c r="CI38" i="11"/>
  <c r="BI32" i="11"/>
  <c r="BH32" i="11"/>
  <c r="BC32" i="11"/>
  <c r="AI37" i="11"/>
  <c r="AF37" i="11"/>
  <c r="AD37" i="11"/>
  <c r="AH37" i="11"/>
  <c r="AC37" i="11"/>
  <c r="FI32" i="11"/>
  <c r="FH32" i="11"/>
  <c r="FC32" i="11"/>
  <c r="FF32" i="11"/>
  <c r="FJ32" i="11"/>
  <c r="B59" i="11"/>
  <c r="AB59" i="11" s="1"/>
  <c r="HH35" i="11"/>
  <c r="HD35" i="11"/>
  <c r="HI35" i="11"/>
  <c r="HC35" i="11"/>
  <c r="HG35" i="11"/>
  <c r="HF35" i="11"/>
  <c r="HJ35" i="11"/>
  <c r="HE35" i="11"/>
  <c r="HF37" i="11"/>
  <c r="HE37" i="11"/>
  <c r="HI37" i="11"/>
  <c r="HD37" i="11"/>
  <c r="HC37" i="11"/>
  <c r="HH37" i="11"/>
  <c r="DH39" i="11"/>
  <c r="DI39" i="11"/>
  <c r="DI37" i="11"/>
  <c r="DH37" i="11"/>
  <c r="H39" i="11"/>
  <c r="I39" i="11"/>
  <c r="BB31" i="11"/>
  <c r="BB32" i="11" s="1"/>
  <c r="BB33" i="11" s="1"/>
  <c r="BB34" i="11" s="1"/>
  <c r="BB35" i="11" s="1"/>
  <c r="BB36" i="11" s="1"/>
  <c r="BB37" i="11" s="1"/>
  <c r="BB38" i="11" s="1"/>
  <c r="BB39" i="11" s="1"/>
  <c r="BH31" i="11"/>
  <c r="BI31" i="11"/>
  <c r="BJ31" i="11"/>
  <c r="EI37" i="11"/>
  <c r="EH37" i="11"/>
  <c r="AC39" i="11"/>
  <c r="AI39" i="11"/>
  <c r="AH39" i="11"/>
  <c r="AJ39" i="11"/>
  <c r="AE39" i="11"/>
  <c r="FI36" i="11"/>
  <c r="FJ36" i="11"/>
  <c r="FD36" i="11"/>
  <c r="FH36" i="11"/>
  <c r="FG36" i="11"/>
  <c r="FF36" i="11"/>
  <c r="FB31" i="11"/>
  <c r="FB32" i="11" s="1"/>
  <c r="FB33" i="11" s="1"/>
  <c r="FB34" i="11" s="1"/>
  <c r="FB35" i="11" s="1"/>
  <c r="FB36" i="11" s="1"/>
  <c r="FB37" i="11" s="1"/>
  <c r="FB38" i="11" s="1"/>
  <c r="FB39" i="11" s="1"/>
  <c r="FJ31" i="11"/>
  <c r="FF31" i="11"/>
  <c r="FI31" i="11"/>
  <c r="FD31" i="11"/>
  <c r="FH31" i="11"/>
  <c r="FG31" i="11"/>
  <c r="B54" i="11"/>
  <c r="AB54" i="11" s="1"/>
  <c r="CI35" i="11"/>
  <c r="CE35" i="11"/>
  <c r="CJ35" i="11"/>
  <c r="CD35" i="11"/>
  <c r="CH35" i="11"/>
  <c r="CC35" i="11"/>
  <c r="CG35" i="11"/>
  <c r="GH32" i="11"/>
  <c r="GI32" i="11"/>
  <c r="GC32" i="11"/>
  <c r="B58" i="11"/>
  <c r="AB58" i="11" s="1"/>
  <c r="GI35" i="11"/>
  <c r="GE35" i="11"/>
  <c r="GF35" i="11"/>
  <c r="GJ35" i="11"/>
  <c r="GC35" i="11"/>
  <c r="GH35" i="11"/>
  <c r="CH36" i="11"/>
  <c r="CJ36" i="11"/>
  <c r="CQ36" i="11" s="1"/>
  <c r="CI36" i="11"/>
  <c r="CC36" i="11"/>
  <c r="CF34" i="11"/>
  <c r="CI34" i="11"/>
  <c r="CH34" i="11"/>
  <c r="BI36" i="11"/>
  <c r="BH36" i="11"/>
  <c r="BJ36" i="11"/>
  <c r="BQ36" i="11" s="1"/>
  <c r="BI39" i="11"/>
  <c r="BH39" i="11"/>
  <c r="HC38" i="11"/>
  <c r="HF38" i="11"/>
  <c r="HB31" i="11"/>
  <c r="HB32" i="11" s="1"/>
  <c r="HB33" i="11" s="1"/>
  <c r="HB34" i="11" s="1"/>
  <c r="HB35" i="11" s="1"/>
  <c r="HB36" i="11" s="1"/>
  <c r="HB37" i="11" s="1"/>
  <c r="HB38" i="11" s="1"/>
  <c r="HB39" i="11" s="1"/>
  <c r="HH31" i="11"/>
  <c r="HE31" i="11"/>
  <c r="HC31" i="11"/>
  <c r="HI31" i="11"/>
  <c r="HJ31" i="11"/>
  <c r="DB31" i="11"/>
  <c r="DB32" i="11" s="1"/>
  <c r="DB33" i="11" s="1"/>
  <c r="DB34" i="11" s="1"/>
  <c r="DB35" i="11" s="1"/>
  <c r="DB36" i="11" s="1"/>
  <c r="DB37" i="11" s="1"/>
  <c r="DB38" i="11" s="1"/>
  <c r="DB39" i="11" s="1"/>
  <c r="DH31" i="11"/>
  <c r="DI31" i="11"/>
  <c r="DC31" i="11"/>
  <c r="I36" i="11"/>
  <c r="H36" i="11"/>
  <c r="H33" i="11"/>
  <c r="I33" i="11"/>
  <c r="HE38" i="11"/>
  <c r="B51" i="11"/>
  <c r="AB51" i="11" s="1"/>
  <c r="H35" i="11"/>
  <c r="D35" i="11"/>
  <c r="F35" i="11"/>
  <c r="J35" i="11"/>
  <c r="E35" i="11"/>
  <c r="I35" i="11"/>
  <c r="C35" i="11"/>
  <c r="G35" i="11"/>
  <c r="HC36" i="11"/>
  <c r="HH36" i="11"/>
  <c r="HJ36" i="11"/>
  <c r="HQ36" i="11" s="1"/>
  <c r="HE36" i="11"/>
  <c r="HI36" i="11"/>
  <c r="DI38" i="11"/>
  <c r="DH38" i="11"/>
  <c r="B55" i="11"/>
  <c r="AB55" i="11" s="1"/>
  <c r="DH35" i="11"/>
  <c r="DD35" i="11"/>
  <c r="DG35" i="11"/>
  <c r="DF35" i="11"/>
  <c r="DJ35" i="11"/>
  <c r="DE35" i="11"/>
  <c r="DI35" i="11"/>
  <c r="DC35" i="11"/>
  <c r="I38" i="11"/>
  <c r="H38" i="11"/>
  <c r="I37" i="11"/>
  <c r="D37" i="11"/>
  <c r="H37" i="11"/>
  <c r="E37" i="11"/>
  <c r="GJ36" i="11"/>
  <c r="G31" i="11"/>
  <c r="B56" i="11"/>
  <c r="AB56" i="11" s="1"/>
  <c r="EG33" i="11"/>
  <c r="EC35" i="11"/>
  <c r="EI35" i="11"/>
  <c r="ED35" i="11"/>
  <c r="EH35" i="11"/>
  <c r="EF35" i="11"/>
  <c r="EJ35" i="11"/>
  <c r="EE35" i="11"/>
  <c r="EF32" i="11"/>
  <c r="EI32" i="11"/>
  <c r="EH32" i="11"/>
  <c r="EE32" i="11"/>
  <c r="AH38" i="11"/>
  <c r="AE38" i="11"/>
  <c r="AI38" i="11"/>
  <c r="AC38" i="11"/>
  <c r="AE32" i="11"/>
  <c r="AI32" i="11"/>
  <c r="AC32" i="11"/>
  <c r="AH32" i="11"/>
  <c r="FH33" i="11"/>
  <c r="FD33" i="11"/>
  <c r="FG33" i="11"/>
  <c r="FF33" i="11"/>
  <c r="FJ33" i="11"/>
  <c r="FI33" i="11"/>
  <c r="FI39" i="11"/>
  <c r="FH39" i="11"/>
  <c r="FD39" i="11"/>
  <c r="FJ39" i="11"/>
  <c r="FF39" i="11"/>
  <c r="FG39" i="11"/>
  <c r="CG32" i="11"/>
  <c r="GH39" i="11"/>
  <c r="GG39" i="11"/>
  <c r="GC39" i="11"/>
  <c r="GI39" i="11"/>
  <c r="GJ38" i="11"/>
  <c r="GF38" i="11"/>
  <c r="GI38" i="11"/>
  <c r="GH38" i="11"/>
  <c r="GC38" i="11"/>
  <c r="GG38" i="11"/>
  <c r="CG33" i="11"/>
  <c r="CC33" i="11"/>
  <c r="CH33" i="11"/>
  <c r="CE33" i="11"/>
  <c r="CI33" i="11"/>
  <c r="DJ36" i="11"/>
  <c r="EF33" i="11"/>
  <c r="BH37" i="11"/>
  <c r="BI37" i="11"/>
  <c r="BC37" i="11"/>
  <c r="CE32" i="11"/>
  <c r="AI33" i="11"/>
  <c r="AE33" i="11"/>
  <c r="AD33" i="11"/>
  <c r="AH33" i="11"/>
  <c r="AC33" i="11"/>
  <c r="AF33" i="11"/>
  <c r="HG32" i="11"/>
  <c r="HC32" i="11"/>
  <c r="HE32" i="11"/>
  <c r="HI32" i="11"/>
  <c r="HH32" i="11"/>
  <c r="CQ31" i="11"/>
  <c r="HI34" i="11"/>
  <c r="HE34" i="11"/>
  <c r="HH34" i="11"/>
  <c r="HC34" i="11"/>
  <c r="HG34" i="11"/>
  <c r="HJ33" i="11"/>
  <c r="HE33" i="11"/>
  <c r="HI33" i="11"/>
  <c r="HH33" i="11"/>
  <c r="HC33" i="11"/>
  <c r="HG33" i="11"/>
  <c r="DI34" i="11"/>
  <c r="DH34" i="11"/>
  <c r="DC34" i="11"/>
  <c r="DF34" i="11"/>
  <c r="DD34" i="11"/>
  <c r="DJ33" i="11"/>
  <c r="DF33" i="11"/>
  <c r="DI33" i="11"/>
  <c r="DH33" i="11"/>
  <c r="DC33" i="11"/>
  <c r="I34" i="11"/>
  <c r="E34" i="11"/>
  <c r="G34" i="11"/>
  <c r="D34" i="11"/>
  <c r="H34" i="11"/>
  <c r="GC36" i="11"/>
  <c r="GF36" i="11"/>
  <c r="FG34" i="11"/>
  <c r="FF34" i="11"/>
  <c r="FJ34" i="11"/>
  <c r="FI34" i="11"/>
  <c r="FD34" i="11"/>
  <c r="FH34" i="11"/>
  <c r="EB31" i="11"/>
  <c r="EB32" i="11" s="1"/>
  <c r="EB33" i="11" s="1"/>
  <c r="EB34" i="11" s="1"/>
  <c r="EB35" i="11" s="1"/>
  <c r="EB36" i="11" s="1"/>
  <c r="EB37" i="11" s="1"/>
  <c r="EB38" i="11" s="1"/>
  <c r="EB39" i="11" s="1"/>
  <c r="EG31" i="11"/>
  <c r="EC31" i="11"/>
  <c r="EH31" i="11"/>
  <c r="EI31" i="11"/>
  <c r="EF36" i="11"/>
  <c r="EH36" i="11"/>
  <c r="EG36" i="11"/>
  <c r="EI36" i="11"/>
  <c r="AH34" i="11"/>
  <c r="AI34" i="11"/>
  <c r="AC34" i="11"/>
  <c r="AE34" i="11"/>
  <c r="AE36" i="11"/>
  <c r="AI36" i="11"/>
  <c r="AH36" i="11"/>
  <c r="AC36" i="11"/>
  <c r="Q31" i="11"/>
  <c r="FG38" i="11"/>
  <c r="FH38" i="11"/>
  <c r="FF38" i="11"/>
  <c r="FJ38" i="11"/>
  <c r="FD38" i="11"/>
  <c r="FI38" i="11"/>
  <c r="BI38" i="11"/>
  <c r="BH38" i="11"/>
  <c r="GQ31" i="11"/>
  <c r="GG33" i="11"/>
  <c r="GC33" i="11"/>
  <c r="GI33" i="11"/>
  <c r="GH33" i="11"/>
  <c r="GF33" i="11"/>
  <c r="GJ33" i="11"/>
  <c r="CI39" i="11"/>
  <c r="CE39" i="11"/>
  <c r="CD39" i="11"/>
  <c r="CH39" i="11"/>
  <c r="DD36" i="11"/>
  <c r="DF36" i="11"/>
  <c r="EE33" i="11"/>
  <c r="CD32" i="11"/>
  <c r="BI34" i="11"/>
  <c r="BH34" i="11"/>
  <c r="B53" i="11"/>
  <c r="AB53" i="11" s="1"/>
  <c r="BJ35" i="11"/>
  <c r="BF35" i="11"/>
  <c r="BI35" i="11"/>
  <c r="BD35" i="11"/>
  <c r="BH35" i="11"/>
  <c r="BC35" i="11"/>
  <c r="BG35" i="11"/>
  <c r="BE35" i="11"/>
  <c r="DF32" i="11"/>
  <c r="HG38" i="11"/>
  <c r="HJ38" i="11"/>
  <c r="D32" i="11"/>
  <c r="CH39" i="10"/>
  <c r="CI39" i="10"/>
  <c r="CF36" i="10"/>
  <c r="CI36" i="10"/>
  <c r="CH36" i="10"/>
  <c r="B54" i="10"/>
  <c r="AB54" i="10" s="1"/>
  <c r="CH35" i="10"/>
  <c r="CD34" i="10"/>
  <c r="CC37" i="10"/>
  <c r="CJ37" i="10"/>
  <c r="CI35" i="10"/>
  <c r="CE35" i="10"/>
  <c r="CB31" i="10"/>
  <c r="CB32" i="10" s="1"/>
  <c r="CB33" i="10" s="1"/>
  <c r="CB34" i="10" s="1"/>
  <c r="CB35" i="10" s="1"/>
  <c r="CB36" i="10" s="1"/>
  <c r="CB37" i="10" s="1"/>
  <c r="CB38" i="10" s="1"/>
  <c r="CB39" i="10" s="1"/>
  <c r="CI31" i="10"/>
  <c r="CH31" i="10"/>
  <c r="CC31" i="10"/>
  <c r="DI36" i="10"/>
  <c r="DH36" i="10"/>
  <c r="FH39" i="10"/>
  <c r="FI39" i="10"/>
  <c r="DB31" i="10"/>
  <c r="DB32" i="10" s="1"/>
  <c r="DB33" i="10" s="1"/>
  <c r="DB34" i="10" s="1"/>
  <c r="DB35" i="10" s="1"/>
  <c r="DB36" i="10" s="1"/>
  <c r="DB37" i="10" s="1"/>
  <c r="DB38" i="10" s="1"/>
  <c r="DB39" i="10" s="1"/>
  <c r="DI31" i="10"/>
  <c r="DH31" i="10"/>
  <c r="DJ31" i="10"/>
  <c r="HH34" i="10"/>
  <c r="HI34" i="10"/>
  <c r="HI37" i="10"/>
  <c r="HH37" i="10"/>
  <c r="AI34" i="10"/>
  <c r="AH34" i="10"/>
  <c r="CG34" i="10"/>
  <c r="EH32" i="10"/>
  <c r="EC32" i="10"/>
  <c r="EI32" i="10"/>
  <c r="BB31" i="10"/>
  <c r="BB32" i="10" s="1"/>
  <c r="BB33" i="10" s="1"/>
  <c r="BB34" i="10" s="1"/>
  <c r="BB35" i="10" s="1"/>
  <c r="BB36" i="10" s="1"/>
  <c r="BB37" i="10" s="1"/>
  <c r="BB38" i="10" s="1"/>
  <c r="BB39" i="10" s="1"/>
  <c r="BC31" i="10"/>
  <c r="BI31" i="10"/>
  <c r="BH31" i="10"/>
  <c r="EI34" i="10"/>
  <c r="EH34" i="10"/>
  <c r="EI39" i="10"/>
  <c r="EH39" i="10"/>
  <c r="BI37" i="10"/>
  <c r="BH37" i="10"/>
  <c r="DH38" i="10"/>
  <c r="DI38" i="10"/>
  <c r="H33" i="10"/>
  <c r="I33" i="10"/>
  <c r="FB31" i="10"/>
  <c r="FB32" i="10" s="1"/>
  <c r="FB33" i="10" s="1"/>
  <c r="FB34" i="10" s="1"/>
  <c r="FB35" i="10" s="1"/>
  <c r="FB36" i="10" s="1"/>
  <c r="FB37" i="10" s="1"/>
  <c r="FB38" i="10" s="1"/>
  <c r="FB39" i="10" s="1"/>
  <c r="FJ31" i="10"/>
  <c r="FI31" i="10"/>
  <c r="FH31" i="10"/>
  <c r="FH36" i="10"/>
  <c r="FJ36" i="10"/>
  <c r="FQ36" i="10" s="1"/>
  <c r="FI36" i="10"/>
  <c r="FI38" i="10"/>
  <c r="FH38" i="10"/>
  <c r="B51" i="10"/>
  <c r="AB51" i="10" s="1"/>
  <c r="G35" i="10"/>
  <c r="C35" i="10"/>
  <c r="J35" i="10"/>
  <c r="I35" i="10"/>
  <c r="E35" i="10"/>
  <c r="D35" i="10"/>
  <c r="H35" i="10"/>
  <c r="GH39" i="10"/>
  <c r="GI39" i="10"/>
  <c r="G31" i="10"/>
  <c r="DI37" i="10"/>
  <c r="DE37" i="10"/>
  <c r="DH37" i="10"/>
  <c r="AB31" i="10"/>
  <c r="AB32" i="10" s="1"/>
  <c r="AB33" i="10" s="1"/>
  <c r="AB34" i="10" s="1"/>
  <c r="AB35" i="10" s="1"/>
  <c r="AB36" i="10" s="1"/>
  <c r="AB37" i="10" s="1"/>
  <c r="AB38" i="10" s="1"/>
  <c r="AB39" i="10" s="1"/>
  <c r="AH31" i="10"/>
  <c r="AI31" i="10"/>
  <c r="AC31" i="10"/>
  <c r="HH38" i="10"/>
  <c r="HI38" i="10"/>
  <c r="HI36" i="10"/>
  <c r="HH36" i="10"/>
  <c r="HG36" i="10"/>
  <c r="B52" i="10"/>
  <c r="AB52" i="10" s="1"/>
  <c r="AJ35" i="10"/>
  <c r="AF35" i="10"/>
  <c r="AI35" i="10"/>
  <c r="AE35" i="10"/>
  <c r="AH35" i="10"/>
  <c r="AD35" i="10"/>
  <c r="AG35" i="10"/>
  <c r="AC35" i="10"/>
  <c r="CE33" i="10"/>
  <c r="EH37" i="10"/>
  <c r="EI37" i="10"/>
  <c r="EC37" i="10"/>
  <c r="BI32" i="10"/>
  <c r="BH32" i="10"/>
  <c r="BH39" i="10"/>
  <c r="BI39" i="10"/>
  <c r="FC37" i="10"/>
  <c r="FI37" i="10"/>
  <c r="FH37" i="10"/>
  <c r="J36" i="10"/>
  <c r="Q36" i="10" s="1"/>
  <c r="I36" i="10"/>
  <c r="H36" i="10"/>
  <c r="D36" i="10"/>
  <c r="C36" i="10"/>
  <c r="CI38" i="10"/>
  <c r="CE38" i="10"/>
  <c r="CJ38" i="10"/>
  <c r="CH38" i="10"/>
  <c r="CC38" i="10"/>
  <c r="CG38" i="10"/>
  <c r="CE32" i="10"/>
  <c r="B53" i="10"/>
  <c r="AB53" i="10" s="1"/>
  <c r="BI35" i="10"/>
  <c r="BE35" i="10"/>
  <c r="BH35" i="10"/>
  <c r="BD35" i="10"/>
  <c r="BG35" i="10"/>
  <c r="BC35" i="10"/>
  <c r="BJ35" i="10"/>
  <c r="BF35" i="10"/>
  <c r="HI32" i="10"/>
  <c r="HH32" i="10"/>
  <c r="DH34" i="10"/>
  <c r="DI34" i="10"/>
  <c r="DI39" i="10"/>
  <c r="DH39" i="10"/>
  <c r="I37" i="10"/>
  <c r="J37" i="10"/>
  <c r="D37" i="10"/>
  <c r="H37" i="10"/>
  <c r="C37" i="10"/>
  <c r="HB31" i="10"/>
  <c r="HB32" i="10" s="1"/>
  <c r="HB33" i="10" s="1"/>
  <c r="HB34" i="10" s="1"/>
  <c r="HB35" i="10" s="1"/>
  <c r="HB36" i="10" s="1"/>
  <c r="HB37" i="10" s="1"/>
  <c r="HB38" i="10" s="1"/>
  <c r="HB39" i="10" s="1"/>
  <c r="HI31" i="10"/>
  <c r="HC31" i="10"/>
  <c r="HH31" i="10"/>
  <c r="HI39" i="10"/>
  <c r="HH39" i="10"/>
  <c r="AH37" i="10"/>
  <c r="AG37" i="10"/>
  <c r="AI37" i="10"/>
  <c r="AC37" i="10"/>
  <c r="CJ33" i="10"/>
  <c r="I32" i="10"/>
  <c r="E32" i="10"/>
  <c r="H32" i="10"/>
  <c r="C32" i="10"/>
  <c r="J32" i="10"/>
  <c r="B56" i="10"/>
  <c r="AB56" i="10" s="1"/>
  <c r="EJ35" i="10"/>
  <c r="EF35" i="10"/>
  <c r="EI35" i="10"/>
  <c r="EE35" i="10"/>
  <c r="EH35" i="10"/>
  <c r="ED35" i="10"/>
  <c r="EG35" i="10"/>
  <c r="EC35" i="10"/>
  <c r="BH36" i="10"/>
  <c r="BG36" i="10"/>
  <c r="BC36" i="10"/>
  <c r="BI36" i="10"/>
  <c r="BE36" i="10"/>
  <c r="BI34" i="10"/>
  <c r="BE34" i="10"/>
  <c r="BH34" i="10"/>
  <c r="BC34" i="10"/>
  <c r="B57" i="10"/>
  <c r="AB57" i="10" s="1"/>
  <c r="FI35" i="10"/>
  <c r="FE35" i="10"/>
  <c r="FH35" i="10"/>
  <c r="FD35" i="10"/>
  <c r="FG35" i="10"/>
  <c r="FC35" i="10"/>
  <c r="FJ35" i="10"/>
  <c r="FF35" i="10"/>
  <c r="DI32" i="10"/>
  <c r="DH32" i="10"/>
  <c r="DC32" i="10"/>
  <c r="FC33" i="10"/>
  <c r="FJ33" i="10"/>
  <c r="FI33" i="10"/>
  <c r="FE33" i="10"/>
  <c r="FH33" i="10"/>
  <c r="H34" i="10"/>
  <c r="D34" i="10"/>
  <c r="G34" i="10"/>
  <c r="J34" i="10"/>
  <c r="E34" i="10"/>
  <c r="I34" i="10"/>
  <c r="J39" i="10"/>
  <c r="G39" i="10"/>
  <c r="D39" i="10"/>
  <c r="I39" i="10"/>
  <c r="H39" i="10"/>
  <c r="AC36" i="10"/>
  <c r="AG38" i="10"/>
  <c r="AC38" i="10"/>
  <c r="AE38" i="10"/>
  <c r="AI38" i="10"/>
  <c r="AH38" i="10"/>
  <c r="GG36" i="10"/>
  <c r="GH36" i="10"/>
  <c r="GH43" i="10" s="1"/>
  <c r="GI36" i="10"/>
  <c r="B58" i="10"/>
  <c r="AB58" i="10" s="1"/>
  <c r="GH35" i="10"/>
  <c r="GD37" i="10"/>
  <c r="GJ37" i="10"/>
  <c r="GF35" i="10"/>
  <c r="GE35" i="10"/>
  <c r="GI35" i="10"/>
  <c r="GB31" i="10"/>
  <c r="GB32" i="10" s="1"/>
  <c r="GB33" i="10" s="1"/>
  <c r="GB34" i="10" s="1"/>
  <c r="GB35" i="10" s="1"/>
  <c r="GB36" i="10" s="1"/>
  <c r="GB37" i="10" s="1"/>
  <c r="GB38" i="10" s="1"/>
  <c r="GB39" i="10" s="1"/>
  <c r="GH31" i="10"/>
  <c r="GC31" i="10"/>
  <c r="GE31" i="10"/>
  <c r="GI31" i="10"/>
  <c r="GF34" i="10"/>
  <c r="B55" i="10"/>
  <c r="AB55" i="10" s="1"/>
  <c r="DG35" i="10"/>
  <c r="DC35" i="10"/>
  <c r="DJ35" i="10"/>
  <c r="DF35" i="10"/>
  <c r="DI35" i="10"/>
  <c r="DE35" i="10"/>
  <c r="DH35" i="10"/>
  <c r="DD35" i="10"/>
  <c r="EI36" i="10"/>
  <c r="EE36" i="10"/>
  <c r="EH36" i="10"/>
  <c r="EG36" i="10"/>
  <c r="EC36" i="10"/>
  <c r="EJ36" i="10"/>
  <c r="EQ36" i="10" s="1"/>
  <c r="AH32" i="10"/>
  <c r="AD32" i="10"/>
  <c r="AG32" i="10"/>
  <c r="AC32" i="10"/>
  <c r="AE32" i="10"/>
  <c r="AJ32" i="10"/>
  <c r="AI32" i="10"/>
  <c r="B59" i="10"/>
  <c r="AB59" i="10" s="1"/>
  <c r="HG35" i="10"/>
  <c r="HC35" i="10"/>
  <c r="HJ35" i="10"/>
  <c r="HF35" i="10"/>
  <c r="HI35" i="10"/>
  <c r="HE35" i="10"/>
  <c r="HH35" i="10"/>
  <c r="HD35" i="10"/>
  <c r="AG33" i="10"/>
  <c r="AC33" i="10"/>
  <c r="AH33" i="10"/>
  <c r="AE33" i="10"/>
  <c r="AI33" i="10"/>
  <c r="AI39" i="10"/>
  <c r="AE39" i="10"/>
  <c r="AD39" i="10"/>
  <c r="AC39" i="10"/>
  <c r="AH39" i="10"/>
  <c r="AG39" i="10"/>
  <c r="GE38" i="10"/>
  <c r="CC34" i="10"/>
  <c r="CE34" i="10"/>
  <c r="EB31" i="10"/>
  <c r="EB32" i="10" s="1"/>
  <c r="EB33" i="10" s="1"/>
  <c r="EB34" i="10" s="1"/>
  <c r="EB35" i="10" s="1"/>
  <c r="EB36" i="10" s="1"/>
  <c r="EB37" i="10" s="1"/>
  <c r="EB38" i="10" s="1"/>
  <c r="EB39" i="10" s="1"/>
  <c r="EH31" i="10"/>
  <c r="EJ31" i="10"/>
  <c r="EI31" i="10"/>
  <c r="EC31" i="10"/>
  <c r="EG31" i="10"/>
  <c r="EG33" i="10"/>
  <c r="EC33" i="10"/>
  <c r="ED33" i="10"/>
  <c r="EI33" i="10"/>
  <c r="EH33" i="10"/>
  <c r="EG38" i="10"/>
  <c r="EC38" i="10"/>
  <c r="EH38" i="10"/>
  <c r="EE38" i="10"/>
  <c r="EI38" i="10"/>
  <c r="BJ33" i="10"/>
  <c r="BI33" i="10"/>
  <c r="BE33" i="10"/>
  <c r="BG33" i="10"/>
  <c r="BC33" i="10"/>
  <c r="BH33" i="10"/>
  <c r="BJ38" i="10"/>
  <c r="BH38" i="10"/>
  <c r="BC38" i="10"/>
  <c r="BG38" i="10"/>
  <c r="BE38" i="10"/>
  <c r="BI38" i="10"/>
  <c r="BD38" i="10"/>
  <c r="FG32" i="10"/>
  <c r="FC32" i="10"/>
  <c r="FF32" i="10"/>
  <c r="FE32" i="10"/>
  <c r="FI32" i="10"/>
  <c r="FH32" i="10"/>
  <c r="FJ34" i="10"/>
  <c r="FI34" i="10"/>
  <c r="FE34" i="10"/>
  <c r="FH34" i="10"/>
  <c r="FC34" i="10"/>
  <c r="H38" i="10"/>
  <c r="D38" i="10"/>
  <c r="J38" i="10"/>
  <c r="E38" i="10"/>
  <c r="I38" i="10"/>
  <c r="G38" i="10"/>
  <c r="HF33" i="10"/>
  <c r="HI39" i="9"/>
  <c r="HH39" i="9"/>
  <c r="EI38" i="9"/>
  <c r="EH38" i="9"/>
  <c r="B58" i="9"/>
  <c r="AB58" i="9" s="1"/>
  <c r="GJ35" i="9"/>
  <c r="GF35" i="9"/>
  <c r="GI35" i="9"/>
  <c r="GD35" i="9"/>
  <c r="GH35" i="9"/>
  <c r="GC35" i="9"/>
  <c r="GE35" i="9"/>
  <c r="GG35" i="9"/>
  <c r="B52" i="9"/>
  <c r="AB52" i="9" s="1"/>
  <c r="AH35" i="9"/>
  <c r="AD35" i="9"/>
  <c r="AJ35" i="9"/>
  <c r="AE35" i="9"/>
  <c r="AI35" i="9"/>
  <c r="AC35" i="9"/>
  <c r="AF35" i="9"/>
  <c r="AG35" i="9"/>
  <c r="AC32" i="9"/>
  <c r="AJ32" i="9"/>
  <c r="AQ32" i="9" s="1"/>
  <c r="AH32" i="9"/>
  <c r="AD32" i="9"/>
  <c r="AI32" i="9"/>
  <c r="AE32" i="9"/>
  <c r="AH37" i="9"/>
  <c r="AI37" i="9"/>
  <c r="AE37" i="9"/>
  <c r="B56" i="8"/>
  <c r="AB56" i="8" s="1"/>
  <c r="EG35" i="8"/>
  <c r="EC35" i="8"/>
  <c r="EI35" i="8"/>
  <c r="EH35" i="8"/>
  <c r="ED35" i="8"/>
  <c r="EE34" i="8"/>
  <c r="HG32" i="8"/>
  <c r="HC32" i="8"/>
  <c r="HJ32" i="8"/>
  <c r="HF32" i="8"/>
  <c r="HH32" i="8"/>
  <c r="HD32" i="8"/>
  <c r="HI32" i="8"/>
  <c r="HE32" i="8"/>
  <c r="H36" i="9"/>
  <c r="I36" i="9"/>
  <c r="J33" i="9"/>
  <c r="Q33" i="9" s="1"/>
  <c r="H33" i="9"/>
  <c r="I33" i="9"/>
  <c r="FI37" i="9"/>
  <c r="FE37" i="9"/>
  <c r="FF37" i="9"/>
  <c r="FJ37" i="9"/>
  <c r="FD37" i="9"/>
  <c r="FG37" i="9"/>
  <c r="FC37" i="9"/>
  <c r="FH37" i="9"/>
  <c r="B53" i="9"/>
  <c r="AB53" i="9" s="1"/>
  <c r="BG36" i="9"/>
  <c r="BC37" i="9"/>
  <c r="BF34" i="9"/>
  <c r="BE32" i="9"/>
  <c r="BH35" i="9"/>
  <c r="BD39" i="9"/>
  <c r="BI35" i="9"/>
  <c r="FC32" i="9"/>
  <c r="EC32" i="9"/>
  <c r="EH32" i="9"/>
  <c r="EI32" i="9"/>
  <c r="EI37" i="9"/>
  <c r="EH37" i="9"/>
  <c r="EG37" i="9"/>
  <c r="CH37" i="9"/>
  <c r="CI37" i="9"/>
  <c r="B54" i="9"/>
  <c r="AB54" i="9" s="1"/>
  <c r="CJ35" i="9"/>
  <c r="CH35" i="9"/>
  <c r="CC35" i="9"/>
  <c r="CG35" i="9"/>
  <c r="CI35" i="9"/>
  <c r="CD35" i="9"/>
  <c r="CE35" i="9"/>
  <c r="EI36" i="9"/>
  <c r="EH36" i="9"/>
  <c r="GC38" i="9"/>
  <c r="GF38" i="9"/>
  <c r="GE38" i="9"/>
  <c r="GH38" i="9"/>
  <c r="GD38" i="9"/>
  <c r="GI38" i="9"/>
  <c r="GH37" i="9"/>
  <c r="GD37" i="9"/>
  <c r="GG37" i="9"/>
  <c r="GF37" i="9"/>
  <c r="GI37" i="9"/>
  <c r="GC37" i="9"/>
  <c r="GJ37" i="9"/>
  <c r="GQ37" i="9" s="1"/>
  <c r="AB31" i="9"/>
  <c r="AB32" i="9" s="1"/>
  <c r="AB33" i="9" s="1"/>
  <c r="AB34" i="9" s="1"/>
  <c r="AB35" i="9" s="1"/>
  <c r="AB36" i="9" s="1"/>
  <c r="AB37" i="9" s="1"/>
  <c r="AB38" i="9" s="1"/>
  <c r="AB39" i="9" s="1"/>
  <c r="AI31" i="9"/>
  <c r="AH31" i="9"/>
  <c r="AF31" i="9"/>
  <c r="AJ31" i="9"/>
  <c r="AD31" i="9"/>
  <c r="AI38" i="9"/>
  <c r="AH38" i="9"/>
  <c r="AJ38" i="9"/>
  <c r="AD38" i="9"/>
  <c r="EI38" i="8"/>
  <c r="EH38" i="8"/>
  <c r="EC37" i="8"/>
  <c r="J37" i="8"/>
  <c r="F37" i="8"/>
  <c r="I37" i="8"/>
  <c r="E37" i="8"/>
  <c r="D37" i="8"/>
  <c r="G37" i="8"/>
  <c r="C37" i="8"/>
  <c r="H37" i="8"/>
  <c r="AH36" i="8"/>
  <c r="AI36" i="8"/>
  <c r="HJ33" i="8"/>
  <c r="HF33" i="8"/>
  <c r="HI33" i="8"/>
  <c r="HE33" i="8"/>
  <c r="HG33" i="8"/>
  <c r="HC33" i="8"/>
  <c r="HD33" i="8"/>
  <c r="HH33" i="8"/>
  <c r="J33" i="8"/>
  <c r="Q33" i="8" s="1"/>
  <c r="F33" i="8"/>
  <c r="I33" i="8"/>
  <c r="E33" i="8"/>
  <c r="G33" i="8"/>
  <c r="C33" i="8"/>
  <c r="D33" i="8"/>
  <c r="H33" i="8"/>
  <c r="HG36" i="8"/>
  <c r="HC36" i="8"/>
  <c r="HI36" i="8"/>
  <c r="HJ36" i="8"/>
  <c r="HF36" i="8"/>
  <c r="HH36" i="8"/>
  <c r="HD36" i="8"/>
  <c r="HE36" i="8"/>
  <c r="EB31" i="8"/>
  <c r="EB32" i="8" s="1"/>
  <c r="EB33" i="8" s="1"/>
  <c r="EB34" i="8" s="1"/>
  <c r="EB35" i="8" s="1"/>
  <c r="EB36" i="8" s="1"/>
  <c r="EB37" i="8" s="1"/>
  <c r="EB38" i="8" s="1"/>
  <c r="EB39" i="8" s="1"/>
  <c r="EG31" i="8"/>
  <c r="EC31" i="8"/>
  <c r="EH31" i="8"/>
  <c r="EI31" i="8"/>
  <c r="G38" i="8"/>
  <c r="BJ34" i="9"/>
  <c r="BG34" i="9"/>
  <c r="HI39" i="8"/>
  <c r="HE39" i="8"/>
  <c r="HF39" i="8"/>
  <c r="HJ39" i="8"/>
  <c r="HD39" i="8"/>
  <c r="HH39" i="8"/>
  <c r="HG39" i="8"/>
  <c r="HC39" i="8"/>
  <c r="GH37" i="8"/>
  <c r="GI37" i="8"/>
  <c r="GI43" i="8" s="1"/>
  <c r="B54" i="8"/>
  <c r="AB54" i="8" s="1"/>
  <c r="CI35" i="8"/>
  <c r="CE36" i="8"/>
  <c r="CH35" i="8"/>
  <c r="CD39" i="8"/>
  <c r="CJ33" i="8"/>
  <c r="CG34" i="8"/>
  <c r="DI34" i="8"/>
  <c r="DE34" i="8"/>
  <c r="DH34" i="8"/>
  <c r="DD34" i="8"/>
  <c r="DJ34" i="8"/>
  <c r="DF34" i="8"/>
  <c r="DG34" i="8"/>
  <c r="DC34" i="8"/>
  <c r="GH43" i="8"/>
  <c r="CF39" i="8"/>
  <c r="CF32" i="8"/>
  <c r="HG31" i="8"/>
  <c r="FI32" i="8"/>
  <c r="FH32" i="8"/>
  <c r="FJ32" i="8"/>
  <c r="FQ32" i="8" s="1"/>
  <c r="FH38" i="8"/>
  <c r="FI38" i="8"/>
  <c r="FH39" i="8"/>
  <c r="FI39" i="8"/>
  <c r="EG34" i="8"/>
  <c r="BI39" i="8"/>
  <c r="BH39" i="8"/>
  <c r="BB31" i="8"/>
  <c r="BB32" i="8" s="1"/>
  <c r="BB33" i="8" s="1"/>
  <c r="BB34" i="8" s="1"/>
  <c r="BB35" i="8" s="1"/>
  <c r="BB36" i="8" s="1"/>
  <c r="BB37" i="8" s="1"/>
  <c r="BB38" i="8" s="1"/>
  <c r="BB39" i="8" s="1"/>
  <c r="BI31" i="8"/>
  <c r="BC31" i="8"/>
  <c r="BH31" i="8"/>
  <c r="HF31" i="8"/>
  <c r="DG37" i="9"/>
  <c r="DC37" i="9"/>
  <c r="DH37" i="9"/>
  <c r="DF37" i="9"/>
  <c r="DI37" i="9"/>
  <c r="DD37" i="9"/>
  <c r="DE37" i="9"/>
  <c r="DJ37" i="9"/>
  <c r="HH34" i="9"/>
  <c r="HI34" i="9"/>
  <c r="B31" i="9"/>
  <c r="B32" i="9" s="1"/>
  <c r="B33" i="9" s="1"/>
  <c r="B34" i="9" s="1"/>
  <c r="B35" i="9" s="1"/>
  <c r="B36" i="9" s="1"/>
  <c r="B37" i="9" s="1"/>
  <c r="B38" i="9" s="1"/>
  <c r="B39" i="9" s="1"/>
  <c r="H31" i="9"/>
  <c r="I31" i="9"/>
  <c r="CG34" i="9"/>
  <c r="CC34" i="9"/>
  <c r="CJ34" i="9"/>
  <c r="CH34" i="9"/>
  <c r="CI34" i="9"/>
  <c r="BF37" i="9"/>
  <c r="GG34" i="9"/>
  <c r="GC34" i="9"/>
  <c r="GF34" i="9"/>
  <c r="GH34" i="9"/>
  <c r="GD34" i="9"/>
  <c r="GI34" i="9"/>
  <c r="GE34" i="9"/>
  <c r="EF32" i="8"/>
  <c r="EI32" i="8"/>
  <c r="EG32" i="8"/>
  <c r="EC32" i="8"/>
  <c r="EH32" i="8"/>
  <c r="EG37" i="8"/>
  <c r="AB31" i="8"/>
  <c r="AB32" i="8" s="1"/>
  <c r="AB33" i="8" s="1"/>
  <c r="AB34" i="8" s="1"/>
  <c r="AB35" i="8" s="1"/>
  <c r="AB36" i="8" s="1"/>
  <c r="AB37" i="8" s="1"/>
  <c r="AB38" i="8" s="1"/>
  <c r="AB39" i="8" s="1"/>
  <c r="AJ31" i="8"/>
  <c r="AH31" i="8"/>
  <c r="AI31" i="8"/>
  <c r="BE34" i="9"/>
  <c r="CE38" i="8"/>
  <c r="HI34" i="8"/>
  <c r="HE34" i="8"/>
  <c r="HH34" i="8"/>
  <c r="HD34" i="8"/>
  <c r="HJ34" i="8"/>
  <c r="HF34" i="8"/>
  <c r="HG34" i="8"/>
  <c r="HC34" i="8"/>
  <c r="FI36" i="8"/>
  <c r="FH36" i="8"/>
  <c r="FI37" i="8"/>
  <c r="FH37" i="8"/>
  <c r="DJ34" i="9"/>
  <c r="DF34" i="9"/>
  <c r="DI34" i="9"/>
  <c r="DE34" i="9"/>
  <c r="DG34" i="9"/>
  <c r="DC34" i="9"/>
  <c r="DH34" i="9"/>
  <c r="DD34" i="9"/>
  <c r="BH38" i="9"/>
  <c r="BI38" i="9"/>
  <c r="BG38" i="9"/>
  <c r="BJ38" i="9"/>
  <c r="BE38" i="9"/>
  <c r="HH33" i="9"/>
  <c r="HI33" i="9"/>
  <c r="BI33" i="9"/>
  <c r="BE33" i="9"/>
  <c r="BH33" i="9"/>
  <c r="BJ33" i="9"/>
  <c r="BG33" i="9"/>
  <c r="DB31" i="9"/>
  <c r="DB32" i="9" s="1"/>
  <c r="DB33" i="9" s="1"/>
  <c r="DB34" i="9" s="1"/>
  <c r="DB35" i="9" s="1"/>
  <c r="DB36" i="9" s="1"/>
  <c r="DB37" i="9" s="1"/>
  <c r="DB38" i="9" s="1"/>
  <c r="DB39" i="9" s="1"/>
  <c r="DI31" i="9"/>
  <c r="DE31" i="9"/>
  <c r="DH31" i="9"/>
  <c r="DD31" i="9"/>
  <c r="DJ31" i="9"/>
  <c r="DF31" i="9"/>
  <c r="DC31" i="9"/>
  <c r="DG31" i="9"/>
  <c r="FG38" i="9"/>
  <c r="CG33" i="9"/>
  <c r="BJ32" i="9"/>
  <c r="B56" i="9"/>
  <c r="AB56" i="9" s="1"/>
  <c r="EH35" i="9"/>
  <c r="ED35" i="9"/>
  <c r="EF35" i="9"/>
  <c r="EJ35" i="9"/>
  <c r="EE35" i="9"/>
  <c r="EG35" i="9"/>
  <c r="EI35" i="9"/>
  <c r="EC35" i="9"/>
  <c r="EI33" i="9"/>
  <c r="EC33" i="9"/>
  <c r="EH33" i="9"/>
  <c r="FD34" i="9"/>
  <c r="FD32" i="9"/>
  <c r="CB31" i="9"/>
  <c r="CB32" i="9" s="1"/>
  <c r="CB33" i="9" s="1"/>
  <c r="CB34" i="9" s="1"/>
  <c r="CB35" i="9" s="1"/>
  <c r="CB36" i="9" s="1"/>
  <c r="CB37" i="9" s="1"/>
  <c r="CB38" i="9" s="1"/>
  <c r="CB39" i="9" s="1"/>
  <c r="CJ31" i="9"/>
  <c r="CI31" i="9"/>
  <c r="CG31" i="9"/>
  <c r="CH31" i="9"/>
  <c r="CD31" i="9"/>
  <c r="BE37" i="9"/>
  <c r="GH33" i="9"/>
  <c r="GD33" i="9"/>
  <c r="GG33" i="9"/>
  <c r="GC33" i="9"/>
  <c r="GI33" i="9"/>
  <c r="GE33" i="9"/>
  <c r="GF33" i="9"/>
  <c r="GI36" i="9"/>
  <c r="GE36" i="9"/>
  <c r="GH36" i="9"/>
  <c r="GC36" i="9"/>
  <c r="GG36" i="9"/>
  <c r="GD36" i="9"/>
  <c r="GF36" i="9"/>
  <c r="GF39" i="9"/>
  <c r="GE39" i="9"/>
  <c r="GI39" i="9"/>
  <c r="GD39" i="9"/>
  <c r="GG39" i="9"/>
  <c r="GC39" i="9"/>
  <c r="GH39" i="9"/>
  <c r="AI34" i="9"/>
  <c r="AH34" i="9"/>
  <c r="AD34" i="9"/>
  <c r="AJ34" i="9"/>
  <c r="AF34" i="9"/>
  <c r="AC34" i="9"/>
  <c r="AC36" i="9"/>
  <c r="AI36" i="9"/>
  <c r="AD36" i="9"/>
  <c r="AH36" i="9"/>
  <c r="AJ36" i="9"/>
  <c r="AF36" i="9"/>
  <c r="CJ38" i="9"/>
  <c r="HG37" i="8"/>
  <c r="HC37" i="8"/>
  <c r="HH37" i="8"/>
  <c r="HJ37" i="8"/>
  <c r="HE37" i="8"/>
  <c r="HF37" i="8"/>
  <c r="HI37" i="8"/>
  <c r="HD37" i="8"/>
  <c r="CE37" i="8"/>
  <c r="EF36" i="8"/>
  <c r="ED36" i="8"/>
  <c r="EI36" i="8"/>
  <c r="EH36" i="8"/>
  <c r="EG36" i="8"/>
  <c r="EC36" i="8"/>
  <c r="DJ33" i="8"/>
  <c r="DF33" i="8"/>
  <c r="DI33" i="8"/>
  <c r="DE33" i="8"/>
  <c r="DG33" i="8"/>
  <c r="DC33" i="8"/>
  <c r="DH33" i="8"/>
  <c r="DD33" i="8"/>
  <c r="AI32" i="8"/>
  <c r="AC32" i="8"/>
  <c r="AH32" i="8"/>
  <c r="DF38" i="8"/>
  <c r="EC31" i="9"/>
  <c r="I39" i="8"/>
  <c r="E39" i="8"/>
  <c r="H39" i="8"/>
  <c r="C39" i="8"/>
  <c r="G39" i="8"/>
  <c r="F39" i="8"/>
  <c r="J39" i="8"/>
  <c r="D39" i="8"/>
  <c r="CC38" i="8"/>
  <c r="CC37" i="8"/>
  <c r="G36" i="8"/>
  <c r="C36" i="8"/>
  <c r="E36" i="8"/>
  <c r="J36" i="8"/>
  <c r="F36" i="8"/>
  <c r="I36" i="8"/>
  <c r="H36" i="8"/>
  <c r="D36" i="8"/>
  <c r="B52" i="8"/>
  <c r="AB52" i="8" s="1"/>
  <c r="AG35" i="8"/>
  <c r="AC35" i="8"/>
  <c r="AH35" i="8"/>
  <c r="AD39" i="8"/>
  <c r="AE35" i="8"/>
  <c r="AI35" i="8"/>
  <c r="DG32" i="8"/>
  <c r="DC32" i="8"/>
  <c r="DJ32" i="8"/>
  <c r="DF32" i="8"/>
  <c r="DH32" i="8"/>
  <c r="DD32" i="8"/>
  <c r="DI32" i="8"/>
  <c r="DE32" i="8"/>
  <c r="EF37" i="8"/>
  <c r="EH39" i="8"/>
  <c r="EF39" i="8"/>
  <c r="EI39" i="8"/>
  <c r="EG39" i="8"/>
  <c r="EC39" i="8"/>
  <c r="HC38" i="8"/>
  <c r="AI38" i="8"/>
  <c r="AJ38" i="8"/>
  <c r="AH38" i="8"/>
  <c r="DG37" i="8"/>
  <c r="DC37" i="8"/>
  <c r="DF37" i="8"/>
  <c r="DI37" i="8"/>
  <c r="DD37" i="8"/>
  <c r="DJ37" i="8"/>
  <c r="DE37" i="8"/>
  <c r="DH37" i="8"/>
  <c r="CC34" i="8"/>
  <c r="EI33" i="8"/>
  <c r="EE33" i="8"/>
  <c r="EH33" i="8"/>
  <c r="EF33" i="8"/>
  <c r="EG33" i="8"/>
  <c r="EC33" i="8"/>
  <c r="GB31" i="8"/>
  <c r="GB32" i="8" s="1"/>
  <c r="GB33" i="8" s="1"/>
  <c r="GB34" i="8" s="1"/>
  <c r="GB35" i="8" s="1"/>
  <c r="GB36" i="8" s="1"/>
  <c r="GB37" i="8" s="1"/>
  <c r="GB38" i="8" s="1"/>
  <c r="GB39" i="8" s="1"/>
  <c r="GI31" i="8"/>
  <c r="GH31" i="8"/>
  <c r="FI31" i="8"/>
  <c r="FB31" i="8"/>
  <c r="FB32" i="8" s="1"/>
  <c r="FB33" i="8" s="1"/>
  <c r="FB34" i="8" s="1"/>
  <c r="FB35" i="8" s="1"/>
  <c r="FB36" i="8" s="1"/>
  <c r="FB37" i="8" s="1"/>
  <c r="FB38" i="8" s="1"/>
  <c r="FB39" i="8" s="1"/>
  <c r="FH31" i="8"/>
  <c r="BH33" i="8"/>
  <c r="BI33" i="8"/>
  <c r="BI32" i="8"/>
  <c r="BH32" i="8"/>
  <c r="BH34" i="8"/>
  <c r="BI34" i="8"/>
  <c r="BH38" i="8"/>
  <c r="BG38" i="8"/>
  <c r="BI38" i="8"/>
  <c r="HI37" i="9"/>
  <c r="HH37" i="9"/>
  <c r="B51" i="9"/>
  <c r="AB51" i="9" s="1"/>
  <c r="I35" i="9"/>
  <c r="E35" i="9"/>
  <c r="H35" i="9"/>
  <c r="D35" i="9"/>
  <c r="F38" i="9"/>
  <c r="C37" i="9"/>
  <c r="F37" i="9"/>
  <c r="H37" i="9"/>
  <c r="I37" i="9"/>
  <c r="B59" i="9"/>
  <c r="AB59" i="9" s="1"/>
  <c r="HI35" i="9"/>
  <c r="HF38" i="9"/>
  <c r="HJ36" i="9"/>
  <c r="HD35" i="9"/>
  <c r="HC35" i="9"/>
  <c r="HH35" i="9"/>
  <c r="FI33" i="9"/>
  <c r="FE33" i="9"/>
  <c r="FH33" i="9"/>
  <c r="FD33" i="9"/>
  <c r="FJ33" i="9"/>
  <c r="FF33" i="9"/>
  <c r="FG33" i="9"/>
  <c r="FC33" i="9"/>
  <c r="HD36" i="9"/>
  <c r="EI34" i="9"/>
  <c r="EE34" i="9"/>
  <c r="EH34" i="9"/>
  <c r="EJ34" i="9"/>
  <c r="EC34" i="9"/>
  <c r="C32" i="9"/>
  <c r="CJ39" i="9"/>
  <c r="CI39" i="9"/>
  <c r="CD39" i="9"/>
  <c r="CH39" i="9"/>
  <c r="CG39" i="9"/>
  <c r="AJ37" i="8"/>
  <c r="AI33" i="8"/>
  <c r="AE33" i="8"/>
  <c r="AH33" i="8"/>
  <c r="AJ33" i="8"/>
  <c r="AG33" i="8"/>
  <c r="CF36" i="8"/>
  <c r="HD31" i="8"/>
  <c r="CE32" i="8"/>
  <c r="B53" i="8"/>
  <c r="AB53" i="8" s="1"/>
  <c r="BJ35" i="8"/>
  <c r="BF35" i="8"/>
  <c r="BI35" i="8"/>
  <c r="BE35" i="8"/>
  <c r="BG35" i="8"/>
  <c r="BC35" i="8"/>
  <c r="BH35" i="8"/>
  <c r="BD35" i="8"/>
  <c r="I34" i="9"/>
  <c r="C34" i="9"/>
  <c r="H34" i="9"/>
  <c r="FC31" i="9"/>
  <c r="FG39" i="9"/>
  <c r="FC39" i="9"/>
  <c r="FI39" i="9"/>
  <c r="FD39" i="9"/>
  <c r="FH39" i="9"/>
  <c r="FJ39" i="9"/>
  <c r="FJ43" i="9" s="1"/>
  <c r="FE39" i="9"/>
  <c r="FF39" i="9"/>
  <c r="DH36" i="9"/>
  <c r="DD36" i="9"/>
  <c r="DI36" i="9"/>
  <c r="DC36" i="9"/>
  <c r="DG36" i="9"/>
  <c r="DJ36" i="9"/>
  <c r="DE36" i="9"/>
  <c r="DF36" i="9"/>
  <c r="DG33" i="9"/>
  <c r="DC33" i="9"/>
  <c r="DJ33" i="9"/>
  <c r="DF33" i="9"/>
  <c r="DH33" i="9"/>
  <c r="DD33" i="9"/>
  <c r="DI33" i="9"/>
  <c r="DE33" i="9"/>
  <c r="DI39" i="9"/>
  <c r="DE39" i="9"/>
  <c r="DF39" i="9"/>
  <c r="DJ39" i="9"/>
  <c r="DD39" i="9"/>
  <c r="DG39" i="9"/>
  <c r="DC39" i="9"/>
  <c r="DH39" i="9"/>
  <c r="FC36" i="9"/>
  <c r="FG32" i="9"/>
  <c r="HI31" i="9"/>
  <c r="HB31" i="9"/>
  <c r="HB32" i="9" s="1"/>
  <c r="HB33" i="9" s="1"/>
  <c r="HB34" i="9" s="1"/>
  <c r="HB35" i="9" s="1"/>
  <c r="HB36" i="9" s="1"/>
  <c r="HB37" i="9" s="1"/>
  <c r="HB38" i="9" s="1"/>
  <c r="HB39" i="9" s="1"/>
  <c r="HH31" i="9"/>
  <c r="HJ31" i="9"/>
  <c r="HC31" i="9"/>
  <c r="F39" i="9"/>
  <c r="J39" i="9"/>
  <c r="DD38" i="9"/>
  <c r="CD33" i="9"/>
  <c r="EH39" i="9"/>
  <c r="ED39" i="9"/>
  <c r="EF39" i="9"/>
  <c r="EI39" i="9"/>
  <c r="EC39" i="9"/>
  <c r="EJ39" i="9"/>
  <c r="EE39" i="9"/>
  <c r="FC38" i="9"/>
  <c r="FD38" i="9"/>
  <c r="CI32" i="9"/>
  <c r="CE32" i="9"/>
  <c r="CH32" i="9"/>
  <c r="CD32" i="9"/>
  <c r="CJ32" i="9"/>
  <c r="CG32" i="9"/>
  <c r="CI36" i="9"/>
  <c r="CE36" i="9"/>
  <c r="CG36" i="9"/>
  <c r="CH36" i="9"/>
  <c r="CC36" i="9"/>
  <c r="CJ36" i="9"/>
  <c r="CD36" i="9"/>
  <c r="DE32" i="9"/>
  <c r="DD32" i="9"/>
  <c r="GI32" i="9"/>
  <c r="GE32" i="9"/>
  <c r="GH32" i="9"/>
  <c r="GD32" i="9"/>
  <c r="GJ32" i="9"/>
  <c r="GF32" i="9"/>
  <c r="GC32" i="9"/>
  <c r="GG32" i="9"/>
  <c r="GB31" i="9"/>
  <c r="GB32" i="9" s="1"/>
  <c r="GB33" i="9" s="1"/>
  <c r="GB34" i="9" s="1"/>
  <c r="GB35" i="9" s="1"/>
  <c r="GB36" i="9" s="1"/>
  <c r="GB37" i="9" s="1"/>
  <c r="GB38" i="9" s="1"/>
  <c r="GB39" i="9" s="1"/>
  <c r="GF31" i="9"/>
  <c r="GI31" i="9"/>
  <c r="GE31" i="9"/>
  <c r="GG31" i="9"/>
  <c r="GC31" i="9"/>
  <c r="GH31" i="9"/>
  <c r="GD31" i="9"/>
  <c r="DF32" i="9"/>
  <c r="AH39" i="9"/>
  <c r="AD39" i="9"/>
  <c r="AF39" i="9"/>
  <c r="AJ39" i="9"/>
  <c r="AI39" i="9"/>
  <c r="AC39" i="9"/>
  <c r="AJ33" i="9"/>
  <c r="AF33" i="9"/>
  <c r="AI33" i="9"/>
  <c r="AC33" i="9"/>
  <c r="AD33" i="9"/>
  <c r="AH33" i="9"/>
  <c r="CD38" i="9"/>
  <c r="CC38" i="9"/>
  <c r="AJ39" i="8"/>
  <c r="CD38" i="8"/>
  <c r="CF34" i="8"/>
  <c r="AE37" i="8"/>
  <c r="DG36" i="8"/>
  <c r="DC36" i="8"/>
  <c r="DE36" i="8"/>
  <c r="DJ36" i="8"/>
  <c r="DF36" i="8"/>
  <c r="DH36" i="8"/>
  <c r="DD36" i="8"/>
  <c r="DI36" i="8"/>
  <c r="G32" i="8"/>
  <c r="C32" i="8"/>
  <c r="J32" i="8"/>
  <c r="F32" i="8"/>
  <c r="H32" i="8"/>
  <c r="D32" i="8"/>
  <c r="E32" i="8"/>
  <c r="I32" i="8"/>
  <c r="HD38" i="8"/>
  <c r="CF37" i="8"/>
  <c r="B58" i="8"/>
  <c r="AB58" i="8" s="1"/>
  <c r="GI35" i="8"/>
  <c r="GH35" i="8"/>
  <c r="GD36" i="8"/>
  <c r="GC32" i="8"/>
  <c r="GJ38" i="8"/>
  <c r="GF36" i="8"/>
  <c r="GG32" i="8"/>
  <c r="I34" i="8"/>
  <c r="E34" i="8"/>
  <c r="H34" i="8"/>
  <c r="D34" i="8"/>
  <c r="J34" i="8"/>
  <c r="F34" i="8"/>
  <c r="G34" i="8"/>
  <c r="C34" i="8"/>
  <c r="CH43" i="8"/>
  <c r="CB31" i="8"/>
  <c r="CB32" i="8" s="1"/>
  <c r="CB33" i="8" s="1"/>
  <c r="CB34" i="8" s="1"/>
  <c r="CB35" i="8" s="1"/>
  <c r="CB36" i="8" s="1"/>
  <c r="CB37" i="8" s="1"/>
  <c r="CB38" i="8" s="1"/>
  <c r="CB39" i="8" s="1"/>
  <c r="CI31" i="8"/>
  <c r="CE31" i="8"/>
  <c r="CH31" i="8"/>
  <c r="CH41" i="8" s="1"/>
  <c r="CF31" i="8"/>
  <c r="CG31" i="8"/>
  <c r="CC31" i="8"/>
  <c r="HC31" i="8"/>
  <c r="FF34" i="8"/>
  <c r="FH34" i="8"/>
  <c r="FI34" i="8"/>
  <c r="FI43" i="8" s="1"/>
  <c r="B57" i="8"/>
  <c r="AB57" i="8" s="1"/>
  <c r="FJ35" i="8"/>
  <c r="FF35" i="8"/>
  <c r="FI35" i="8"/>
  <c r="FE35" i="8"/>
  <c r="FH35" i="8"/>
  <c r="FG35" i="8"/>
  <c r="FC35" i="8"/>
  <c r="FD35" i="8"/>
  <c r="CC32" i="8"/>
  <c r="DF31" i="8"/>
  <c r="EC34" i="8"/>
  <c r="AE34" i="8"/>
  <c r="BI36" i="8"/>
  <c r="BH36" i="8"/>
  <c r="BG36" i="8"/>
  <c r="BJ36" i="8"/>
  <c r="BF36" i="8"/>
  <c r="BI37" i="8"/>
  <c r="BH37" i="8"/>
  <c r="BG37" i="8"/>
  <c r="BJ37" i="8"/>
  <c r="B54" i="7"/>
  <c r="AB54" i="7" s="1"/>
  <c r="CG35" i="7"/>
  <c r="CC35" i="7"/>
  <c r="CI35" i="7"/>
  <c r="CE35" i="7"/>
  <c r="CJ35" i="7"/>
  <c r="CH35" i="7"/>
  <c r="CD35" i="7"/>
  <c r="CF35" i="7"/>
  <c r="GC33" i="7"/>
  <c r="GH33" i="7"/>
  <c r="GI33" i="7"/>
  <c r="CH34" i="7"/>
  <c r="CD34" i="7"/>
  <c r="CC34" i="7"/>
  <c r="CI34" i="7"/>
  <c r="AH34" i="7"/>
  <c r="AI34" i="7"/>
  <c r="EG38" i="7"/>
  <c r="EC38" i="7"/>
  <c r="EJ38" i="7"/>
  <c r="EF38" i="7"/>
  <c r="EH38" i="7"/>
  <c r="ED38" i="7"/>
  <c r="EE38" i="7"/>
  <c r="EI38" i="7"/>
  <c r="DI37" i="7"/>
  <c r="DE37" i="7"/>
  <c r="DH37" i="7"/>
  <c r="DD37" i="7"/>
  <c r="DJ37" i="7"/>
  <c r="DF37" i="7"/>
  <c r="DC37" i="7"/>
  <c r="DG37" i="7"/>
  <c r="J33" i="7"/>
  <c r="F33" i="7"/>
  <c r="G33" i="7"/>
  <c r="D33" i="7"/>
  <c r="E33" i="7"/>
  <c r="I33" i="7"/>
  <c r="H33" i="7"/>
  <c r="C33" i="7"/>
  <c r="C41" i="7" s="1"/>
  <c r="D38" i="7"/>
  <c r="FI32" i="7"/>
  <c r="FH32" i="7"/>
  <c r="BH37" i="7"/>
  <c r="BI37" i="7"/>
  <c r="HD34" i="7"/>
  <c r="AB31" i="7"/>
  <c r="AB32" i="7" s="1"/>
  <c r="AB33" i="7" s="1"/>
  <c r="AB34" i="7" s="1"/>
  <c r="AB35" i="7" s="1"/>
  <c r="AB36" i="7" s="1"/>
  <c r="AB37" i="7" s="1"/>
  <c r="AB38" i="7" s="1"/>
  <c r="AB39" i="7" s="1"/>
  <c r="AH31" i="7"/>
  <c r="AI31" i="7"/>
  <c r="HF38" i="7"/>
  <c r="AI33" i="7"/>
  <c r="AH33" i="7"/>
  <c r="AC33" i="7"/>
  <c r="D31" i="7"/>
  <c r="FB31" i="7"/>
  <c r="FB32" i="7" s="1"/>
  <c r="FB33" i="7" s="1"/>
  <c r="FB34" i="7" s="1"/>
  <c r="FB35" i="7" s="1"/>
  <c r="FB36" i="7" s="1"/>
  <c r="FB37" i="7" s="1"/>
  <c r="FB38" i="7" s="1"/>
  <c r="FB39" i="7" s="1"/>
  <c r="FH31" i="7"/>
  <c r="FI31" i="7"/>
  <c r="FI38" i="7"/>
  <c r="FH38" i="7"/>
  <c r="CI37" i="7"/>
  <c r="CH37" i="7"/>
  <c r="CD37" i="7"/>
  <c r="J39" i="7"/>
  <c r="DF32" i="7"/>
  <c r="AI36" i="7"/>
  <c r="AH36" i="7"/>
  <c r="EB31" i="7"/>
  <c r="EB32" i="7" s="1"/>
  <c r="EB33" i="7" s="1"/>
  <c r="EB34" i="7" s="1"/>
  <c r="EB35" i="7" s="1"/>
  <c r="EB36" i="7" s="1"/>
  <c r="EB37" i="7" s="1"/>
  <c r="EB38" i="7" s="1"/>
  <c r="EB39" i="7" s="1"/>
  <c r="EG31" i="7"/>
  <c r="EC31" i="7"/>
  <c r="EF31" i="7"/>
  <c r="EI31" i="7"/>
  <c r="ED31" i="7"/>
  <c r="EJ31" i="7"/>
  <c r="EE31" i="7"/>
  <c r="EH31" i="7"/>
  <c r="EJ34" i="7"/>
  <c r="EF34" i="7"/>
  <c r="EH34" i="7"/>
  <c r="ED34" i="7"/>
  <c r="EC34" i="7"/>
  <c r="EI34" i="7"/>
  <c r="EG34" i="7"/>
  <c r="EE34" i="7"/>
  <c r="GH36" i="7"/>
  <c r="GI36" i="7"/>
  <c r="DF39" i="7"/>
  <c r="CF33" i="7"/>
  <c r="F31" i="7"/>
  <c r="I37" i="7"/>
  <c r="E37" i="7"/>
  <c r="H37" i="7"/>
  <c r="D37" i="7"/>
  <c r="J37" i="7"/>
  <c r="F37" i="7"/>
  <c r="C37" i="7"/>
  <c r="G37" i="7"/>
  <c r="G41" i="7" s="1"/>
  <c r="BB31" i="7"/>
  <c r="BB32" i="7" s="1"/>
  <c r="BB33" i="7" s="1"/>
  <c r="BB34" i="7" s="1"/>
  <c r="BB35" i="7" s="1"/>
  <c r="BB36" i="7" s="1"/>
  <c r="BB37" i="7" s="1"/>
  <c r="BB38" i="7" s="1"/>
  <c r="BB39" i="7" s="1"/>
  <c r="BJ31" i="7"/>
  <c r="BI31" i="7"/>
  <c r="BH31" i="7"/>
  <c r="EH37" i="7"/>
  <c r="ED37" i="7"/>
  <c r="EG37" i="7"/>
  <c r="EC37" i="7"/>
  <c r="EI37" i="7"/>
  <c r="EE37" i="7"/>
  <c r="EF37" i="7"/>
  <c r="EJ37" i="7"/>
  <c r="B52" i="7"/>
  <c r="AB52" i="7" s="1"/>
  <c r="AI35" i="7"/>
  <c r="AE35" i="7"/>
  <c r="AG35" i="7"/>
  <c r="AC35" i="7"/>
  <c r="AD35" i="7"/>
  <c r="AJ35" i="7"/>
  <c r="AF35" i="7"/>
  <c r="AH35" i="7"/>
  <c r="D39" i="7"/>
  <c r="HJ33" i="7"/>
  <c r="HF33" i="7"/>
  <c r="HI33" i="7"/>
  <c r="HD33" i="7"/>
  <c r="HG33" i="7"/>
  <c r="HH33" i="7"/>
  <c r="HC33" i="7"/>
  <c r="HE33" i="7"/>
  <c r="GH39" i="7"/>
  <c r="GI39" i="7"/>
  <c r="FH36" i="7"/>
  <c r="FI36" i="7"/>
  <c r="FI34" i="7"/>
  <c r="FC34" i="7"/>
  <c r="FH34" i="7"/>
  <c r="B53" i="7"/>
  <c r="AB53" i="7" s="1"/>
  <c r="BH35" i="7"/>
  <c r="BJ35" i="7"/>
  <c r="BF34" i="7"/>
  <c r="BC35" i="7"/>
  <c r="BI35" i="7"/>
  <c r="BE35" i="7"/>
  <c r="BG35" i="7"/>
  <c r="DJ36" i="7"/>
  <c r="HF34" i="7"/>
  <c r="HD32" i="7"/>
  <c r="CB31" i="7"/>
  <c r="CB32" i="7" s="1"/>
  <c r="CB33" i="7" s="1"/>
  <c r="CB34" i="7" s="1"/>
  <c r="CB35" i="7" s="1"/>
  <c r="CB36" i="7" s="1"/>
  <c r="CB37" i="7" s="1"/>
  <c r="CB38" i="7" s="1"/>
  <c r="CB39" i="7" s="1"/>
  <c r="CI31" i="7"/>
  <c r="CH31" i="7"/>
  <c r="CG31" i="7"/>
  <c r="CJ31" i="7"/>
  <c r="CD31" i="7"/>
  <c r="FI39" i="7"/>
  <c r="FH39" i="7"/>
  <c r="CI38" i="7"/>
  <c r="CH38" i="7"/>
  <c r="CD38" i="7"/>
  <c r="CJ38" i="7"/>
  <c r="CG38" i="7"/>
  <c r="AH37" i="7"/>
  <c r="AI37" i="7"/>
  <c r="AF37" i="7"/>
  <c r="AG38" i="7"/>
  <c r="AF38" i="7"/>
  <c r="AH38" i="7"/>
  <c r="AI38" i="7"/>
  <c r="AE38" i="7"/>
  <c r="HJ36" i="7"/>
  <c r="HJ39" i="7"/>
  <c r="EJ32" i="7"/>
  <c r="EF32" i="7"/>
  <c r="EE32" i="7"/>
  <c r="EC32" i="7"/>
  <c r="EI32" i="7"/>
  <c r="ED32" i="7"/>
  <c r="EG32" i="7"/>
  <c r="EH32" i="7"/>
  <c r="EJ39" i="7"/>
  <c r="EF39" i="7"/>
  <c r="EI39" i="7"/>
  <c r="EE39" i="7"/>
  <c r="EG39" i="7"/>
  <c r="EC39" i="7"/>
  <c r="ED39" i="7"/>
  <c r="EH39" i="7"/>
  <c r="HD36" i="7"/>
  <c r="GH34" i="7"/>
  <c r="GI34" i="7"/>
  <c r="DD39" i="7"/>
  <c r="DJ38" i="7"/>
  <c r="CG33" i="7"/>
  <c r="BG32" i="7"/>
  <c r="BF32" i="7"/>
  <c r="DF34" i="7"/>
  <c r="J31" i="7"/>
  <c r="BF38" i="7"/>
  <c r="BI38" i="7"/>
  <c r="BG38" i="7"/>
  <c r="BH38" i="7"/>
  <c r="B57" i="7"/>
  <c r="AB57" i="7" s="1"/>
  <c r="FH35" i="7"/>
  <c r="FD35" i="7"/>
  <c r="FJ35" i="7"/>
  <c r="FF35" i="7"/>
  <c r="FE35" i="7"/>
  <c r="FC35" i="7"/>
  <c r="FG35" i="7"/>
  <c r="FI35" i="7"/>
  <c r="HD31" i="7"/>
  <c r="GJ37" i="7"/>
  <c r="GQ37" i="7" s="1"/>
  <c r="GI37" i="7"/>
  <c r="GH37" i="7"/>
  <c r="DJ39" i="7"/>
  <c r="CD33" i="7"/>
  <c r="F36" i="7"/>
  <c r="HI37" i="7"/>
  <c r="HE37" i="7"/>
  <c r="HH37" i="7"/>
  <c r="HD37" i="7"/>
  <c r="HJ37" i="7"/>
  <c r="HF37" i="7"/>
  <c r="HC37" i="7"/>
  <c r="HG37" i="7"/>
  <c r="DJ33" i="7"/>
  <c r="DF33" i="7"/>
  <c r="DH33" i="7"/>
  <c r="DC33" i="7"/>
  <c r="DC43" i="7" s="1"/>
  <c r="DE33" i="7"/>
  <c r="DG33" i="7"/>
  <c r="DG43" i="7" s="1"/>
  <c r="DI33" i="7"/>
  <c r="DI43" i="7" s="1"/>
  <c r="DD33" i="7"/>
  <c r="HJ38" i="7"/>
  <c r="DD34" i="7"/>
  <c r="ED33" i="7"/>
  <c r="CH32" i="7"/>
  <c r="CD32" i="7"/>
  <c r="CG32" i="7"/>
  <c r="CJ32" i="7"/>
  <c r="CI32" i="7"/>
  <c r="CE32" i="7"/>
  <c r="DJ31" i="7"/>
  <c r="BI39" i="7"/>
  <c r="BE39" i="7"/>
  <c r="BH39" i="7"/>
  <c r="BF39" i="7"/>
  <c r="BG39" i="7"/>
  <c r="GB31" i="7"/>
  <c r="GB32" i="7" s="1"/>
  <c r="GB33" i="7" s="1"/>
  <c r="GB34" i="7" s="1"/>
  <c r="GB35" i="7" s="1"/>
  <c r="GB36" i="7" s="1"/>
  <c r="GB37" i="7" s="1"/>
  <c r="GB38" i="7" s="1"/>
  <c r="GB39" i="7" s="1"/>
  <c r="GI31" i="7"/>
  <c r="GH31" i="7"/>
  <c r="CH39" i="7"/>
  <c r="CD39" i="7"/>
  <c r="CG39" i="7"/>
  <c r="CI39" i="7"/>
  <c r="CJ39" i="7"/>
  <c r="B58" i="7"/>
  <c r="AB58" i="7" s="1"/>
  <c r="GG35" i="7"/>
  <c r="GC35" i="7"/>
  <c r="GI35" i="7"/>
  <c r="GE35" i="7"/>
  <c r="GD35" i="7"/>
  <c r="GJ35" i="7"/>
  <c r="GF35" i="7"/>
  <c r="GH35" i="7"/>
  <c r="DJ34" i="7"/>
  <c r="GH32" i="7"/>
  <c r="GI32" i="7"/>
  <c r="GF32" i="7"/>
  <c r="GJ32" i="7"/>
  <c r="F32" i="7"/>
  <c r="FF37" i="7"/>
  <c r="FH37" i="7"/>
  <c r="FI37" i="7"/>
  <c r="CG36" i="7"/>
  <c r="CJ36" i="7"/>
  <c r="CF36" i="7"/>
  <c r="CH36" i="7"/>
  <c r="CD36" i="7"/>
  <c r="CI36" i="7"/>
  <c r="CE36" i="7"/>
  <c r="F39" i="7"/>
  <c r="HD38" i="7"/>
  <c r="D36" i="7"/>
  <c r="AJ32" i="7"/>
  <c r="AQ32" i="7" s="1"/>
  <c r="AF32" i="7"/>
  <c r="AI32" i="7"/>
  <c r="AG32" i="7"/>
  <c r="AH32" i="7"/>
  <c r="AE32" i="7"/>
  <c r="AJ39" i="7"/>
  <c r="AF39" i="7"/>
  <c r="AI39" i="7"/>
  <c r="AE39" i="7"/>
  <c r="AG39" i="7"/>
  <c r="AH39" i="7"/>
  <c r="J36" i="7"/>
  <c r="J34" i="7"/>
  <c r="D32" i="7"/>
  <c r="HD39" i="7"/>
  <c r="EI36" i="7"/>
  <c r="EE36" i="7"/>
  <c r="EH36" i="7"/>
  <c r="ED36" i="7"/>
  <c r="EJ36" i="7"/>
  <c r="EF36" i="7"/>
  <c r="EC36" i="7"/>
  <c r="EG36" i="7"/>
  <c r="GI38" i="7"/>
  <c r="GH38" i="7"/>
  <c r="GD38" i="7"/>
  <c r="GC38" i="7"/>
  <c r="GG38" i="7"/>
  <c r="DD36" i="7"/>
  <c r="BE32" i="7"/>
  <c r="HF31" i="7"/>
  <c r="EI33" i="5"/>
  <c r="EH33" i="5"/>
  <c r="HG37" i="5"/>
  <c r="HI37" i="5"/>
  <c r="HH37" i="5"/>
  <c r="I38" i="5"/>
  <c r="E38" i="5"/>
  <c r="H38" i="5"/>
  <c r="C38" i="5"/>
  <c r="G38" i="5"/>
  <c r="F38" i="5"/>
  <c r="D38" i="5"/>
  <c r="J38" i="5"/>
  <c r="EH38" i="5"/>
  <c r="EI38" i="5"/>
  <c r="EH32" i="5"/>
  <c r="EI32" i="5"/>
  <c r="BH37" i="5"/>
  <c r="BI37" i="5"/>
  <c r="BI39" i="5"/>
  <c r="BH39" i="5"/>
  <c r="B52" i="4"/>
  <c r="AB52" i="4" s="1"/>
  <c r="AF35" i="4"/>
  <c r="AI35" i="4"/>
  <c r="AE35" i="4"/>
  <c r="AH35" i="4"/>
  <c r="AD35" i="4"/>
  <c r="AG35" i="4"/>
  <c r="AC32" i="4"/>
  <c r="CH38" i="5"/>
  <c r="CI38" i="5"/>
  <c r="AH33" i="4"/>
  <c r="AG33" i="4"/>
  <c r="AC33" i="4"/>
  <c r="AJ33" i="4"/>
  <c r="AI33" i="4"/>
  <c r="AE33" i="4"/>
  <c r="CH31" i="4"/>
  <c r="CI31" i="4"/>
  <c r="CB31" i="4"/>
  <c r="CB32" i="4" s="1"/>
  <c r="CB33" i="4" s="1"/>
  <c r="CB34" i="4" s="1"/>
  <c r="CB35" i="4" s="1"/>
  <c r="CB36" i="4" s="1"/>
  <c r="CB37" i="4" s="1"/>
  <c r="CB38" i="4" s="1"/>
  <c r="CB39" i="4" s="1"/>
  <c r="B31" i="4"/>
  <c r="B32" i="4" s="1"/>
  <c r="B33" i="4" s="1"/>
  <c r="B34" i="4" s="1"/>
  <c r="B35" i="4" s="1"/>
  <c r="B36" i="4" s="1"/>
  <c r="B37" i="4" s="1"/>
  <c r="B38" i="4" s="1"/>
  <c r="B39" i="4" s="1"/>
  <c r="I31" i="4"/>
  <c r="H31" i="4"/>
  <c r="I36" i="4"/>
  <c r="H36" i="4"/>
  <c r="BG36" i="3"/>
  <c r="BC36" i="3"/>
  <c r="BJ36" i="3"/>
  <c r="BF36" i="3"/>
  <c r="BH36" i="3"/>
  <c r="BD36" i="3"/>
  <c r="BI36" i="3"/>
  <c r="BE36" i="3"/>
  <c r="CB31" i="3"/>
  <c r="CB32" i="3" s="1"/>
  <c r="CB33" i="3" s="1"/>
  <c r="CB34" i="3" s="1"/>
  <c r="CB35" i="3" s="1"/>
  <c r="CB36" i="3" s="1"/>
  <c r="CB37" i="3" s="1"/>
  <c r="CB38" i="3" s="1"/>
  <c r="CB39" i="3" s="1"/>
  <c r="CH31" i="3"/>
  <c r="CI31" i="3"/>
  <c r="FG39" i="3"/>
  <c r="FC39" i="3"/>
  <c r="FF39" i="3"/>
  <c r="FJ39" i="3"/>
  <c r="FE39" i="3"/>
  <c r="FH39" i="3"/>
  <c r="FI39" i="3"/>
  <c r="FD39" i="3"/>
  <c r="AB31" i="3"/>
  <c r="AB32" i="3" s="1"/>
  <c r="AB33" i="3" s="1"/>
  <c r="AB34" i="3" s="1"/>
  <c r="AB35" i="3" s="1"/>
  <c r="AB36" i="3" s="1"/>
  <c r="AB37" i="3" s="1"/>
  <c r="AB38" i="3" s="1"/>
  <c r="AB39" i="3" s="1"/>
  <c r="AI31" i="3"/>
  <c r="AI41" i="3" s="1"/>
  <c r="AE31" i="3"/>
  <c r="AH31" i="3"/>
  <c r="AH41" i="3" s="1"/>
  <c r="AD31" i="3"/>
  <c r="AJ31" i="3"/>
  <c r="AF31" i="3"/>
  <c r="AC31" i="3"/>
  <c r="AG31" i="3"/>
  <c r="AG41" i="3" s="1"/>
  <c r="DH38" i="3"/>
  <c r="DI38" i="3"/>
  <c r="FH37" i="2"/>
  <c r="FI37" i="2"/>
  <c r="DD33" i="2"/>
  <c r="DJ33" i="2"/>
  <c r="DF33" i="2"/>
  <c r="DI33" i="2"/>
  <c r="DE33" i="2"/>
  <c r="DE43" i="2" s="1"/>
  <c r="DH33" i="2"/>
  <c r="DH43" i="2" s="1"/>
  <c r="DC33" i="2"/>
  <c r="DC43" i="2" s="1"/>
  <c r="DG33" i="2"/>
  <c r="BH33" i="2"/>
  <c r="BI33" i="2"/>
  <c r="FH34" i="5"/>
  <c r="FI34" i="5"/>
  <c r="HI33" i="5"/>
  <c r="HH33" i="5"/>
  <c r="DJ37" i="5"/>
  <c r="DF37" i="5"/>
  <c r="DE37" i="5"/>
  <c r="DI37" i="5"/>
  <c r="DD37" i="5"/>
  <c r="DH37" i="5"/>
  <c r="DG37" i="5"/>
  <c r="DC37" i="5"/>
  <c r="J37" i="5"/>
  <c r="F37" i="5"/>
  <c r="H37" i="5"/>
  <c r="C37" i="5"/>
  <c r="I37" i="5"/>
  <c r="G37" i="5"/>
  <c r="E37" i="5"/>
  <c r="D37" i="5"/>
  <c r="G32" i="5"/>
  <c r="C32" i="5"/>
  <c r="J32" i="5"/>
  <c r="F32" i="5"/>
  <c r="I32" i="5"/>
  <c r="E32" i="5"/>
  <c r="H32" i="5"/>
  <c r="D32" i="5"/>
  <c r="EI37" i="5"/>
  <c r="EH37" i="5"/>
  <c r="AI36" i="5"/>
  <c r="AH36" i="5"/>
  <c r="AH34" i="5"/>
  <c r="AI34" i="5"/>
  <c r="AG34" i="5"/>
  <c r="HB31" i="5"/>
  <c r="HB32" i="5" s="1"/>
  <c r="HB33" i="5" s="1"/>
  <c r="HB34" i="5" s="1"/>
  <c r="HB35" i="5" s="1"/>
  <c r="HB36" i="5" s="1"/>
  <c r="HB37" i="5" s="1"/>
  <c r="HB38" i="5" s="1"/>
  <c r="HB39" i="5" s="1"/>
  <c r="HH31" i="5"/>
  <c r="HJ31" i="5"/>
  <c r="HI31" i="5"/>
  <c r="FH38" i="5"/>
  <c r="FI38" i="5"/>
  <c r="B53" i="5"/>
  <c r="AB53" i="5" s="1"/>
  <c r="BJ35" i="5"/>
  <c r="BF32" i="5"/>
  <c r="BH35" i="5"/>
  <c r="BD35" i="5"/>
  <c r="BI35" i="5"/>
  <c r="GI37" i="5"/>
  <c r="GH37" i="5"/>
  <c r="GF37" i="5"/>
  <c r="DE36" i="5"/>
  <c r="B56" i="4"/>
  <c r="AB56" i="4" s="1"/>
  <c r="EF35" i="4"/>
  <c r="EI35" i="4"/>
  <c r="EE35" i="4"/>
  <c r="EH35" i="4"/>
  <c r="ED35" i="4"/>
  <c r="EC35" i="4"/>
  <c r="EG35" i="4"/>
  <c r="AG38" i="4"/>
  <c r="AJ38" i="4"/>
  <c r="AF38" i="4"/>
  <c r="AI38" i="4"/>
  <c r="AE38" i="4"/>
  <c r="AH38" i="4"/>
  <c r="BG33" i="4"/>
  <c r="BC33" i="4"/>
  <c r="BJ33" i="4"/>
  <c r="BF33" i="4"/>
  <c r="BI33" i="4"/>
  <c r="BE33" i="4"/>
  <c r="BH33" i="4"/>
  <c r="BD33" i="4"/>
  <c r="GQ31" i="5"/>
  <c r="CB31" i="5"/>
  <c r="CB32" i="5" s="1"/>
  <c r="CB33" i="5" s="1"/>
  <c r="CB34" i="5" s="1"/>
  <c r="CB35" i="5" s="1"/>
  <c r="CB36" i="5" s="1"/>
  <c r="CB37" i="5" s="1"/>
  <c r="CB38" i="5" s="1"/>
  <c r="CB39" i="5" s="1"/>
  <c r="CI31" i="5"/>
  <c r="CH31" i="5"/>
  <c r="CC33" i="5"/>
  <c r="CI33" i="5"/>
  <c r="CH33" i="5"/>
  <c r="CH34" i="5"/>
  <c r="CI34" i="5"/>
  <c r="EH37" i="4"/>
  <c r="EI37" i="4"/>
  <c r="FH32" i="4"/>
  <c r="FD32" i="4"/>
  <c r="FG32" i="4"/>
  <c r="FC32" i="4"/>
  <c r="FJ32" i="4"/>
  <c r="FF32" i="4"/>
  <c r="FI32" i="4"/>
  <c r="FE32" i="4"/>
  <c r="GH31" i="4"/>
  <c r="GB31" i="4"/>
  <c r="GB32" i="4" s="1"/>
  <c r="GB33" i="4" s="1"/>
  <c r="GB34" i="4" s="1"/>
  <c r="GB35" i="4" s="1"/>
  <c r="GB36" i="4" s="1"/>
  <c r="GB37" i="4" s="1"/>
  <c r="GB38" i="4" s="1"/>
  <c r="GB39" i="4" s="1"/>
  <c r="GI31" i="4"/>
  <c r="EG36" i="4"/>
  <c r="HI37" i="4"/>
  <c r="HH37" i="4"/>
  <c r="AD36" i="4"/>
  <c r="FG38" i="4"/>
  <c r="H38" i="4"/>
  <c r="I38" i="4"/>
  <c r="I32" i="4"/>
  <c r="H32" i="4"/>
  <c r="FD31" i="4"/>
  <c r="B59" i="4"/>
  <c r="AB59" i="4" s="1"/>
  <c r="HG35" i="4"/>
  <c r="HC35" i="4"/>
  <c r="HI35" i="4"/>
  <c r="HE35" i="4"/>
  <c r="HH35" i="4"/>
  <c r="HD35" i="4"/>
  <c r="BC34" i="4"/>
  <c r="BG38" i="4"/>
  <c r="BE38" i="4"/>
  <c r="AG32" i="4"/>
  <c r="DI33" i="4"/>
  <c r="DH33" i="4"/>
  <c r="DJ33" i="4"/>
  <c r="DQ33" i="4" s="1"/>
  <c r="DB31" i="4"/>
  <c r="DB32" i="4" s="1"/>
  <c r="DB33" i="4" s="1"/>
  <c r="DB34" i="4" s="1"/>
  <c r="DB35" i="4" s="1"/>
  <c r="DB36" i="4" s="1"/>
  <c r="DB37" i="4" s="1"/>
  <c r="DB38" i="4" s="1"/>
  <c r="DB39" i="4" s="1"/>
  <c r="DI31" i="4"/>
  <c r="DH31" i="4"/>
  <c r="DI36" i="4"/>
  <c r="DH36" i="4"/>
  <c r="FG32" i="3"/>
  <c r="FC32" i="3"/>
  <c r="FJ32" i="3"/>
  <c r="FQ32" i="3" s="1"/>
  <c r="FF32" i="3"/>
  <c r="FH32" i="3"/>
  <c r="FD32" i="3"/>
  <c r="FI32" i="3"/>
  <c r="FE32" i="3"/>
  <c r="GB31" i="3"/>
  <c r="GB32" i="3" s="1"/>
  <c r="GB33" i="3" s="1"/>
  <c r="GB34" i="3" s="1"/>
  <c r="GB35" i="3" s="1"/>
  <c r="GB36" i="3" s="1"/>
  <c r="GB37" i="3" s="1"/>
  <c r="GB38" i="3" s="1"/>
  <c r="GB39" i="3" s="1"/>
  <c r="GJ31" i="3"/>
  <c r="GH31" i="3"/>
  <c r="GI31" i="3"/>
  <c r="FI38" i="3"/>
  <c r="FE38" i="3"/>
  <c r="FH38" i="3"/>
  <c r="FD38" i="3"/>
  <c r="FJ38" i="3"/>
  <c r="FF38" i="3"/>
  <c r="FC38" i="3"/>
  <c r="FC41" i="3" s="1"/>
  <c r="FG38" i="3"/>
  <c r="FI34" i="3"/>
  <c r="FE34" i="3"/>
  <c r="FH34" i="3"/>
  <c r="FD34" i="3"/>
  <c r="FJ34" i="3"/>
  <c r="FF34" i="3"/>
  <c r="FG34" i="3"/>
  <c r="FC34" i="3"/>
  <c r="EI31" i="3"/>
  <c r="EI41" i="3" s="1"/>
  <c r="EE31" i="3"/>
  <c r="EH31" i="3"/>
  <c r="EH41" i="3" s="1"/>
  <c r="ED31" i="3"/>
  <c r="EB31" i="3"/>
  <c r="EB32" i="3" s="1"/>
  <c r="EB33" i="3" s="1"/>
  <c r="EB34" i="3" s="1"/>
  <c r="EB35" i="3" s="1"/>
  <c r="EB36" i="3" s="1"/>
  <c r="EB37" i="3" s="1"/>
  <c r="EB38" i="3" s="1"/>
  <c r="EB39" i="3" s="1"/>
  <c r="EJ31" i="3"/>
  <c r="EF31" i="3"/>
  <c r="EF41" i="3" s="1"/>
  <c r="EG31" i="3"/>
  <c r="EC31" i="3"/>
  <c r="AF39" i="3"/>
  <c r="DH37" i="3"/>
  <c r="DG37" i="3"/>
  <c r="DI37" i="3"/>
  <c r="FG31" i="3"/>
  <c r="BF31" i="3"/>
  <c r="DH34" i="3"/>
  <c r="DI34" i="3"/>
  <c r="B55" i="3"/>
  <c r="AB55" i="3" s="1"/>
  <c r="DJ35" i="3"/>
  <c r="DF35" i="3"/>
  <c r="DI35" i="3"/>
  <c r="DG35" i="3"/>
  <c r="DC35" i="3"/>
  <c r="DH35" i="3"/>
  <c r="ED39" i="3"/>
  <c r="ED32" i="3"/>
  <c r="BE37" i="3"/>
  <c r="F39" i="2"/>
  <c r="AD38" i="3"/>
  <c r="HI32" i="3"/>
  <c r="HH32" i="3"/>
  <c r="HI31" i="3"/>
  <c r="HC31" i="3"/>
  <c r="HH31" i="3"/>
  <c r="HB31" i="3"/>
  <c r="HB32" i="3" s="1"/>
  <c r="HB33" i="3" s="1"/>
  <c r="HB34" i="3" s="1"/>
  <c r="HB35" i="3" s="1"/>
  <c r="HB36" i="3" s="1"/>
  <c r="HB37" i="3" s="1"/>
  <c r="HB38" i="3" s="1"/>
  <c r="HB39" i="3" s="1"/>
  <c r="I36" i="3"/>
  <c r="H36" i="3"/>
  <c r="B31" i="3"/>
  <c r="B32" i="3" s="1"/>
  <c r="B33" i="3" s="1"/>
  <c r="B34" i="3" s="1"/>
  <c r="B35" i="3" s="1"/>
  <c r="B36" i="3" s="1"/>
  <c r="B37" i="3" s="1"/>
  <c r="B38" i="3" s="1"/>
  <c r="B39" i="3" s="1"/>
  <c r="I31" i="3"/>
  <c r="H31" i="3"/>
  <c r="AE37" i="3"/>
  <c r="ED34" i="3"/>
  <c r="AE32" i="3"/>
  <c r="AD32" i="3"/>
  <c r="DD39" i="2"/>
  <c r="HC36" i="2"/>
  <c r="HH33" i="2"/>
  <c r="HH43" i="2" s="1"/>
  <c r="HJ33" i="2"/>
  <c r="HF33" i="2"/>
  <c r="HI33" i="2"/>
  <c r="HE33" i="2"/>
  <c r="HD33" i="2"/>
  <c r="HG33" i="2"/>
  <c r="HC33" i="2"/>
  <c r="EI32" i="2"/>
  <c r="EH32" i="2"/>
  <c r="EC32" i="2"/>
  <c r="DD31" i="2"/>
  <c r="DJ36" i="2"/>
  <c r="B52" i="2"/>
  <c r="AB52" i="2" s="1"/>
  <c r="AI35" i="2"/>
  <c r="AG35" i="2"/>
  <c r="AC35" i="2"/>
  <c r="AF38" i="2"/>
  <c r="AH35" i="2"/>
  <c r="AD35" i="2"/>
  <c r="EB31" i="2"/>
  <c r="EB32" i="2" s="1"/>
  <c r="EB33" i="2" s="1"/>
  <c r="EB34" i="2" s="1"/>
  <c r="EB35" i="2" s="1"/>
  <c r="EB36" i="2" s="1"/>
  <c r="EB37" i="2" s="1"/>
  <c r="EB38" i="2" s="1"/>
  <c r="EB39" i="2" s="1"/>
  <c r="EJ31" i="2"/>
  <c r="EI31" i="2"/>
  <c r="EH31" i="2"/>
  <c r="FJ33" i="2"/>
  <c r="FH33" i="2"/>
  <c r="FI33" i="2"/>
  <c r="J31" i="2"/>
  <c r="DJ39" i="2"/>
  <c r="F37" i="2"/>
  <c r="CH32" i="2"/>
  <c r="CD32" i="2"/>
  <c r="CG32" i="2"/>
  <c r="CC32" i="2"/>
  <c r="CJ32" i="2"/>
  <c r="CQ32" i="2" s="1"/>
  <c r="CF32" i="2"/>
  <c r="CI32" i="2"/>
  <c r="CE32" i="2"/>
  <c r="CI37" i="2"/>
  <c r="CE37" i="2"/>
  <c r="CG37" i="2"/>
  <c r="CC37" i="2"/>
  <c r="CJ37" i="2"/>
  <c r="CF37" i="2"/>
  <c r="CH37" i="2"/>
  <c r="CD37" i="2"/>
  <c r="HF34" i="2"/>
  <c r="DF38" i="2"/>
  <c r="G36" i="2"/>
  <c r="DD38" i="2"/>
  <c r="HD37" i="2"/>
  <c r="HG39" i="2"/>
  <c r="HD34" i="2"/>
  <c r="HC34" i="2"/>
  <c r="DF37" i="2"/>
  <c r="HD36" i="2"/>
  <c r="D32" i="2"/>
  <c r="GI37" i="2"/>
  <c r="GJ37" i="2"/>
  <c r="GQ37" i="2" s="1"/>
  <c r="GH37" i="2"/>
  <c r="GJ32" i="2"/>
  <c r="GH32" i="2"/>
  <c r="GI32" i="2"/>
  <c r="AD33" i="2"/>
  <c r="DJ38" i="2"/>
  <c r="HH39" i="5"/>
  <c r="HI39" i="5"/>
  <c r="HC32" i="5"/>
  <c r="HH32" i="5"/>
  <c r="HI32" i="5"/>
  <c r="B57" i="5"/>
  <c r="AB57" i="5" s="1"/>
  <c r="FF35" i="5"/>
  <c r="FI35" i="5"/>
  <c r="FD35" i="5"/>
  <c r="FH35" i="5"/>
  <c r="FG36" i="5"/>
  <c r="FE35" i="5"/>
  <c r="GI33" i="5"/>
  <c r="GH33" i="5"/>
  <c r="GI39" i="5"/>
  <c r="GH39" i="5"/>
  <c r="DE32" i="5"/>
  <c r="B54" i="5"/>
  <c r="AB54" i="5" s="1"/>
  <c r="CI35" i="5"/>
  <c r="CE35" i="5"/>
  <c r="CJ35" i="5"/>
  <c r="CD35" i="5"/>
  <c r="CH35" i="5"/>
  <c r="CG35" i="5"/>
  <c r="CF35" i="5"/>
  <c r="CC35" i="5"/>
  <c r="BH36" i="4"/>
  <c r="BD36" i="4"/>
  <c r="BG36" i="4"/>
  <c r="BC36" i="4"/>
  <c r="BJ36" i="4"/>
  <c r="BF36" i="4"/>
  <c r="BE36" i="4"/>
  <c r="BI36" i="4"/>
  <c r="ED36" i="4"/>
  <c r="HH34" i="4"/>
  <c r="HC34" i="4"/>
  <c r="HI34" i="4"/>
  <c r="HE34" i="4"/>
  <c r="HC39" i="4"/>
  <c r="HJ39" i="4"/>
  <c r="HF39" i="4"/>
  <c r="HI39" i="4"/>
  <c r="HE39" i="4"/>
  <c r="HH39" i="4"/>
  <c r="AD32" i="4"/>
  <c r="B55" i="4"/>
  <c r="AB55" i="4" s="1"/>
  <c r="DG35" i="4"/>
  <c r="DC35" i="4"/>
  <c r="DJ35" i="4"/>
  <c r="DF35" i="4"/>
  <c r="DI35" i="4"/>
  <c r="DE35" i="4"/>
  <c r="DD35" i="4"/>
  <c r="DH35" i="4"/>
  <c r="CI33" i="3"/>
  <c r="CH33" i="3"/>
  <c r="CJ33" i="3"/>
  <c r="CQ33" i="3" s="1"/>
  <c r="HI39" i="3"/>
  <c r="HH39" i="3"/>
  <c r="HI36" i="3"/>
  <c r="HH36" i="3"/>
  <c r="B51" i="3"/>
  <c r="AB51" i="3" s="1"/>
  <c r="J35" i="3"/>
  <c r="F35" i="3"/>
  <c r="I35" i="3"/>
  <c r="E35" i="3"/>
  <c r="G35" i="3"/>
  <c r="C35" i="3"/>
  <c r="H35" i="3"/>
  <c r="D35" i="3"/>
  <c r="AC56" i="3"/>
  <c r="BH39" i="2"/>
  <c r="BI39" i="2"/>
  <c r="EH36" i="2"/>
  <c r="EI36" i="2"/>
  <c r="CJ36" i="2"/>
  <c r="CF36" i="2"/>
  <c r="CH36" i="2"/>
  <c r="CD36" i="2"/>
  <c r="CG36" i="2"/>
  <c r="CC36" i="2"/>
  <c r="CE36" i="2"/>
  <c r="CI36" i="2"/>
  <c r="F38" i="2"/>
  <c r="DG33" i="3"/>
  <c r="GH31" i="2"/>
  <c r="GB31" i="2"/>
  <c r="GB32" i="2" s="1"/>
  <c r="GB33" i="2" s="1"/>
  <c r="GB34" i="2" s="1"/>
  <c r="GB35" i="2" s="1"/>
  <c r="GB36" i="2" s="1"/>
  <c r="GB37" i="2" s="1"/>
  <c r="GB38" i="2" s="1"/>
  <c r="GB39" i="2" s="1"/>
  <c r="GI31" i="2"/>
  <c r="DJ37" i="2"/>
  <c r="DD36" i="2"/>
  <c r="AJ33" i="2"/>
  <c r="GI34" i="2"/>
  <c r="GH34" i="2"/>
  <c r="DI38" i="5"/>
  <c r="DE38" i="5"/>
  <c r="DJ38" i="5"/>
  <c r="DD38" i="5"/>
  <c r="DH38" i="5"/>
  <c r="DC38" i="5"/>
  <c r="DG38" i="5"/>
  <c r="DF38" i="5"/>
  <c r="BG33" i="5"/>
  <c r="AJ32" i="5"/>
  <c r="AQ32" i="5" s="1"/>
  <c r="AI32" i="5"/>
  <c r="AH32" i="5"/>
  <c r="DH39" i="5"/>
  <c r="DD39" i="5"/>
  <c r="DI39" i="5"/>
  <c r="DC39" i="5"/>
  <c r="DG39" i="5"/>
  <c r="DF39" i="5"/>
  <c r="DE39" i="5"/>
  <c r="DJ39" i="5"/>
  <c r="H39" i="5"/>
  <c r="D39" i="5"/>
  <c r="G39" i="5"/>
  <c r="F39" i="5"/>
  <c r="J39" i="5"/>
  <c r="I39" i="5"/>
  <c r="E39" i="5"/>
  <c r="C39" i="5"/>
  <c r="I34" i="5"/>
  <c r="E34" i="5"/>
  <c r="H34" i="5"/>
  <c r="C34" i="5"/>
  <c r="G34" i="5"/>
  <c r="F34" i="5"/>
  <c r="J34" i="5"/>
  <c r="D34" i="5"/>
  <c r="AB31" i="5"/>
  <c r="AB32" i="5" s="1"/>
  <c r="AB33" i="5" s="1"/>
  <c r="AB34" i="5" s="1"/>
  <c r="AB35" i="5" s="1"/>
  <c r="AB36" i="5" s="1"/>
  <c r="AB37" i="5" s="1"/>
  <c r="AB38" i="5" s="1"/>
  <c r="AB39" i="5" s="1"/>
  <c r="AI31" i="5"/>
  <c r="AH31" i="5"/>
  <c r="EI36" i="5"/>
  <c r="EH36" i="5"/>
  <c r="B52" i="5"/>
  <c r="AB52" i="5" s="1"/>
  <c r="AG37" i="5"/>
  <c r="AC35" i="5"/>
  <c r="AF35" i="5"/>
  <c r="AE37" i="5"/>
  <c r="AJ35" i="5"/>
  <c r="AD35" i="5"/>
  <c r="AI35" i="5"/>
  <c r="AH35" i="5"/>
  <c r="B31" i="5"/>
  <c r="B32" i="5" s="1"/>
  <c r="B33" i="5" s="1"/>
  <c r="B34" i="5" s="1"/>
  <c r="B35" i="5" s="1"/>
  <c r="B36" i="5" s="1"/>
  <c r="B37" i="5" s="1"/>
  <c r="B38" i="5" s="1"/>
  <c r="B39" i="5" s="1"/>
  <c r="H31" i="5"/>
  <c r="D31" i="5"/>
  <c r="G31" i="5"/>
  <c r="C31" i="5"/>
  <c r="J31" i="5"/>
  <c r="F31" i="5"/>
  <c r="E31" i="5"/>
  <c r="I31" i="5"/>
  <c r="FJ39" i="5"/>
  <c r="FF39" i="5"/>
  <c r="FI39" i="5"/>
  <c r="FH39" i="5"/>
  <c r="FC39" i="5"/>
  <c r="GH36" i="5"/>
  <c r="GI36" i="5"/>
  <c r="GI34" i="5"/>
  <c r="GH34" i="5"/>
  <c r="E36" i="5"/>
  <c r="DC36" i="5"/>
  <c r="BJ38" i="5"/>
  <c r="DF36" i="5"/>
  <c r="DJ32" i="5"/>
  <c r="EB31" i="4"/>
  <c r="EB32" i="4" s="1"/>
  <c r="EB33" i="4" s="1"/>
  <c r="EB34" i="4" s="1"/>
  <c r="EB35" i="4" s="1"/>
  <c r="EB36" i="4" s="1"/>
  <c r="EB37" i="4" s="1"/>
  <c r="EB38" i="4" s="1"/>
  <c r="EB39" i="4" s="1"/>
  <c r="EF31" i="4"/>
  <c r="EI31" i="4"/>
  <c r="EH31" i="4"/>
  <c r="ED31" i="4"/>
  <c r="EC31" i="4"/>
  <c r="BG37" i="4"/>
  <c r="BC37" i="4"/>
  <c r="BJ37" i="4"/>
  <c r="BF37" i="4"/>
  <c r="BI37" i="4"/>
  <c r="BE37" i="4"/>
  <c r="BD37" i="4"/>
  <c r="BH37" i="4"/>
  <c r="AG34" i="4"/>
  <c r="AJ34" i="4"/>
  <c r="AI34" i="4"/>
  <c r="AH34" i="4"/>
  <c r="CI43" i="4"/>
  <c r="CH32" i="5"/>
  <c r="CJ32" i="5"/>
  <c r="CQ32" i="5" s="1"/>
  <c r="CE32" i="5"/>
  <c r="CI32" i="5"/>
  <c r="CG32" i="5"/>
  <c r="CF32" i="5"/>
  <c r="CG37" i="5"/>
  <c r="CI37" i="5"/>
  <c r="CD37" i="5"/>
  <c r="CH37" i="5"/>
  <c r="CF37" i="5"/>
  <c r="CE37" i="5"/>
  <c r="CJ37" i="5"/>
  <c r="FH36" i="4"/>
  <c r="FD36" i="4"/>
  <c r="FG36" i="4"/>
  <c r="FC36" i="4"/>
  <c r="FJ36" i="4"/>
  <c r="FF36" i="4"/>
  <c r="FE36" i="4"/>
  <c r="FI36" i="4"/>
  <c r="B58" i="4"/>
  <c r="AB58" i="4" s="1"/>
  <c r="GH35" i="4"/>
  <c r="GC34" i="4"/>
  <c r="GJ33" i="4"/>
  <c r="GF38" i="4"/>
  <c r="GI35" i="4"/>
  <c r="GE35" i="4"/>
  <c r="EH33" i="4"/>
  <c r="ED33" i="4"/>
  <c r="EC33" i="4"/>
  <c r="EF33" i="4"/>
  <c r="EI33" i="4"/>
  <c r="EE33" i="4"/>
  <c r="F36" i="5"/>
  <c r="AC37" i="5"/>
  <c r="EF36" i="4"/>
  <c r="HC33" i="4"/>
  <c r="HE33" i="4"/>
  <c r="FG39" i="4"/>
  <c r="B51" i="4"/>
  <c r="AB51" i="4" s="1"/>
  <c r="G35" i="4"/>
  <c r="C35" i="4"/>
  <c r="I35" i="4"/>
  <c r="E35" i="4"/>
  <c r="H35" i="4"/>
  <c r="D35" i="4"/>
  <c r="AG39" i="4"/>
  <c r="FC31" i="4"/>
  <c r="FE31" i="4"/>
  <c r="HH38" i="4"/>
  <c r="HG38" i="4"/>
  <c r="HC38" i="4"/>
  <c r="HE38" i="4"/>
  <c r="HI38" i="4"/>
  <c r="HI32" i="4"/>
  <c r="HE32" i="4"/>
  <c r="HH32" i="4"/>
  <c r="HC32" i="4"/>
  <c r="AJ39" i="4"/>
  <c r="ED39" i="4"/>
  <c r="EF39" i="4"/>
  <c r="BD38" i="4"/>
  <c r="BF38" i="4"/>
  <c r="DH34" i="4"/>
  <c r="DD34" i="4"/>
  <c r="DG34" i="4"/>
  <c r="DC34" i="4"/>
  <c r="DJ34" i="4"/>
  <c r="DI34" i="4"/>
  <c r="DC39" i="4"/>
  <c r="DJ39" i="4"/>
  <c r="DI39" i="4"/>
  <c r="DE39" i="4"/>
  <c r="DH39" i="4"/>
  <c r="DD39" i="4"/>
  <c r="FG34" i="4"/>
  <c r="FJ33" i="3"/>
  <c r="FF33" i="3"/>
  <c r="FI33" i="3"/>
  <c r="FE33" i="3"/>
  <c r="FG33" i="3"/>
  <c r="FC33" i="3"/>
  <c r="FD33" i="3"/>
  <c r="FH33" i="3"/>
  <c r="FG36" i="3"/>
  <c r="FC36" i="3"/>
  <c r="FJ36" i="3"/>
  <c r="FF36" i="3"/>
  <c r="FH36" i="3"/>
  <c r="FD36" i="3"/>
  <c r="FI36" i="3"/>
  <c r="FE36" i="3"/>
  <c r="B58" i="3"/>
  <c r="AB58" i="3" s="1"/>
  <c r="GG35" i="3"/>
  <c r="GC35" i="3"/>
  <c r="GJ38" i="3"/>
  <c r="GF39" i="3"/>
  <c r="GH35" i="3"/>
  <c r="GD39" i="3"/>
  <c r="GI35" i="3"/>
  <c r="GE34" i="3"/>
  <c r="GI37" i="3"/>
  <c r="GH37" i="3"/>
  <c r="GG37" i="3"/>
  <c r="GI33" i="3"/>
  <c r="GH33" i="3"/>
  <c r="AH43" i="3"/>
  <c r="HH37" i="3"/>
  <c r="HI37" i="3"/>
  <c r="H37" i="3"/>
  <c r="G37" i="3"/>
  <c r="I37" i="3"/>
  <c r="J37" i="3"/>
  <c r="DI36" i="3"/>
  <c r="DE36" i="3"/>
  <c r="DH36" i="3"/>
  <c r="DH43" i="3" s="1"/>
  <c r="DJ36" i="3"/>
  <c r="DF36" i="3"/>
  <c r="DG36" i="3"/>
  <c r="DI39" i="3"/>
  <c r="DE39" i="3"/>
  <c r="DH39" i="3"/>
  <c r="DG39" i="3"/>
  <c r="DJ39" i="3"/>
  <c r="BF39" i="3"/>
  <c r="BJ39" i="3"/>
  <c r="EE39" i="3"/>
  <c r="EJ38" i="3"/>
  <c r="BF37" i="3"/>
  <c r="HF39" i="2"/>
  <c r="BH37" i="2"/>
  <c r="BG37" i="2"/>
  <c r="BI37" i="2"/>
  <c r="AE33" i="3"/>
  <c r="HI38" i="3"/>
  <c r="HH38" i="3"/>
  <c r="G34" i="3"/>
  <c r="C34" i="3"/>
  <c r="J34" i="3"/>
  <c r="H34" i="3"/>
  <c r="E34" i="3"/>
  <c r="I34" i="3"/>
  <c r="I39" i="3"/>
  <c r="G39" i="3"/>
  <c r="H39" i="3"/>
  <c r="D39" i="3"/>
  <c r="J39" i="3"/>
  <c r="GD34" i="3"/>
  <c r="AC32" i="3"/>
  <c r="FC37" i="3"/>
  <c r="FF37" i="3"/>
  <c r="FH39" i="2"/>
  <c r="FI39" i="2"/>
  <c r="BH35" i="2"/>
  <c r="B53" i="2"/>
  <c r="AB53" i="2" s="1"/>
  <c r="BJ35" i="2"/>
  <c r="BI35" i="2"/>
  <c r="BE35" i="2"/>
  <c r="BD35" i="2"/>
  <c r="BC35" i="2"/>
  <c r="BG35" i="2"/>
  <c r="E33" i="2"/>
  <c r="H33" i="2"/>
  <c r="H43" i="2" s="1"/>
  <c r="J33" i="2"/>
  <c r="F33" i="2"/>
  <c r="I33" i="2"/>
  <c r="D33" i="2"/>
  <c r="G33" i="2"/>
  <c r="C33" i="2"/>
  <c r="AI32" i="2"/>
  <c r="AD32" i="2"/>
  <c r="AJ32" i="2"/>
  <c r="AE32" i="2"/>
  <c r="AH32" i="2"/>
  <c r="AC32" i="2"/>
  <c r="AG32" i="2"/>
  <c r="FB31" i="2"/>
  <c r="FB32" i="2" s="1"/>
  <c r="FB33" i="2" s="1"/>
  <c r="FB34" i="2" s="1"/>
  <c r="FB35" i="2" s="1"/>
  <c r="FB36" i="2" s="1"/>
  <c r="FB37" i="2" s="1"/>
  <c r="FB38" i="2" s="1"/>
  <c r="FB39" i="2" s="1"/>
  <c r="FI31" i="2"/>
  <c r="FH31" i="2"/>
  <c r="H41" i="2"/>
  <c r="HC39" i="2"/>
  <c r="AJ39" i="2"/>
  <c r="AI39" i="2"/>
  <c r="AE39" i="2"/>
  <c r="AG39" i="2"/>
  <c r="AD39" i="2"/>
  <c r="AH39" i="2"/>
  <c r="BI38" i="2"/>
  <c r="BE38" i="2"/>
  <c r="BC38" i="2"/>
  <c r="BF38" i="2"/>
  <c r="BH38" i="2"/>
  <c r="J36" i="2"/>
  <c r="B56" i="2"/>
  <c r="AB56" i="2" s="1"/>
  <c r="EE33" i="2"/>
  <c r="EG35" i="2"/>
  <c r="EJ38" i="2"/>
  <c r="EF34" i="2"/>
  <c r="EI35" i="2"/>
  <c r="EH35" i="2"/>
  <c r="ED35" i="2"/>
  <c r="BC34" i="2"/>
  <c r="BI34" i="2"/>
  <c r="BH34" i="2"/>
  <c r="HF32" i="2"/>
  <c r="HG31" i="2"/>
  <c r="AJ31" i="2"/>
  <c r="AE31" i="2"/>
  <c r="AG31" i="2"/>
  <c r="AB31" i="2"/>
  <c r="AB32" i="2" s="1"/>
  <c r="AB33" i="2" s="1"/>
  <c r="AB34" i="2" s="1"/>
  <c r="AB35" i="2" s="1"/>
  <c r="AB36" i="2" s="1"/>
  <c r="AB37" i="2" s="1"/>
  <c r="AB38" i="2" s="1"/>
  <c r="AB39" i="2" s="1"/>
  <c r="AI31" i="2"/>
  <c r="AH31" i="2"/>
  <c r="AD31" i="2"/>
  <c r="HF31" i="2"/>
  <c r="EE36" i="3"/>
  <c r="ED36" i="3"/>
  <c r="EG37" i="2"/>
  <c r="DF34" i="2"/>
  <c r="F31" i="2"/>
  <c r="D37" i="2"/>
  <c r="CI34" i="2"/>
  <c r="CD34" i="2"/>
  <c r="CJ34" i="2"/>
  <c r="CF34" i="2"/>
  <c r="CE34" i="2"/>
  <c r="CH34" i="2"/>
  <c r="CG34" i="2"/>
  <c r="CC34" i="2"/>
  <c r="BC36" i="2"/>
  <c r="HD38" i="2"/>
  <c r="HC38" i="2"/>
  <c r="HC37" i="2"/>
  <c r="AE37" i="2"/>
  <c r="HG36" i="2"/>
  <c r="DG34" i="2"/>
  <c r="DG32" i="2"/>
  <c r="G37" i="2"/>
  <c r="HF37" i="2"/>
  <c r="CG39" i="2"/>
  <c r="CC39" i="2"/>
  <c r="CI39" i="2"/>
  <c r="CE39" i="2"/>
  <c r="CH39" i="2"/>
  <c r="CD39" i="2"/>
  <c r="CJ39" i="2"/>
  <c r="CF39" i="2"/>
  <c r="G38" i="2"/>
  <c r="F34" i="2"/>
  <c r="DD37" i="2"/>
  <c r="AE38" i="2"/>
  <c r="C34" i="2"/>
  <c r="HD32" i="2"/>
  <c r="GH38" i="2"/>
  <c r="GI38" i="2"/>
  <c r="GC38" i="2"/>
  <c r="BF32" i="2"/>
  <c r="DJ32" i="2"/>
  <c r="AE33" i="2"/>
  <c r="C37" i="2"/>
  <c r="HJ38" i="2"/>
  <c r="FC36" i="5"/>
  <c r="BE38" i="5"/>
  <c r="BG34" i="5"/>
  <c r="FG33" i="4"/>
  <c r="FC33" i="4"/>
  <c r="FJ33" i="4"/>
  <c r="FF33" i="4"/>
  <c r="FI33" i="4"/>
  <c r="FE33" i="4"/>
  <c r="FH33" i="4"/>
  <c r="FD33" i="4"/>
  <c r="GJ36" i="4"/>
  <c r="E33" i="4"/>
  <c r="EC32" i="4"/>
  <c r="AF32" i="4"/>
  <c r="GC39" i="3"/>
  <c r="CI37" i="3"/>
  <c r="CH37" i="3"/>
  <c r="DI32" i="3"/>
  <c r="DH32" i="3"/>
  <c r="DJ32" i="3"/>
  <c r="DG32" i="3"/>
  <c r="DC32" i="3"/>
  <c r="B59" i="3"/>
  <c r="AB59" i="3" s="1"/>
  <c r="HJ35" i="3"/>
  <c r="HI35" i="3"/>
  <c r="HE35" i="3"/>
  <c r="HG35" i="3"/>
  <c r="HC35" i="3"/>
  <c r="HD35" i="3"/>
  <c r="HH35" i="3"/>
  <c r="BB31" i="2"/>
  <c r="BB32" i="2" s="1"/>
  <c r="BB33" i="2" s="1"/>
  <c r="BB34" i="2" s="1"/>
  <c r="BB35" i="2" s="1"/>
  <c r="BB36" i="2" s="1"/>
  <c r="BB37" i="2" s="1"/>
  <c r="BB38" i="2" s="1"/>
  <c r="BB39" i="2" s="1"/>
  <c r="BJ31" i="2"/>
  <c r="BF31" i="2"/>
  <c r="BI31" i="2"/>
  <c r="BE31" i="2"/>
  <c r="BH31" i="2"/>
  <c r="BC31" i="2"/>
  <c r="FI38" i="2"/>
  <c r="FH38" i="2"/>
  <c r="DC41" i="2"/>
  <c r="CC31" i="2"/>
  <c r="CG31" i="2"/>
  <c r="CI31" i="2"/>
  <c r="CE31" i="2"/>
  <c r="CH31" i="2"/>
  <c r="CD31" i="2"/>
  <c r="CB31" i="2"/>
  <c r="CB32" i="2" s="1"/>
  <c r="CB33" i="2" s="1"/>
  <c r="CB34" i="2" s="1"/>
  <c r="CB35" i="2" s="1"/>
  <c r="CB36" i="2" s="1"/>
  <c r="CB37" i="2" s="1"/>
  <c r="CB38" i="2" s="1"/>
  <c r="CB39" i="2" s="1"/>
  <c r="CF31" i="2"/>
  <c r="CJ31" i="2"/>
  <c r="AF36" i="3"/>
  <c r="GI39" i="2"/>
  <c r="GH39" i="2"/>
  <c r="AG37" i="2"/>
  <c r="HI34" i="5"/>
  <c r="HH34" i="5"/>
  <c r="FJ31" i="5"/>
  <c r="B59" i="5"/>
  <c r="AB59" i="5" s="1"/>
  <c r="HH35" i="5"/>
  <c r="HG35" i="5"/>
  <c r="HF35" i="5"/>
  <c r="HE35" i="5"/>
  <c r="HC35" i="5"/>
  <c r="HI35" i="5"/>
  <c r="DJ33" i="5"/>
  <c r="DF33" i="5"/>
  <c r="DE33" i="5"/>
  <c r="DI33" i="5"/>
  <c r="DD33" i="5"/>
  <c r="DH33" i="5"/>
  <c r="DC33" i="5"/>
  <c r="DG33" i="5"/>
  <c r="J33" i="5"/>
  <c r="Q33" i="5" s="1"/>
  <c r="F33" i="5"/>
  <c r="I33" i="5"/>
  <c r="D33" i="5"/>
  <c r="H33" i="5"/>
  <c r="C33" i="5"/>
  <c r="G33" i="5"/>
  <c r="E33" i="5"/>
  <c r="FH33" i="5"/>
  <c r="FI33" i="5"/>
  <c r="FC33" i="5"/>
  <c r="FF33" i="5"/>
  <c r="FJ33" i="5"/>
  <c r="FE33" i="5"/>
  <c r="EB31" i="5"/>
  <c r="EB32" i="5" s="1"/>
  <c r="EB33" i="5" s="1"/>
  <c r="EB34" i="5" s="1"/>
  <c r="EB35" i="5" s="1"/>
  <c r="EB36" i="5" s="1"/>
  <c r="EB37" i="5" s="1"/>
  <c r="EB38" i="5" s="1"/>
  <c r="EB39" i="5" s="1"/>
  <c r="EC31" i="5"/>
  <c r="EI31" i="5"/>
  <c r="EH31" i="5"/>
  <c r="B56" i="5"/>
  <c r="AB56" i="5" s="1"/>
  <c r="EC35" i="5"/>
  <c r="EH35" i="5"/>
  <c r="EE35" i="5"/>
  <c r="EJ35" i="5"/>
  <c r="ED35" i="5"/>
  <c r="EI35" i="5"/>
  <c r="EF35" i="5"/>
  <c r="AC39" i="5"/>
  <c r="AI39" i="5"/>
  <c r="AD39" i="5"/>
  <c r="AH39" i="5"/>
  <c r="AF39" i="5"/>
  <c r="DI34" i="5"/>
  <c r="DE34" i="5"/>
  <c r="DJ34" i="5"/>
  <c r="DD34" i="5"/>
  <c r="DH34" i="5"/>
  <c r="DC34" i="5"/>
  <c r="DG34" i="5"/>
  <c r="DF34" i="5"/>
  <c r="FI32" i="5"/>
  <c r="FE32" i="5"/>
  <c r="FJ32" i="5"/>
  <c r="FQ32" i="5" s="1"/>
  <c r="FH32" i="5"/>
  <c r="FC32" i="5"/>
  <c r="FF32" i="5"/>
  <c r="DB31" i="5"/>
  <c r="DB32" i="5" s="1"/>
  <c r="DB33" i="5" s="1"/>
  <c r="DB34" i="5" s="1"/>
  <c r="DB35" i="5" s="1"/>
  <c r="DB36" i="5" s="1"/>
  <c r="DB37" i="5" s="1"/>
  <c r="DB38" i="5" s="1"/>
  <c r="DB39" i="5" s="1"/>
  <c r="DH31" i="5"/>
  <c r="DD31" i="5"/>
  <c r="DG31" i="5"/>
  <c r="DC31" i="5"/>
  <c r="DJ31" i="5"/>
  <c r="DF31" i="5"/>
  <c r="DI31" i="5"/>
  <c r="DE31" i="5"/>
  <c r="FH37" i="5"/>
  <c r="FI37" i="5"/>
  <c r="FC37" i="5"/>
  <c r="FJ37" i="5"/>
  <c r="FF37" i="5"/>
  <c r="BI36" i="5"/>
  <c r="BI43" i="5" s="1"/>
  <c r="BG36" i="5"/>
  <c r="BH36" i="5"/>
  <c r="BC36" i="5"/>
  <c r="FF36" i="5"/>
  <c r="AF33" i="5"/>
  <c r="B58" i="5"/>
  <c r="AB58" i="5" s="1"/>
  <c r="GI35" i="5"/>
  <c r="GE35" i="5"/>
  <c r="GF35" i="5"/>
  <c r="GH35" i="5"/>
  <c r="GD35" i="5"/>
  <c r="GJ35" i="5"/>
  <c r="GC35" i="5"/>
  <c r="GI38" i="5"/>
  <c r="GH38" i="5"/>
  <c r="HC38" i="5"/>
  <c r="BF38" i="5"/>
  <c r="DD32" i="5"/>
  <c r="DF32" i="5"/>
  <c r="BG32" i="5"/>
  <c r="AJ31" i="4"/>
  <c r="AF31" i="4"/>
  <c r="AB31" i="4"/>
  <c r="AB32" i="4" s="1"/>
  <c r="AB33" i="4" s="1"/>
  <c r="AB34" i="4" s="1"/>
  <c r="AB35" i="4" s="1"/>
  <c r="AB36" i="4" s="1"/>
  <c r="AB37" i="4" s="1"/>
  <c r="AB38" i="4" s="1"/>
  <c r="AB39" i="4" s="1"/>
  <c r="AI31" i="4"/>
  <c r="AH31" i="4"/>
  <c r="AG31" i="4"/>
  <c r="EC38" i="4"/>
  <c r="EF38" i="4"/>
  <c r="EI38" i="4"/>
  <c r="EH38" i="4"/>
  <c r="ED38" i="4"/>
  <c r="FG37" i="4"/>
  <c r="FC37" i="4"/>
  <c r="FJ37" i="4"/>
  <c r="FF37" i="4"/>
  <c r="FI37" i="4"/>
  <c r="FE37" i="4"/>
  <c r="FD37" i="4"/>
  <c r="FH37" i="4"/>
  <c r="EC34" i="4"/>
  <c r="EF34" i="4"/>
  <c r="EI34" i="4"/>
  <c r="EH34" i="4"/>
  <c r="ED34" i="4"/>
  <c r="GI43" i="4"/>
  <c r="GD31" i="5"/>
  <c r="CH36" i="5"/>
  <c r="CD36" i="5"/>
  <c r="CI36" i="5"/>
  <c r="CC36" i="5"/>
  <c r="CF36" i="5"/>
  <c r="CE36" i="5"/>
  <c r="CJ36" i="5"/>
  <c r="CG36" i="5"/>
  <c r="CI39" i="5"/>
  <c r="CE39" i="5"/>
  <c r="CG39" i="5"/>
  <c r="CF39" i="5"/>
  <c r="CD39" i="5"/>
  <c r="CC39" i="5"/>
  <c r="CJ39" i="5"/>
  <c r="CH39" i="5"/>
  <c r="AH37" i="4"/>
  <c r="AG37" i="4"/>
  <c r="AC37" i="4"/>
  <c r="AJ37" i="4"/>
  <c r="AI37" i="4"/>
  <c r="B54" i="4"/>
  <c r="AB54" i="4" s="1"/>
  <c r="CH35" i="4"/>
  <c r="CD39" i="4"/>
  <c r="CG34" i="4"/>
  <c r="CC39" i="4"/>
  <c r="CJ32" i="4"/>
  <c r="CI35" i="4"/>
  <c r="BD34" i="4"/>
  <c r="CH43" i="4"/>
  <c r="GE32" i="4"/>
  <c r="BH32" i="4"/>
  <c r="BD32" i="4"/>
  <c r="BG32" i="4"/>
  <c r="BG41" i="4" s="1"/>
  <c r="BC32" i="4"/>
  <c r="BJ32" i="4"/>
  <c r="BQ32" i="4" s="1"/>
  <c r="BF32" i="4"/>
  <c r="BI32" i="4"/>
  <c r="BI41" i="4" s="1"/>
  <c r="BE32" i="4"/>
  <c r="AF37" i="5"/>
  <c r="BD39" i="4"/>
  <c r="EC36" i="4"/>
  <c r="D33" i="4"/>
  <c r="FD39" i="4"/>
  <c r="AG36" i="4"/>
  <c r="H34" i="4"/>
  <c r="G34" i="4"/>
  <c r="C34" i="4"/>
  <c r="J34" i="4"/>
  <c r="I34" i="4"/>
  <c r="E34" i="4"/>
  <c r="G39" i="4"/>
  <c r="C39" i="4"/>
  <c r="I39" i="4"/>
  <c r="E39" i="4"/>
  <c r="H39" i="4"/>
  <c r="FG31" i="4"/>
  <c r="HB31" i="4"/>
  <c r="HB32" i="4" s="1"/>
  <c r="HB33" i="4" s="1"/>
  <c r="HB34" i="4" s="1"/>
  <c r="HB35" i="4" s="1"/>
  <c r="HB36" i="4" s="1"/>
  <c r="HB37" i="4" s="1"/>
  <c r="HB38" i="4" s="1"/>
  <c r="HB39" i="4" s="1"/>
  <c r="HC31" i="4"/>
  <c r="HJ31" i="4"/>
  <c r="HF31" i="4"/>
  <c r="HI31" i="4"/>
  <c r="HE31" i="4"/>
  <c r="HH31" i="4"/>
  <c r="HJ36" i="4"/>
  <c r="HI36" i="4"/>
  <c r="HI43" i="4" s="1"/>
  <c r="HE36" i="4"/>
  <c r="HH36" i="4"/>
  <c r="HG36" i="4"/>
  <c r="HC36" i="4"/>
  <c r="EC39" i="4"/>
  <c r="EF32" i="4"/>
  <c r="ED32" i="4"/>
  <c r="DI37" i="4"/>
  <c r="DE37" i="4"/>
  <c r="DH37" i="4"/>
  <c r="DD37" i="4"/>
  <c r="DG37" i="4"/>
  <c r="DC37" i="4"/>
  <c r="DF37" i="4"/>
  <c r="DJ37" i="4"/>
  <c r="DH38" i="4"/>
  <c r="DD38" i="4"/>
  <c r="DJ38" i="4"/>
  <c r="DF38" i="4"/>
  <c r="DI38" i="4"/>
  <c r="DJ32" i="4"/>
  <c r="DF32" i="4"/>
  <c r="DI32" i="4"/>
  <c r="DH32" i="4"/>
  <c r="DD32" i="4"/>
  <c r="AC39" i="3"/>
  <c r="BJ33" i="3"/>
  <c r="BF33" i="3"/>
  <c r="BI33" i="3"/>
  <c r="BE33" i="3"/>
  <c r="BG33" i="3"/>
  <c r="BC33" i="3"/>
  <c r="BH33" i="3"/>
  <c r="BD33" i="3"/>
  <c r="AF37" i="3"/>
  <c r="B54" i="3"/>
  <c r="AB54" i="3" s="1"/>
  <c r="CC35" i="3"/>
  <c r="CJ39" i="3"/>
  <c r="CF36" i="3"/>
  <c r="CH35" i="3"/>
  <c r="CI35" i="3"/>
  <c r="AE34" i="3"/>
  <c r="GE32" i="3"/>
  <c r="BG32" i="3"/>
  <c r="BC32" i="3"/>
  <c r="BJ32" i="3"/>
  <c r="BF32" i="3"/>
  <c r="BH32" i="3"/>
  <c r="BD32" i="3"/>
  <c r="BE32" i="3"/>
  <c r="BI32" i="3"/>
  <c r="GJ39" i="3"/>
  <c r="C37" i="4"/>
  <c r="E37" i="4"/>
  <c r="AE39" i="3"/>
  <c r="BI38" i="3"/>
  <c r="BE38" i="3"/>
  <c r="BH38" i="3"/>
  <c r="BD38" i="3"/>
  <c r="BJ38" i="3"/>
  <c r="BF38" i="3"/>
  <c r="BC38" i="3"/>
  <c r="BG38" i="3"/>
  <c r="BI34" i="3"/>
  <c r="BE34" i="3"/>
  <c r="BH34" i="3"/>
  <c r="BD34" i="3"/>
  <c r="BJ34" i="3"/>
  <c r="BF34" i="3"/>
  <c r="BG34" i="3"/>
  <c r="BC34" i="3"/>
  <c r="EH43" i="3"/>
  <c r="GC38" i="3"/>
  <c r="AC36" i="3"/>
  <c r="DJ31" i="3"/>
  <c r="DI31" i="3"/>
  <c r="DE31" i="3"/>
  <c r="DB31" i="3"/>
  <c r="DB32" i="3" s="1"/>
  <c r="DB33" i="3" s="1"/>
  <c r="DB34" i="3" s="1"/>
  <c r="DB35" i="3" s="1"/>
  <c r="DB36" i="3" s="1"/>
  <c r="DB37" i="3" s="1"/>
  <c r="DB38" i="3" s="1"/>
  <c r="DB39" i="3" s="1"/>
  <c r="DG31" i="3"/>
  <c r="DC31" i="3"/>
  <c r="DD31" i="3"/>
  <c r="DH31" i="3"/>
  <c r="BD39" i="3"/>
  <c r="EJ35" i="3"/>
  <c r="EJ34" i="3"/>
  <c r="EJ39" i="3"/>
  <c r="EJ37" i="3"/>
  <c r="AG43" i="3"/>
  <c r="BE31" i="3"/>
  <c r="BD31" i="3"/>
  <c r="BJ37" i="3"/>
  <c r="AF32" i="3"/>
  <c r="HG34" i="3"/>
  <c r="HC34" i="3"/>
  <c r="HJ34" i="3"/>
  <c r="HF34" i="3"/>
  <c r="HH34" i="3"/>
  <c r="HD34" i="3"/>
  <c r="HI34" i="3"/>
  <c r="I32" i="3"/>
  <c r="H32" i="3"/>
  <c r="J32" i="3"/>
  <c r="G32" i="3"/>
  <c r="C32" i="3"/>
  <c r="G38" i="3"/>
  <c r="J38" i="3"/>
  <c r="F38" i="3"/>
  <c r="H38" i="3"/>
  <c r="I38" i="3"/>
  <c r="FG37" i="3"/>
  <c r="D39" i="2"/>
  <c r="AI36" i="2"/>
  <c r="AI43" i="2" s="1"/>
  <c r="AH36" i="2"/>
  <c r="AH43" i="2" s="1"/>
  <c r="AJ36" i="2"/>
  <c r="AE36" i="2"/>
  <c r="AD36" i="2"/>
  <c r="AG36" i="2"/>
  <c r="B57" i="2"/>
  <c r="AB57" i="2" s="1"/>
  <c r="FH35" i="2"/>
  <c r="FD35" i="2"/>
  <c r="FJ35" i="2"/>
  <c r="FI35" i="2"/>
  <c r="FC35" i="2"/>
  <c r="FG35" i="2"/>
  <c r="AD34" i="2"/>
  <c r="D31" i="2"/>
  <c r="EI39" i="2"/>
  <c r="EE39" i="2"/>
  <c r="EG39" i="2"/>
  <c r="EH39" i="2"/>
  <c r="EH43" i="2" s="1"/>
  <c r="G39" i="2"/>
  <c r="HJ36" i="2"/>
  <c r="F36" i="2"/>
  <c r="FG34" i="2"/>
  <c r="FC34" i="2"/>
  <c r="FI34" i="2"/>
  <c r="FH34" i="2"/>
  <c r="FD34" i="2"/>
  <c r="AG34" i="2"/>
  <c r="DF32" i="2"/>
  <c r="HC31" i="2"/>
  <c r="G31" i="2"/>
  <c r="AJ34" i="2"/>
  <c r="DQ31" i="2"/>
  <c r="BJ31" i="3"/>
  <c r="EE37" i="2"/>
  <c r="FJ36" i="2"/>
  <c r="CH38" i="2"/>
  <c r="CD38" i="2"/>
  <c r="CJ38" i="2"/>
  <c r="CF38" i="2"/>
  <c r="CI38" i="2"/>
  <c r="CE38" i="2"/>
  <c r="CC38" i="2"/>
  <c r="CG38" i="2"/>
  <c r="CE33" i="2"/>
  <c r="CG33" i="2"/>
  <c r="CC33" i="2"/>
  <c r="CJ33" i="2"/>
  <c r="CF33" i="2"/>
  <c r="CI33" i="2"/>
  <c r="CH33" i="2"/>
  <c r="CD33" i="2"/>
  <c r="BG36" i="2"/>
  <c r="HJ33" i="3"/>
  <c r="HG33" i="3"/>
  <c r="G33" i="3"/>
  <c r="HG38" i="2"/>
  <c r="DG37" i="2"/>
  <c r="DG36" i="2"/>
  <c r="DD34" i="2"/>
  <c r="DG38" i="2"/>
  <c r="DG31" i="2"/>
  <c r="HJ37" i="2"/>
  <c r="FF31" i="3"/>
  <c r="B58" i="2"/>
  <c r="AB58" i="2" s="1"/>
  <c r="GG35" i="2"/>
  <c r="GC35" i="2"/>
  <c r="GI35" i="2"/>
  <c r="GE35" i="2"/>
  <c r="GH35" i="2"/>
  <c r="GD35" i="2"/>
  <c r="GF35" i="2"/>
  <c r="GJ35" i="2"/>
  <c r="G34" i="2"/>
  <c r="D34" i="2"/>
  <c r="DD32" i="2"/>
  <c r="GI33" i="2"/>
  <c r="GG33" i="2"/>
  <c r="GC33" i="2"/>
  <c r="GH33" i="2"/>
  <c r="GJ36" i="2"/>
  <c r="GF36" i="2"/>
  <c r="GH36" i="2"/>
  <c r="GI36" i="2"/>
  <c r="ED38" i="2"/>
  <c r="G32" i="2"/>
  <c r="AG38" i="2"/>
  <c r="AJ38" i="2"/>
  <c r="J39" i="2"/>
  <c r="DJ34" i="2"/>
  <c r="HG37" i="2"/>
  <c r="FI35" i="1"/>
  <c r="B55" i="1"/>
  <c r="AB55" i="1" s="1"/>
  <c r="BH35" i="1"/>
  <c r="FH31" i="1"/>
  <c r="BI35" i="1"/>
  <c r="BH37" i="1"/>
  <c r="FH35" i="1"/>
  <c r="FI31" i="1"/>
  <c r="BH34" i="1"/>
  <c r="BI34" i="1"/>
  <c r="B57" i="1"/>
  <c r="AB57" i="1" s="1"/>
  <c r="DH35" i="1"/>
  <c r="BH32" i="1"/>
  <c r="BI32" i="1"/>
  <c r="GH34" i="1"/>
  <c r="GI34" i="1"/>
  <c r="AI37" i="1"/>
  <c r="AH37" i="1"/>
  <c r="DH32" i="1"/>
  <c r="DI32" i="1"/>
  <c r="I36" i="1"/>
  <c r="H36" i="1"/>
  <c r="EB31" i="1"/>
  <c r="EB32" i="1" s="1"/>
  <c r="EB33" i="1" s="1"/>
  <c r="EB34" i="1" s="1"/>
  <c r="EB35" i="1" s="1"/>
  <c r="EB36" i="1" s="1"/>
  <c r="EB37" i="1" s="1"/>
  <c r="EB38" i="1" s="1"/>
  <c r="EB39" i="1" s="1"/>
  <c r="EI31" i="1"/>
  <c r="EH31" i="1"/>
  <c r="HI32" i="1"/>
  <c r="HH32" i="1"/>
  <c r="GI33" i="1"/>
  <c r="GH33" i="1"/>
  <c r="B51" i="1"/>
  <c r="AB51" i="1" s="1"/>
  <c r="H35" i="1"/>
  <c r="I35" i="1"/>
  <c r="FI38" i="1"/>
  <c r="FH38" i="1"/>
  <c r="GH37" i="1"/>
  <c r="GI37" i="1"/>
  <c r="GH36" i="1"/>
  <c r="GI36" i="1"/>
  <c r="GI39" i="1"/>
  <c r="GH39" i="1"/>
  <c r="EH32" i="1"/>
  <c r="EI32" i="1"/>
  <c r="DH34" i="1"/>
  <c r="DI34" i="1"/>
  <c r="DI37" i="1"/>
  <c r="DH37" i="1"/>
  <c r="AI39" i="1"/>
  <c r="AH39" i="1"/>
  <c r="GH32" i="1"/>
  <c r="GI32" i="1"/>
  <c r="HB31" i="1"/>
  <c r="HB32" i="1" s="1"/>
  <c r="HB33" i="1" s="1"/>
  <c r="HB34" i="1" s="1"/>
  <c r="HB35" i="1" s="1"/>
  <c r="HB36" i="1" s="1"/>
  <c r="HB37" i="1" s="1"/>
  <c r="HB38" i="1" s="1"/>
  <c r="HB39" i="1" s="1"/>
  <c r="HI31" i="1"/>
  <c r="HH31" i="1"/>
  <c r="HH34" i="1"/>
  <c r="HI34" i="1"/>
  <c r="HI37" i="1"/>
  <c r="HH37" i="1"/>
  <c r="EI39" i="1"/>
  <c r="EH39" i="1"/>
  <c r="CH38" i="1"/>
  <c r="CI38" i="1"/>
  <c r="H37" i="1"/>
  <c r="I37" i="1"/>
  <c r="EH37" i="1"/>
  <c r="EI37" i="1"/>
  <c r="H38" i="1"/>
  <c r="I38" i="1"/>
  <c r="AH34" i="1"/>
  <c r="AI34" i="1"/>
  <c r="EH34" i="1"/>
  <c r="EI34" i="1"/>
  <c r="FI32" i="1"/>
  <c r="FH32" i="1"/>
  <c r="BI38" i="1"/>
  <c r="BH38" i="1"/>
  <c r="FH34" i="1"/>
  <c r="FI34" i="1"/>
  <c r="FI43" i="1" s="1"/>
  <c r="HH39" i="1"/>
  <c r="HI39" i="1"/>
  <c r="CH37" i="1"/>
  <c r="CI37" i="1"/>
  <c r="DI38" i="1"/>
  <c r="DH38" i="1"/>
  <c r="AH36" i="1"/>
  <c r="AI36" i="1"/>
  <c r="B56" i="1"/>
  <c r="AB56" i="1" s="1"/>
  <c r="EI35" i="1"/>
  <c r="EH35" i="1"/>
  <c r="HI33" i="1"/>
  <c r="HH33" i="1"/>
  <c r="GI31" i="1"/>
  <c r="GB31" i="1"/>
  <c r="GB32" i="1" s="1"/>
  <c r="GB33" i="1" s="1"/>
  <c r="GB34" i="1" s="1"/>
  <c r="GB35" i="1" s="1"/>
  <c r="GB36" i="1" s="1"/>
  <c r="GB37" i="1" s="1"/>
  <c r="GB38" i="1" s="1"/>
  <c r="GB39" i="1" s="1"/>
  <c r="GH31" i="1"/>
  <c r="HI38" i="1"/>
  <c r="HH38" i="1"/>
  <c r="EH36" i="1"/>
  <c r="EI36" i="1"/>
  <c r="CH36" i="1"/>
  <c r="CI36" i="1"/>
  <c r="CI39" i="1"/>
  <c r="CH39" i="1"/>
  <c r="B31" i="1"/>
  <c r="B32" i="1" s="1"/>
  <c r="B33" i="1" s="1"/>
  <c r="B34" i="1" s="1"/>
  <c r="B35" i="1" s="1"/>
  <c r="B36" i="1" s="1"/>
  <c r="B37" i="1" s="1"/>
  <c r="B38" i="1" s="1"/>
  <c r="B39" i="1" s="1"/>
  <c r="I31" i="1"/>
  <c r="H31" i="1"/>
  <c r="I34" i="1"/>
  <c r="H34" i="1"/>
  <c r="H33" i="1"/>
  <c r="I33" i="1"/>
  <c r="GH38" i="1"/>
  <c r="GI38" i="1"/>
  <c r="DH36" i="1"/>
  <c r="DI36" i="1"/>
  <c r="AH38" i="1"/>
  <c r="AI38" i="1"/>
  <c r="B54" i="1"/>
  <c r="AB54" i="1" s="1"/>
  <c r="CI35" i="1"/>
  <c r="CH35" i="1"/>
  <c r="I32" i="1"/>
  <c r="H32" i="1"/>
  <c r="CI31" i="1"/>
  <c r="CB31" i="1"/>
  <c r="CB32" i="1" s="1"/>
  <c r="CB33" i="1" s="1"/>
  <c r="CB34" i="1" s="1"/>
  <c r="CB35" i="1" s="1"/>
  <c r="CB36" i="1" s="1"/>
  <c r="CB37" i="1" s="1"/>
  <c r="CB38" i="1" s="1"/>
  <c r="CB39" i="1" s="1"/>
  <c r="CH31" i="1"/>
  <c r="HH36" i="1"/>
  <c r="HI36" i="1"/>
  <c r="EH38" i="1"/>
  <c r="EI38" i="1"/>
  <c r="CH34" i="1"/>
  <c r="CI34" i="1"/>
  <c r="H39" i="1"/>
  <c r="I39" i="1"/>
  <c r="HI41" i="8" l="1"/>
  <c r="HH41" i="2"/>
  <c r="DG41" i="8"/>
  <c r="DH43" i="10"/>
  <c r="AJ43" i="3"/>
  <c r="EG43" i="3"/>
  <c r="HH43" i="3"/>
  <c r="DI43" i="3"/>
  <c r="EI43" i="7"/>
  <c r="FG41" i="9"/>
  <c r="AH43" i="8"/>
  <c r="DH41" i="2"/>
  <c r="BE41" i="4"/>
  <c r="BC41" i="4"/>
  <c r="H43" i="5"/>
  <c r="EG41" i="3"/>
  <c r="EW37" i="3" s="1"/>
  <c r="EP37" i="3" s="1"/>
  <c r="DH43" i="7"/>
  <c r="HH41" i="7"/>
  <c r="E41" i="7"/>
  <c r="J43" i="8"/>
  <c r="AJ51" i="8" s="1"/>
  <c r="DE41" i="8"/>
  <c r="EE38" i="2"/>
  <c r="AF36" i="2"/>
  <c r="D38" i="3"/>
  <c r="E32" i="3"/>
  <c r="BH41" i="3"/>
  <c r="BG41" i="3"/>
  <c r="AE39" i="4"/>
  <c r="HH43" i="4"/>
  <c r="GJ32" i="5"/>
  <c r="AC31" i="4"/>
  <c r="AE31" i="4"/>
  <c r="BF34" i="5"/>
  <c r="GE38" i="5"/>
  <c r="GD38" i="5"/>
  <c r="EG31" i="5"/>
  <c r="DH43" i="5"/>
  <c r="HC34" i="5"/>
  <c r="EG32" i="4"/>
  <c r="HD32" i="4"/>
  <c r="HF32" i="4"/>
  <c r="HF38" i="4"/>
  <c r="HD38" i="4"/>
  <c r="CC37" i="5"/>
  <c r="CC32" i="5"/>
  <c r="CD32" i="5"/>
  <c r="EG31" i="4"/>
  <c r="BF31" i="5"/>
  <c r="EE32" i="4"/>
  <c r="AF33" i="2"/>
  <c r="EE37" i="4"/>
  <c r="EG37" i="4"/>
  <c r="EG41" i="4" s="1"/>
  <c r="EF43" i="7"/>
  <c r="AC39" i="7"/>
  <c r="CC39" i="7"/>
  <c r="AC38" i="7"/>
  <c r="AE37" i="7"/>
  <c r="CG37" i="7"/>
  <c r="CJ37" i="7"/>
  <c r="BD37" i="8"/>
  <c r="BD36" i="8"/>
  <c r="AD34" i="8"/>
  <c r="BC34" i="9"/>
  <c r="EG31" i="9"/>
  <c r="AI43" i="9"/>
  <c r="E32" i="9"/>
  <c r="EG39" i="9"/>
  <c r="CE33" i="9"/>
  <c r="HG31" i="9"/>
  <c r="HD31" i="9"/>
  <c r="HI41" i="9"/>
  <c r="BC39" i="9"/>
  <c r="CE38" i="9"/>
  <c r="ED33" i="8"/>
  <c r="ED39" i="8"/>
  <c r="CE31" i="9"/>
  <c r="BC33" i="9"/>
  <c r="BC38" i="9"/>
  <c r="CJ39" i="8"/>
  <c r="CD34" i="9"/>
  <c r="ED31" i="8"/>
  <c r="EC38" i="8"/>
  <c r="EC41" i="8" s="1"/>
  <c r="ED38" i="8"/>
  <c r="AF38" i="9"/>
  <c r="AE31" i="9"/>
  <c r="GG38" i="9"/>
  <c r="GG41" i="9" s="1"/>
  <c r="HD33" i="10"/>
  <c r="ED31" i="10"/>
  <c r="EF36" i="10"/>
  <c r="AJ38" i="10"/>
  <c r="AE36" i="10"/>
  <c r="F39" i="10"/>
  <c r="F34" i="10"/>
  <c r="D32" i="10"/>
  <c r="AJ37" i="10"/>
  <c r="D31" i="10"/>
  <c r="AJ31" i="10"/>
  <c r="EI43" i="11"/>
  <c r="FE34" i="11"/>
  <c r="DE33" i="11"/>
  <c r="DD33" i="11"/>
  <c r="DJ34" i="11"/>
  <c r="HF34" i="11"/>
  <c r="HD34" i="11"/>
  <c r="DD32" i="11"/>
  <c r="GJ39" i="11"/>
  <c r="AD32" i="11"/>
  <c r="AF38" i="11"/>
  <c r="G37" i="11"/>
  <c r="D38" i="11"/>
  <c r="DF38" i="11"/>
  <c r="DD38" i="11"/>
  <c r="HD36" i="11"/>
  <c r="HF36" i="11"/>
  <c r="D31" i="11"/>
  <c r="HF31" i="11"/>
  <c r="AF39" i="11"/>
  <c r="FD32" i="11"/>
  <c r="EG31" i="12"/>
  <c r="DJ33" i="12"/>
  <c r="DJ34" i="12"/>
  <c r="FJ34" i="12"/>
  <c r="EG32" i="12"/>
  <c r="D39" i="12"/>
  <c r="ED39" i="12"/>
  <c r="EF39" i="12"/>
  <c r="ED34" i="12"/>
  <c r="GC34" i="8"/>
  <c r="E38" i="3"/>
  <c r="D32" i="3"/>
  <c r="HI43" i="3"/>
  <c r="DI41" i="3"/>
  <c r="AC43" i="3"/>
  <c r="DG32" i="4"/>
  <c r="GC39" i="4"/>
  <c r="HD31" i="4"/>
  <c r="EE36" i="4"/>
  <c r="GE34" i="4"/>
  <c r="AE37" i="4"/>
  <c r="GF31" i="5"/>
  <c r="EE34" i="4"/>
  <c r="EE38" i="4"/>
  <c r="BF36" i="5"/>
  <c r="AJ39" i="5"/>
  <c r="BD34" i="2"/>
  <c r="BJ34" i="2"/>
  <c r="E39" i="3"/>
  <c r="D34" i="3"/>
  <c r="E37" i="3"/>
  <c r="D37" i="3"/>
  <c r="GF36" i="3"/>
  <c r="AE36" i="4"/>
  <c r="EG33" i="4"/>
  <c r="HD39" i="4"/>
  <c r="AD43" i="3"/>
  <c r="FE33" i="7"/>
  <c r="BC39" i="7"/>
  <c r="CC33" i="7"/>
  <c r="AC37" i="7"/>
  <c r="CC38" i="7"/>
  <c r="CC31" i="7"/>
  <c r="BE37" i="8"/>
  <c r="BE36" i="8"/>
  <c r="HC41" i="8"/>
  <c r="CJ31" i="8"/>
  <c r="CI41" i="8"/>
  <c r="I41" i="8"/>
  <c r="AC34" i="8"/>
  <c r="AC33" i="8"/>
  <c r="AD33" i="8"/>
  <c r="CE39" i="9"/>
  <c r="EG34" i="9"/>
  <c r="ED34" i="9"/>
  <c r="AC38" i="8"/>
  <c r="CC31" i="9"/>
  <c r="ED32" i="8"/>
  <c r="F38" i="10"/>
  <c r="ED38" i="10"/>
  <c r="EF38" i="10"/>
  <c r="EF33" i="10"/>
  <c r="EF31" i="10"/>
  <c r="F36" i="10"/>
  <c r="CF39" i="11"/>
  <c r="AD36" i="11"/>
  <c r="AD43" i="11" s="1"/>
  <c r="AF36" i="11"/>
  <c r="AF34" i="11"/>
  <c r="AD34" i="11"/>
  <c r="DE34" i="11"/>
  <c r="HF33" i="11"/>
  <c r="HD32" i="11"/>
  <c r="HF32" i="11"/>
  <c r="G32" i="11"/>
  <c r="AF32" i="11"/>
  <c r="AD38" i="11"/>
  <c r="J37" i="11"/>
  <c r="G38" i="11"/>
  <c r="HD31" i="11"/>
  <c r="AD39" i="11"/>
  <c r="C37" i="12"/>
  <c r="GE33" i="12"/>
  <c r="BG31" i="12"/>
  <c r="BG38" i="12"/>
  <c r="EG38" i="12"/>
  <c r="GE36" i="12"/>
  <c r="GC36" i="12"/>
  <c r="GE34" i="12"/>
  <c r="DJ41" i="2"/>
  <c r="DF41" i="2"/>
  <c r="EF39" i="2"/>
  <c r="DG38" i="4"/>
  <c r="AE32" i="4"/>
  <c r="HD36" i="4"/>
  <c r="HF36" i="4"/>
  <c r="F39" i="4"/>
  <c r="EG34" i="4"/>
  <c r="EG38" i="4"/>
  <c r="GJ38" i="5"/>
  <c r="GI41" i="5"/>
  <c r="BH43" i="5"/>
  <c r="HD41" i="2"/>
  <c r="AF32" i="2"/>
  <c r="GF37" i="3"/>
  <c r="GE37" i="3"/>
  <c r="DG39" i="4"/>
  <c r="EE31" i="4"/>
  <c r="HF34" i="4"/>
  <c r="HD34" i="4"/>
  <c r="AD38" i="2"/>
  <c r="DC33" i="3"/>
  <c r="AD37" i="2"/>
  <c r="EE39" i="4"/>
  <c r="EC37" i="4"/>
  <c r="EC41" i="4" s="1"/>
  <c r="AC32" i="7"/>
  <c r="CC36" i="7"/>
  <c r="GG31" i="7"/>
  <c r="CC32" i="7"/>
  <c r="CC41" i="7" s="1"/>
  <c r="CC37" i="7"/>
  <c r="CC32" i="9"/>
  <c r="D32" i="9"/>
  <c r="J34" i="9"/>
  <c r="AC39" i="8"/>
  <c r="CC39" i="9"/>
  <c r="AE36" i="9"/>
  <c r="GJ33" i="9"/>
  <c r="EE33" i="9"/>
  <c r="CE34" i="9"/>
  <c r="FG34" i="10"/>
  <c r="AJ39" i="10"/>
  <c r="AJ33" i="10"/>
  <c r="ED36" i="10"/>
  <c r="GI43" i="10"/>
  <c r="AJ36" i="10"/>
  <c r="BG34" i="10"/>
  <c r="F32" i="10"/>
  <c r="AE37" i="10"/>
  <c r="F37" i="10"/>
  <c r="DI43" i="10"/>
  <c r="CH43" i="10"/>
  <c r="DE32" i="11"/>
  <c r="CC39" i="11"/>
  <c r="EJ36" i="11"/>
  <c r="EJ31" i="11"/>
  <c r="EC38" i="11"/>
  <c r="J34" i="11"/>
  <c r="HD33" i="11"/>
  <c r="HD38" i="11"/>
  <c r="CF33" i="11"/>
  <c r="EJ32" i="11"/>
  <c r="J38" i="11"/>
  <c r="CC34" i="11"/>
  <c r="CE34" i="11"/>
  <c r="CF36" i="11"/>
  <c r="CE36" i="11"/>
  <c r="D31" i="12"/>
  <c r="EG36" i="12"/>
  <c r="EG39" i="12"/>
  <c r="H43" i="4"/>
  <c r="GC37" i="3"/>
  <c r="CI43" i="7"/>
  <c r="AC31" i="7"/>
  <c r="H41" i="8"/>
  <c r="DC41" i="8"/>
  <c r="BE39" i="10"/>
  <c r="BE32" i="10"/>
  <c r="HI43" i="10"/>
  <c r="HH43" i="10"/>
  <c r="AD36" i="12"/>
  <c r="GF38" i="2"/>
  <c r="C41" i="2"/>
  <c r="FI43" i="7"/>
  <c r="BG31" i="7"/>
  <c r="GJ36" i="7"/>
  <c r="EH43" i="7"/>
  <c r="F41" i="8"/>
  <c r="EI41" i="10"/>
  <c r="AH43" i="10"/>
  <c r="GD31" i="10"/>
  <c r="CE37" i="11"/>
  <c r="GJ37" i="11"/>
  <c r="CC31" i="11"/>
  <c r="FC32" i="2"/>
  <c r="FJ34" i="2"/>
  <c r="BE43" i="3"/>
  <c r="EE34" i="5"/>
  <c r="GJ39" i="4"/>
  <c r="AC31" i="5"/>
  <c r="GG32" i="2"/>
  <c r="GF37" i="2"/>
  <c r="DG34" i="3"/>
  <c r="DJ37" i="3"/>
  <c r="HC37" i="5"/>
  <c r="CH43" i="7"/>
  <c r="GD32" i="7"/>
  <c r="BJ38" i="7"/>
  <c r="GC34" i="7"/>
  <c r="GF34" i="7"/>
  <c r="BG33" i="7"/>
  <c r="HJ37" i="9"/>
  <c r="DD32" i="10"/>
  <c r="FJ37" i="11"/>
  <c r="FJ43" i="11" s="1"/>
  <c r="FD32" i="2"/>
  <c r="HH41" i="4"/>
  <c r="HG36" i="5"/>
  <c r="HE36" i="5"/>
  <c r="GF38" i="5"/>
  <c r="DG43" i="5"/>
  <c r="GD38" i="3"/>
  <c r="BF34" i="2"/>
  <c r="GC33" i="3"/>
  <c r="GD33" i="3"/>
  <c r="GE32" i="5"/>
  <c r="AD38" i="5"/>
  <c r="HG39" i="3"/>
  <c r="HD39" i="3"/>
  <c r="GE36" i="4"/>
  <c r="GF39" i="5"/>
  <c r="GJ33" i="5"/>
  <c r="EF37" i="4"/>
  <c r="ED37" i="4"/>
  <c r="ED41" i="4" s="1"/>
  <c r="CE34" i="5"/>
  <c r="CF34" i="5"/>
  <c r="CF33" i="5"/>
  <c r="CC31" i="5"/>
  <c r="CE31" i="5"/>
  <c r="FE37" i="7"/>
  <c r="GG32" i="7"/>
  <c r="BE34" i="7"/>
  <c r="BJ39" i="7"/>
  <c r="BJ36" i="7"/>
  <c r="BE38" i="7"/>
  <c r="AJ38" i="7"/>
  <c r="AJ37" i="7"/>
  <c r="AG37" i="7"/>
  <c r="BG34" i="7"/>
  <c r="H41" i="7"/>
  <c r="CG34" i="7"/>
  <c r="CJ34" i="7"/>
  <c r="DI43" i="9"/>
  <c r="D34" i="9"/>
  <c r="E34" i="9"/>
  <c r="D37" i="9"/>
  <c r="J37" i="9"/>
  <c r="CD37" i="9"/>
  <c r="ED37" i="8"/>
  <c r="FD33" i="10"/>
  <c r="DG39" i="10"/>
  <c r="DG34" i="10"/>
  <c r="AE31" i="10"/>
  <c r="J33" i="10"/>
  <c r="CG31" i="10"/>
  <c r="CI43" i="10"/>
  <c r="CG36" i="10"/>
  <c r="BJ38" i="11"/>
  <c r="DJ31" i="11"/>
  <c r="DE31" i="11"/>
  <c r="EG37" i="11"/>
  <c r="EC35" i="2"/>
  <c r="EC37" i="2"/>
  <c r="GD33" i="4"/>
  <c r="GD39" i="4"/>
  <c r="GD38" i="4"/>
  <c r="GC32" i="2"/>
  <c r="FE35" i="2"/>
  <c r="FE36" i="2"/>
  <c r="CC32" i="3"/>
  <c r="BC41" i="3"/>
  <c r="CF32" i="3"/>
  <c r="CF34" i="3"/>
  <c r="GD37" i="4"/>
  <c r="BF41" i="4"/>
  <c r="HJ35" i="4"/>
  <c r="HJ33" i="4"/>
  <c r="GF33" i="4"/>
  <c r="BE35" i="5"/>
  <c r="BE34" i="5"/>
  <c r="BE32" i="5"/>
  <c r="BE33" i="5"/>
  <c r="BC32" i="5"/>
  <c r="BC34" i="5"/>
  <c r="BH43" i="2"/>
  <c r="DD38" i="3"/>
  <c r="CE35" i="3"/>
  <c r="CE32" i="3"/>
  <c r="EG43" i="7"/>
  <c r="CD43" i="2"/>
  <c r="CE34" i="3"/>
  <c r="BI41" i="3"/>
  <c r="CD38" i="4"/>
  <c r="BD41" i="4"/>
  <c r="CJ35" i="4"/>
  <c r="CJ39" i="4"/>
  <c r="GG35" i="5"/>
  <c r="GG32" i="5"/>
  <c r="FC38" i="2"/>
  <c r="FJ38" i="2"/>
  <c r="HF35" i="3"/>
  <c r="HF33" i="3"/>
  <c r="CG37" i="3"/>
  <c r="F41" i="5"/>
  <c r="EI43" i="2"/>
  <c r="GH41" i="5"/>
  <c r="DD35" i="3"/>
  <c r="DD33" i="3"/>
  <c r="DE35" i="3"/>
  <c r="DE33" i="3"/>
  <c r="EC41" i="3"/>
  <c r="ES31" i="3" s="1"/>
  <c r="BC38" i="5"/>
  <c r="AC35" i="4"/>
  <c r="AC39" i="4"/>
  <c r="AC36" i="4"/>
  <c r="DF41" i="7"/>
  <c r="BD33" i="7"/>
  <c r="BD32" i="7"/>
  <c r="HE41" i="7"/>
  <c r="GF39" i="4"/>
  <c r="GF36" i="4"/>
  <c r="AE35" i="5"/>
  <c r="AE38" i="5"/>
  <c r="GC37" i="2"/>
  <c r="CH43" i="1"/>
  <c r="EC39" i="2"/>
  <c r="GG36" i="2"/>
  <c r="GF33" i="2"/>
  <c r="GI43" i="2"/>
  <c r="FF41" i="3"/>
  <c r="CG35" i="3"/>
  <c r="CG39" i="3"/>
  <c r="CJ38" i="4"/>
  <c r="CG39" i="4"/>
  <c r="AE39" i="5"/>
  <c r="HJ35" i="5"/>
  <c r="HJ36" i="5"/>
  <c r="HJ38" i="5"/>
  <c r="HD35" i="5"/>
  <c r="HD36" i="5"/>
  <c r="GG39" i="2"/>
  <c r="GD34" i="4"/>
  <c r="CG36" i="3"/>
  <c r="GJ37" i="3"/>
  <c r="HC36" i="3"/>
  <c r="FC36" i="2"/>
  <c r="FJ37" i="7"/>
  <c r="BD36" i="7"/>
  <c r="FH41" i="5"/>
  <c r="FI41" i="5"/>
  <c r="AH43" i="5"/>
  <c r="G43" i="5"/>
  <c r="DD32" i="3"/>
  <c r="AF31" i="2"/>
  <c r="AF39" i="2"/>
  <c r="FD31" i="2"/>
  <c r="DD39" i="3"/>
  <c r="GJ33" i="3"/>
  <c r="DF39" i="4"/>
  <c r="FI41" i="4"/>
  <c r="FG39" i="5"/>
  <c r="EF36" i="5"/>
  <c r="AE31" i="5"/>
  <c r="FE41" i="3"/>
  <c r="FC38" i="5"/>
  <c r="AC41" i="3"/>
  <c r="AS33" i="3" s="1"/>
  <c r="GC36" i="3"/>
  <c r="CH41" i="3"/>
  <c r="CG31" i="3"/>
  <c r="CJ31" i="4"/>
  <c r="CH41" i="4"/>
  <c r="CG38" i="5"/>
  <c r="CJ38" i="5"/>
  <c r="EG33" i="5"/>
  <c r="HF41" i="7"/>
  <c r="GJ38" i="7"/>
  <c r="AD38" i="7"/>
  <c r="FJ34" i="7"/>
  <c r="HJ41" i="7"/>
  <c r="BE33" i="7"/>
  <c r="EE43" i="7"/>
  <c r="EH41" i="7"/>
  <c r="J39" i="4"/>
  <c r="I43" i="4"/>
  <c r="BH41" i="4"/>
  <c r="BE36" i="5"/>
  <c r="FG32" i="5"/>
  <c r="FG33" i="5"/>
  <c r="AF43" i="3"/>
  <c r="BI41" i="2"/>
  <c r="DE32" i="3"/>
  <c r="FE43" i="4"/>
  <c r="FC43" i="4"/>
  <c r="EE43" i="3"/>
  <c r="BG34" i="2"/>
  <c r="H43" i="3"/>
  <c r="FI43" i="3"/>
  <c r="DF34" i="4"/>
  <c r="AJ33" i="5"/>
  <c r="GG34" i="2"/>
  <c r="GG31" i="2"/>
  <c r="AG33" i="2"/>
  <c r="AG41" i="2" s="1"/>
  <c r="FH43" i="2"/>
  <c r="ED43" i="3"/>
  <c r="DG36" i="4"/>
  <c r="DH41" i="4"/>
  <c r="DJ31" i="4"/>
  <c r="DD33" i="4"/>
  <c r="G32" i="4"/>
  <c r="E32" i="4"/>
  <c r="C38" i="4"/>
  <c r="GD37" i="5"/>
  <c r="BH41" i="5"/>
  <c r="HI43" i="5"/>
  <c r="HJ33" i="5"/>
  <c r="EG39" i="4"/>
  <c r="BE37" i="5"/>
  <c r="EG32" i="5"/>
  <c r="EJ32" i="5"/>
  <c r="GC32" i="7"/>
  <c r="BD39" i="7"/>
  <c r="GG37" i="7"/>
  <c r="BD38" i="7"/>
  <c r="BI43" i="7"/>
  <c r="DH41" i="7"/>
  <c r="BE36" i="7"/>
  <c r="AH41" i="4"/>
  <c r="FG37" i="5"/>
  <c r="DH41" i="5"/>
  <c r="EJ31" i="5"/>
  <c r="E43" i="5"/>
  <c r="AE51" i="5" s="1"/>
  <c r="D43" i="5"/>
  <c r="DI43" i="5"/>
  <c r="BG31" i="2"/>
  <c r="HJ41" i="2"/>
  <c r="BE34" i="2"/>
  <c r="BG38" i="2"/>
  <c r="FC39" i="2"/>
  <c r="FJ39" i="2"/>
  <c r="F39" i="3"/>
  <c r="I43" i="3"/>
  <c r="F34" i="3"/>
  <c r="HC38" i="3"/>
  <c r="DD36" i="3"/>
  <c r="GF33" i="3"/>
  <c r="GE33" i="3"/>
  <c r="HJ32" i="4"/>
  <c r="HJ38" i="4"/>
  <c r="AE34" i="4"/>
  <c r="AC34" i="4"/>
  <c r="GG34" i="5"/>
  <c r="GJ36" i="5"/>
  <c r="EC36" i="2"/>
  <c r="EF36" i="2"/>
  <c r="BC39" i="2"/>
  <c r="BF39" i="2"/>
  <c r="HJ34" i="4"/>
  <c r="HE32" i="5"/>
  <c r="HC39" i="5"/>
  <c r="HD39" i="5"/>
  <c r="HD33" i="3"/>
  <c r="EG32" i="2"/>
  <c r="EF32" i="2"/>
  <c r="GC34" i="3"/>
  <c r="GC43" i="3" s="1"/>
  <c r="AC58" i="3" s="1"/>
  <c r="G36" i="3"/>
  <c r="G43" i="3" s="1"/>
  <c r="HC32" i="3"/>
  <c r="HD32" i="3"/>
  <c r="DE34" i="3"/>
  <c r="DJ34" i="3"/>
  <c r="FG41" i="3"/>
  <c r="FH41" i="3"/>
  <c r="GE31" i="4"/>
  <c r="GC31" i="4"/>
  <c r="BE43" i="4"/>
  <c r="AC38" i="4"/>
  <c r="HE31" i="5"/>
  <c r="HG31" i="5"/>
  <c r="AF34" i="5"/>
  <c r="AE34" i="5"/>
  <c r="AD36" i="5"/>
  <c r="AI43" i="5"/>
  <c r="EF37" i="5"/>
  <c r="FD37" i="2"/>
  <c r="C36" i="4"/>
  <c r="E36" i="4"/>
  <c r="G31" i="4"/>
  <c r="BG39" i="5"/>
  <c r="GF38" i="7"/>
  <c r="FG37" i="7"/>
  <c r="BH43" i="7"/>
  <c r="ED43" i="7"/>
  <c r="AD56" i="7" s="1"/>
  <c r="DD43" i="7"/>
  <c r="FG39" i="7"/>
  <c r="FH43" i="7"/>
  <c r="EC43" i="7"/>
  <c r="AC56" i="7" s="1"/>
  <c r="BD37" i="7"/>
  <c r="GD33" i="7"/>
  <c r="GJ33" i="7"/>
  <c r="AC36" i="7"/>
  <c r="FG38" i="7"/>
  <c r="FJ38" i="7"/>
  <c r="FE31" i="7"/>
  <c r="FJ31" i="7"/>
  <c r="FG32" i="7"/>
  <c r="DF41" i="8"/>
  <c r="FE34" i="8"/>
  <c r="FJ34" i="8"/>
  <c r="E41" i="8"/>
  <c r="HF31" i="9"/>
  <c r="GD33" i="8"/>
  <c r="FE43" i="9"/>
  <c r="AE57" i="9" s="1"/>
  <c r="AG32" i="8"/>
  <c r="AJ32" i="8"/>
  <c r="CH43" i="9"/>
  <c r="H41" i="9"/>
  <c r="EF31" i="8"/>
  <c r="EG38" i="8"/>
  <c r="EG41" i="8" s="1"/>
  <c r="GE37" i="9"/>
  <c r="EJ37" i="9"/>
  <c r="EH41" i="9"/>
  <c r="EG32" i="9"/>
  <c r="HE41" i="8"/>
  <c r="ED38" i="9"/>
  <c r="BH43" i="10"/>
  <c r="EE33" i="10"/>
  <c r="EE31" i="10"/>
  <c r="GI41" i="10"/>
  <c r="G32" i="10"/>
  <c r="HE39" i="10"/>
  <c r="HJ39" i="10"/>
  <c r="HJ31" i="10"/>
  <c r="GD38" i="10"/>
  <c r="HD37" i="10"/>
  <c r="HC37" i="10"/>
  <c r="HE34" i="10"/>
  <c r="HC34" i="10"/>
  <c r="DD31" i="10"/>
  <c r="EE31" i="11"/>
  <c r="DH43" i="11"/>
  <c r="DG34" i="11"/>
  <c r="E32" i="11"/>
  <c r="BG37" i="11"/>
  <c r="ED32" i="11"/>
  <c r="E38" i="11"/>
  <c r="DJ38" i="11"/>
  <c r="HG31" i="11"/>
  <c r="FC31" i="11"/>
  <c r="FC36" i="11"/>
  <c r="FE36" i="11"/>
  <c r="FE32" i="11"/>
  <c r="AE37" i="11"/>
  <c r="AE43" i="11" s="1"/>
  <c r="FJ38" i="12"/>
  <c r="FJ36" i="12"/>
  <c r="BE32" i="12"/>
  <c r="H41" i="12"/>
  <c r="DG39" i="12"/>
  <c r="DF33" i="12"/>
  <c r="GH43" i="12"/>
  <c r="BE38" i="12"/>
  <c r="BF39" i="12"/>
  <c r="C33" i="12"/>
  <c r="BE33" i="12"/>
  <c r="BD32" i="12"/>
  <c r="AF33" i="12"/>
  <c r="AH43" i="12"/>
  <c r="DD36" i="12"/>
  <c r="DF36" i="12"/>
  <c r="DF38" i="12"/>
  <c r="DD38" i="12"/>
  <c r="DG32" i="12"/>
  <c r="DJ37" i="12"/>
  <c r="C41" i="8"/>
  <c r="GD38" i="8"/>
  <c r="DE43" i="9"/>
  <c r="AE55" i="9" s="1"/>
  <c r="DF43" i="9"/>
  <c r="AF55" i="9" s="1"/>
  <c r="FC41" i="9"/>
  <c r="G34" i="9"/>
  <c r="FJ41" i="9"/>
  <c r="FX38" i="9" s="1"/>
  <c r="FQ38" i="9" s="1"/>
  <c r="FI41" i="9"/>
  <c r="BD32" i="8"/>
  <c r="AG34" i="8"/>
  <c r="AD38" i="8"/>
  <c r="DI41" i="8"/>
  <c r="DJ41" i="8"/>
  <c r="AD32" i="8"/>
  <c r="DG41" i="9"/>
  <c r="DD41" i="9"/>
  <c r="BI43" i="9"/>
  <c r="HH43" i="9"/>
  <c r="BH41" i="9"/>
  <c r="FE37" i="8"/>
  <c r="FJ36" i="8"/>
  <c r="FE36" i="8"/>
  <c r="CI43" i="9"/>
  <c r="BD39" i="8"/>
  <c r="ED31" i="9"/>
  <c r="AC38" i="9"/>
  <c r="AC31" i="9"/>
  <c r="CC37" i="9"/>
  <c r="HF36" i="9"/>
  <c r="AC37" i="9"/>
  <c r="AF32" i="9"/>
  <c r="HJ39" i="9"/>
  <c r="DE33" i="10"/>
  <c r="FJ32" i="10"/>
  <c r="GF31" i="10"/>
  <c r="GF32" i="10"/>
  <c r="GJ36" i="10"/>
  <c r="DJ33" i="10"/>
  <c r="H41" i="10"/>
  <c r="CE37" i="10"/>
  <c r="BC39" i="10"/>
  <c r="GJ39" i="10"/>
  <c r="BG34" i="11"/>
  <c r="ED36" i="11"/>
  <c r="CD31" i="11"/>
  <c r="CD33" i="11"/>
  <c r="GF39" i="11"/>
  <c r="E31" i="11"/>
  <c r="CD34" i="11"/>
  <c r="CD36" i="11"/>
  <c r="GG32" i="11"/>
  <c r="GJ32" i="11"/>
  <c r="G39" i="11"/>
  <c r="DC37" i="11"/>
  <c r="DE37" i="11"/>
  <c r="HG37" i="11"/>
  <c r="CE31" i="11"/>
  <c r="FG32" i="11"/>
  <c r="BE36" i="12"/>
  <c r="AE36" i="12"/>
  <c r="EI41" i="12"/>
  <c r="I41" i="12"/>
  <c r="C32" i="12"/>
  <c r="D37" i="12"/>
  <c r="DD39" i="12"/>
  <c r="DF39" i="12"/>
  <c r="DD33" i="12"/>
  <c r="FJ32" i="12"/>
  <c r="FJ39" i="12"/>
  <c r="C39" i="12"/>
  <c r="D33" i="12"/>
  <c r="CI43" i="12"/>
  <c r="BE34" i="12"/>
  <c r="BJ37" i="12"/>
  <c r="BJ41" i="12" s="1"/>
  <c r="FJ33" i="12"/>
  <c r="FG31" i="12"/>
  <c r="FJ31" i="12"/>
  <c r="DF31" i="12"/>
  <c r="EF37" i="12"/>
  <c r="ED37" i="12"/>
  <c r="ED43" i="12" s="1"/>
  <c r="CF34" i="7"/>
  <c r="G41" i="8"/>
  <c r="GD41" i="9"/>
  <c r="GE41" i="9"/>
  <c r="BE34" i="8"/>
  <c r="EG43" i="8"/>
  <c r="AG38" i="8"/>
  <c r="FD41" i="9"/>
  <c r="ED33" i="9"/>
  <c r="FD39" i="8"/>
  <c r="FH43" i="8"/>
  <c r="FJ38" i="8"/>
  <c r="FG32" i="8"/>
  <c r="GG37" i="8"/>
  <c r="GF37" i="8"/>
  <c r="H43" i="8"/>
  <c r="E43" i="8"/>
  <c r="AE51" i="8" s="1"/>
  <c r="HH41" i="8"/>
  <c r="AD36" i="8"/>
  <c r="EF38" i="8"/>
  <c r="E33" i="9"/>
  <c r="F33" i="9"/>
  <c r="D38" i="9"/>
  <c r="AD37" i="9"/>
  <c r="AD43" i="9" s="1"/>
  <c r="GJ31" i="10"/>
  <c r="DJ32" i="10"/>
  <c r="BJ34" i="10"/>
  <c r="BJ36" i="10"/>
  <c r="G37" i="10"/>
  <c r="HC32" i="10"/>
  <c r="HD32" i="10"/>
  <c r="G36" i="10"/>
  <c r="FG38" i="10"/>
  <c r="FG36" i="10"/>
  <c r="DG38" i="10"/>
  <c r="DJ38" i="10"/>
  <c r="BE37" i="10"/>
  <c r="EC39" i="10"/>
  <c r="EF39" i="10"/>
  <c r="ED34" i="10"/>
  <c r="EF34" i="10"/>
  <c r="BE31" i="10"/>
  <c r="EF32" i="10"/>
  <c r="FC39" i="10"/>
  <c r="DG36" i="10"/>
  <c r="CE31" i="10"/>
  <c r="CC39" i="10"/>
  <c r="BF34" i="11"/>
  <c r="EE36" i="11"/>
  <c r="ED31" i="11"/>
  <c r="H41" i="11"/>
  <c r="CI43" i="11"/>
  <c r="CH43" i="11"/>
  <c r="FH43" i="11"/>
  <c r="HG36" i="11"/>
  <c r="I41" i="11"/>
  <c r="E36" i="11"/>
  <c r="ED33" i="11"/>
  <c r="EE38" i="11"/>
  <c r="HG39" i="11"/>
  <c r="BF38" i="12"/>
  <c r="BE39" i="12"/>
  <c r="DF34" i="12"/>
  <c r="BH41" i="12"/>
  <c r="BI41" i="12"/>
  <c r="HC37" i="9"/>
  <c r="GI41" i="8"/>
  <c r="DH41" i="8"/>
  <c r="D41" i="8"/>
  <c r="HC32" i="9"/>
  <c r="HD34" i="9"/>
  <c r="DD41" i="8"/>
  <c r="EG36" i="9"/>
  <c r="HC36" i="9"/>
  <c r="I41" i="10"/>
  <c r="FJ37" i="10"/>
  <c r="HJ38" i="10"/>
  <c r="DF37" i="10"/>
  <c r="BC39" i="11"/>
  <c r="EH43" i="11"/>
  <c r="BJ32" i="11"/>
  <c r="BG32" i="11"/>
  <c r="BC33" i="11"/>
  <c r="BF33" i="11"/>
  <c r="ED34" i="11"/>
  <c r="GI41" i="12"/>
  <c r="F34" i="12"/>
  <c r="F41" i="12" s="1"/>
  <c r="C34" i="12"/>
  <c r="AJ59" i="12"/>
  <c r="HX39" i="12"/>
  <c r="HX36" i="12"/>
  <c r="HX38" i="12"/>
  <c r="HX37" i="12"/>
  <c r="HX35" i="12"/>
  <c r="HX34" i="12"/>
  <c r="HX32" i="12"/>
  <c r="HX31" i="12"/>
  <c r="HX33" i="12"/>
  <c r="CD41" i="12"/>
  <c r="BG35" i="12"/>
  <c r="BG32" i="12"/>
  <c r="AJ34" i="12"/>
  <c r="AG31" i="12"/>
  <c r="GF41" i="12"/>
  <c r="AJ39" i="12"/>
  <c r="G38" i="12"/>
  <c r="AG59" i="12"/>
  <c r="HW39" i="12"/>
  <c r="HP39" i="12" s="1"/>
  <c r="HW38" i="12"/>
  <c r="HP38" i="12" s="1"/>
  <c r="HW37" i="12"/>
  <c r="HP37" i="12" s="1"/>
  <c r="HW32" i="12"/>
  <c r="HP32" i="12" s="1"/>
  <c r="HP41" i="12" s="1"/>
  <c r="HG42" i="12" s="1"/>
  <c r="HW36" i="12"/>
  <c r="HP36" i="12" s="1"/>
  <c r="HW33" i="12"/>
  <c r="HP33" i="12" s="1"/>
  <c r="HW35" i="12"/>
  <c r="HW34" i="12"/>
  <c r="HP34" i="12" s="1"/>
  <c r="HW31" i="12"/>
  <c r="AJ36" i="12"/>
  <c r="EH41" i="12"/>
  <c r="DE39" i="12"/>
  <c r="DC39" i="12"/>
  <c r="DC33" i="12"/>
  <c r="DE33" i="12"/>
  <c r="GG43" i="12"/>
  <c r="G31" i="12"/>
  <c r="FD34" i="12"/>
  <c r="FF39" i="12"/>
  <c r="FD39" i="12"/>
  <c r="AE38" i="12"/>
  <c r="AC38" i="12"/>
  <c r="AD32" i="12"/>
  <c r="AE32" i="12"/>
  <c r="CH43" i="12"/>
  <c r="CG43" i="12"/>
  <c r="GC34" i="12"/>
  <c r="CG41" i="12"/>
  <c r="CI41" i="12"/>
  <c r="FD32" i="12"/>
  <c r="DC34" i="12"/>
  <c r="BC35" i="12"/>
  <c r="BC32" i="12"/>
  <c r="FG35" i="12"/>
  <c r="FG32" i="12"/>
  <c r="AE34" i="12"/>
  <c r="AF34" i="12"/>
  <c r="AE31" i="12"/>
  <c r="AC33" i="12"/>
  <c r="AD33" i="12"/>
  <c r="DG36" i="12"/>
  <c r="DG38" i="12"/>
  <c r="EJ33" i="12"/>
  <c r="EC43" i="12"/>
  <c r="GE39" i="12"/>
  <c r="GC39" i="12"/>
  <c r="GC31" i="12"/>
  <c r="GE31" i="12"/>
  <c r="BD37" i="12"/>
  <c r="BD43" i="12" s="1"/>
  <c r="BF37" i="12"/>
  <c r="FE33" i="12"/>
  <c r="FE43" i="12" s="1"/>
  <c r="FF33" i="12"/>
  <c r="FD31" i="12"/>
  <c r="FF31" i="12"/>
  <c r="DD31" i="12"/>
  <c r="DG31" i="12"/>
  <c r="AD39" i="12"/>
  <c r="AF39" i="12"/>
  <c r="AF37" i="12"/>
  <c r="AD37" i="12"/>
  <c r="EG37" i="12"/>
  <c r="C36" i="12"/>
  <c r="E36" i="12"/>
  <c r="E38" i="12"/>
  <c r="C38" i="12"/>
  <c r="DE32" i="12"/>
  <c r="DF37" i="12"/>
  <c r="DD37" i="12"/>
  <c r="AC59" i="12"/>
  <c r="HS39" i="12"/>
  <c r="HL39" i="12" s="1"/>
  <c r="HS38" i="12"/>
  <c r="HL38" i="12" s="1"/>
  <c r="HS37" i="12"/>
  <c r="HL37" i="12" s="1"/>
  <c r="HS32" i="12"/>
  <c r="HL32" i="12" s="1"/>
  <c r="HL41" i="12" s="1"/>
  <c r="HC42" i="12" s="1"/>
  <c r="HS35" i="12"/>
  <c r="HS36" i="12"/>
  <c r="HL36" i="12" s="1"/>
  <c r="HS33" i="12"/>
  <c r="HL33" i="12" s="1"/>
  <c r="HS31" i="12"/>
  <c r="HS34" i="12"/>
  <c r="HL34" i="12" s="1"/>
  <c r="AD59" i="12"/>
  <c r="HT39" i="12"/>
  <c r="HM39" i="12" s="1"/>
  <c r="HT36" i="12"/>
  <c r="HM36" i="12" s="1"/>
  <c r="HT38" i="12"/>
  <c r="HM38" i="12" s="1"/>
  <c r="HT37" i="12"/>
  <c r="HM37" i="12" s="1"/>
  <c r="HT35" i="12"/>
  <c r="HT34" i="12"/>
  <c r="HM34" i="12" s="1"/>
  <c r="HT32" i="12"/>
  <c r="HM32" i="12" s="1"/>
  <c r="HM41" i="12" s="1"/>
  <c r="HD42" i="12" s="1"/>
  <c r="HT33" i="12"/>
  <c r="HM33" i="12" s="1"/>
  <c r="HT31" i="12"/>
  <c r="BH43" i="12"/>
  <c r="AG32" i="12"/>
  <c r="BI43" i="12"/>
  <c r="AI41" i="12"/>
  <c r="FI43" i="12"/>
  <c r="DQ31" i="12"/>
  <c r="AJ37" i="12"/>
  <c r="GC37" i="12"/>
  <c r="GE37" i="12"/>
  <c r="BG36" i="12"/>
  <c r="GD43" i="12"/>
  <c r="GI43" i="12"/>
  <c r="FF34" i="12"/>
  <c r="AD38" i="12"/>
  <c r="AF38" i="12"/>
  <c r="AF32" i="12"/>
  <c r="G39" i="12"/>
  <c r="G33" i="12"/>
  <c r="I43" i="12"/>
  <c r="CD43" i="12"/>
  <c r="CJ43" i="12"/>
  <c r="GJ43" i="12"/>
  <c r="CH41" i="12"/>
  <c r="CJ41" i="12"/>
  <c r="CQ31" i="12"/>
  <c r="BF35" i="12"/>
  <c r="BF32" i="12"/>
  <c r="AD34" i="12"/>
  <c r="AC34" i="12"/>
  <c r="AF31" i="12"/>
  <c r="AD31" i="12"/>
  <c r="AG33" i="12"/>
  <c r="AE33" i="12"/>
  <c r="DJ38" i="12"/>
  <c r="HJ42" i="12"/>
  <c r="HH42" i="12"/>
  <c r="GG41" i="12"/>
  <c r="GD41" i="12"/>
  <c r="J34" i="12"/>
  <c r="G34" i="12"/>
  <c r="J31" i="12"/>
  <c r="BE37" i="12"/>
  <c r="BC37" i="12"/>
  <c r="FD33" i="12"/>
  <c r="FC33" i="12"/>
  <c r="FC43" i="12" s="1"/>
  <c r="FH41" i="12"/>
  <c r="FE31" i="12"/>
  <c r="DC31" i="12"/>
  <c r="DE31" i="12"/>
  <c r="AC39" i="12"/>
  <c r="AE39" i="12"/>
  <c r="AE37" i="12"/>
  <c r="AC37" i="12"/>
  <c r="EJ37" i="12"/>
  <c r="D36" i="12"/>
  <c r="F36" i="12"/>
  <c r="F38" i="12"/>
  <c r="D38" i="12"/>
  <c r="DF32" i="12"/>
  <c r="DE37" i="12"/>
  <c r="AF59" i="12"/>
  <c r="HV39" i="12"/>
  <c r="HO39" i="12" s="1"/>
  <c r="HV37" i="12"/>
  <c r="HO37" i="12" s="1"/>
  <c r="HV35" i="12"/>
  <c r="HV33" i="12"/>
  <c r="HO33" i="12" s="1"/>
  <c r="HV34" i="12"/>
  <c r="HO34" i="12" s="1"/>
  <c r="HV32" i="12"/>
  <c r="HO32" i="12" s="1"/>
  <c r="HO41" i="12" s="1"/>
  <c r="HF42" i="12" s="1"/>
  <c r="HV38" i="12"/>
  <c r="HO38" i="12" s="1"/>
  <c r="HV36" i="12"/>
  <c r="HO36" i="12" s="1"/>
  <c r="HV31" i="12"/>
  <c r="AE59" i="12"/>
  <c r="HU38" i="12"/>
  <c r="HN38" i="12" s="1"/>
  <c r="HU39" i="12"/>
  <c r="HN39" i="12" s="1"/>
  <c r="HU36" i="12"/>
  <c r="HN36" i="12" s="1"/>
  <c r="HU34" i="12"/>
  <c r="HN34" i="12" s="1"/>
  <c r="HU33" i="12"/>
  <c r="HN33" i="12" s="1"/>
  <c r="HU35" i="12"/>
  <c r="HU31" i="12"/>
  <c r="HU32" i="12"/>
  <c r="HN32" i="12" s="1"/>
  <c r="HN41" i="12" s="1"/>
  <c r="HE42" i="12" s="1"/>
  <c r="HU37" i="12"/>
  <c r="HN37" i="12" s="1"/>
  <c r="DI43" i="12"/>
  <c r="AG38" i="12"/>
  <c r="CF43" i="12"/>
  <c r="CF41" i="12"/>
  <c r="FF35" i="12"/>
  <c r="FF32" i="12"/>
  <c r="DE34" i="12"/>
  <c r="FD38" i="12"/>
  <c r="FF38" i="12"/>
  <c r="FF36" i="12"/>
  <c r="FD36" i="12"/>
  <c r="EC41" i="12"/>
  <c r="G32" i="12"/>
  <c r="DH43" i="12"/>
  <c r="GC33" i="12"/>
  <c r="GF43" i="12"/>
  <c r="GC38" i="12"/>
  <c r="GE38" i="12"/>
  <c r="GE32" i="12"/>
  <c r="BG39" i="12"/>
  <c r="AJ38" i="12"/>
  <c r="AC32" i="12"/>
  <c r="AJ32" i="12"/>
  <c r="EJ38" i="12"/>
  <c r="EJ32" i="12"/>
  <c r="H43" i="12"/>
  <c r="CE43" i="12"/>
  <c r="CC43" i="12"/>
  <c r="CC41" i="12"/>
  <c r="CE41" i="12"/>
  <c r="BG34" i="12"/>
  <c r="BJ43" i="12"/>
  <c r="BF33" i="12"/>
  <c r="AG34" i="12"/>
  <c r="EJ39" i="12"/>
  <c r="AJ31" i="12"/>
  <c r="AH41" i="12"/>
  <c r="AJ33" i="12"/>
  <c r="AI43" i="12"/>
  <c r="DC36" i="12"/>
  <c r="DE36" i="12"/>
  <c r="DE38" i="12"/>
  <c r="DC38" i="12"/>
  <c r="BC33" i="12"/>
  <c r="EI43" i="12"/>
  <c r="EH43" i="12"/>
  <c r="GJ41" i="12"/>
  <c r="GQ31" i="12"/>
  <c r="GH41" i="12"/>
  <c r="E34" i="12"/>
  <c r="D34" i="12"/>
  <c r="BG37" i="12"/>
  <c r="FH43" i="12"/>
  <c r="FG33" i="12"/>
  <c r="FG43" i="12" s="1"/>
  <c r="FI41" i="12"/>
  <c r="DI41" i="12"/>
  <c r="DH41" i="12"/>
  <c r="AG39" i="12"/>
  <c r="AG37" i="12"/>
  <c r="EE37" i="12"/>
  <c r="EE41" i="12" s="1"/>
  <c r="BE31" i="12"/>
  <c r="J36" i="12"/>
  <c r="J38" i="12"/>
  <c r="DD32" i="12"/>
  <c r="DJ32" i="12"/>
  <c r="DG37" i="12"/>
  <c r="FE32" i="12"/>
  <c r="HH41" i="11"/>
  <c r="GD35" i="11"/>
  <c r="GD31" i="11"/>
  <c r="BI41" i="11"/>
  <c r="EC34" i="11"/>
  <c r="F32" i="11"/>
  <c r="BD34" i="11"/>
  <c r="BC34" i="11"/>
  <c r="CG39" i="11"/>
  <c r="GE33" i="11"/>
  <c r="GI43" i="11"/>
  <c r="BE38" i="11"/>
  <c r="BG38" i="11"/>
  <c r="AG36" i="11"/>
  <c r="AJ34" i="11"/>
  <c r="EI41" i="11"/>
  <c r="EH41" i="11"/>
  <c r="C31" i="11"/>
  <c r="FC34" i="11"/>
  <c r="EF38" i="11"/>
  <c r="HH43" i="11"/>
  <c r="HJ32" i="11"/>
  <c r="CH41" i="11"/>
  <c r="AH43" i="11"/>
  <c r="AI43" i="11"/>
  <c r="BF37" i="11"/>
  <c r="F31" i="11"/>
  <c r="GE38" i="11"/>
  <c r="GD38" i="11"/>
  <c r="FE39" i="11"/>
  <c r="FE33" i="11"/>
  <c r="AG32" i="11"/>
  <c r="AG38" i="11"/>
  <c r="AJ38" i="11"/>
  <c r="EG32" i="11"/>
  <c r="C38" i="11"/>
  <c r="G33" i="11"/>
  <c r="J33" i="11"/>
  <c r="G36" i="11"/>
  <c r="DD31" i="11"/>
  <c r="DH41" i="11"/>
  <c r="J32" i="11"/>
  <c r="BG39" i="11"/>
  <c r="BD36" i="11"/>
  <c r="BC36" i="11"/>
  <c r="CG34" i="11"/>
  <c r="CG36" i="11"/>
  <c r="GG35" i="11"/>
  <c r="GG31" i="11"/>
  <c r="GF32" i="11"/>
  <c r="GE32" i="11"/>
  <c r="GC31" i="11"/>
  <c r="FH41" i="11"/>
  <c r="EC37" i="11"/>
  <c r="EF37" i="11"/>
  <c r="BF31" i="11"/>
  <c r="BC31" i="11"/>
  <c r="C39" i="11"/>
  <c r="F39" i="11"/>
  <c r="DG37" i="11"/>
  <c r="DE39" i="11"/>
  <c r="DD39" i="11"/>
  <c r="CD38" i="11"/>
  <c r="CC38" i="11"/>
  <c r="CJ37" i="11"/>
  <c r="CD37" i="11"/>
  <c r="GD34" i="11"/>
  <c r="GC34" i="11"/>
  <c r="GF37" i="11"/>
  <c r="GE37" i="11"/>
  <c r="BG33" i="11"/>
  <c r="BJ33" i="11"/>
  <c r="FG37" i="11"/>
  <c r="FG41" i="11" s="1"/>
  <c r="EF39" i="11"/>
  <c r="EE39" i="11"/>
  <c r="EG34" i="11"/>
  <c r="EJ34" i="11"/>
  <c r="AD31" i="11"/>
  <c r="AC31" i="11"/>
  <c r="AC41" i="11" s="1"/>
  <c r="GE36" i="11"/>
  <c r="HD39" i="11"/>
  <c r="HC39" i="11"/>
  <c r="HC41" i="11" s="1"/>
  <c r="I43" i="11"/>
  <c r="C33" i="11"/>
  <c r="BE39" i="11"/>
  <c r="BE31" i="11"/>
  <c r="FC37" i="11"/>
  <c r="AG31" i="11"/>
  <c r="BE34" i="11"/>
  <c r="CJ39" i="11"/>
  <c r="GH43" i="11"/>
  <c r="BD38" i="11"/>
  <c r="BF38" i="11"/>
  <c r="AJ36" i="11"/>
  <c r="AG34" i="11"/>
  <c r="C34" i="11"/>
  <c r="F34" i="11"/>
  <c r="HI43" i="11"/>
  <c r="AG33" i="11"/>
  <c r="AJ33" i="11"/>
  <c r="DG32" i="11"/>
  <c r="BE37" i="11"/>
  <c r="BD37" i="11"/>
  <c r="EC33" i="11"/>
  <c r="GE39" i="11"/>
  <c r="GD39" i="11"/>
  <c r="FI43" i="11"/>
  <c r="CG31" i="11"/>
  <c r="AJ32" i="11"/>
  <c r="EC32" i="11"/>
  <c r="EG35" i="11"/>
  <c r="EG38" i="11"/>
  <c r="C37" i="11"/>
  <c r="F37" i="11"/>
  <c r="F38" i="11"/>
  <c r="DG38" i="11"/>
  <c r="GI41" i="11"/>
  <c r="EJ33" i="11"/>
  <c r="D33" i="11"/>
  <c r="H43" i="11"/>
  <c r="J36" i="11"/>
  <c r="DG31" i="11"/>
  <c r="BF39" i="11"/>
  <c r="BF36" i="11"/>
  <c r="BE36" i="11"/>
  <c r="DC36" i="11"/>
  <c r="CJ34" i="11"/>
  <c r="GD32" i="11"/>
  <c r="CF35" i="11"/>
  <c r="CF31" i="11"/>
  <c r="ED37" i="11"/>
  <c r="EE37" i="11"/>
  <c r="BD31" i="11"/>
  <c r="GD36" i="11"/>
  <c r="E39" i="11"/>
  <c r="D39" i="11"/>
  <c r="DF37" i="11"/>
  <c r="DF39" i="11"/>
  <c r="GF31" i="11"/>
  <c r="BF32" i="11"/>
  <c r="BE32" i="11"/>
  <c r="CE38" i="11"/>
  <c r="CE43" i="11" s="1"/>
  <c r="CF38" i="11"/>
  <c r="CF37" i="11"/>
  <c r="GE34" i="11"/>
  <c r="GF34" i="11"/>
  <c r="GC37" i="11"/>
  <c r="BI43" i="11"/>
  <c r="BD33" i="11"/>
  <c r="EC39" i="11"/>
  <c r="EJ39" i="11"/>
  <c r="AE31" i="11"/>
  <c r="AI41" i="11"/>
  <c r="HE39" i="11"/>
  <c r="HE41" i="11" s="1"/>
  <c r="HF39" i="11"/>
  <c r="CF32" i="11"/>
  <c r="CI41" i="11"/>
  <c r="F36" i="11"/>
  <c r="FJ41" i="11"/>
  <c r="FQ31" i="11"/>
  <c r="DG39" i="11"/>
  <c r="AH41" i="11"/>
  <c r="BJ34" i="11"/>
  <c r="GD33" i="11"/>
  <c r="BC38" i="11"/>
  <c r="FE38" i="11"/>
  <c r="FC38" i="11"/>
  <c r="EC36" i="11"/>
  <c r="EF31" i="11"/>
  <c r="DG33" i="11"/>
  <c r="DI43" i="11"/>
  <c r="HC43" i="11"/>
  <c r="HJ34" i="11"/>
  <c r="AC43" i="11"/>
  <c r="BJ37" i="11"/>
  <c r="CJ33" i="11"/>
  <c r="FC39" i="11"/>
  <c r="FC33" i="11"/>
  <c r="FG43" i="11"/>
  <c r="EJ38" i="11"/>
  <c r="DC38" i="11"/>
  <c r="DE38" i="11"/>
  <c r="GH41" i="11"/>
  <c r="DE36" i="11"/>
  <c r="E33" i="11"/>
  <c r="F33" i="11"/>
  <c r="D36" i="11"/>
  <c r="C36" i="11"/>
  <c r="DI41" i="11"/>
  <c r="DF31" i="11"/>
  <c r="HI41" i="11"/>
  <c r="GE31" i="11"/>
  <c r="DJ32" i="11"/>
  <c r="BD39" i="11"/>
  <c r="BJ39" i="11"/>
  <c r="BG36" i="11"/>
  <c r="FE31" i="11"/>
  <c r="FI41" i="11"/>
  <c r="CJ32" i="11"/>
  <c r="AG39" i="11"/>
  <c r="EJ37" i="11"/>
  <c r="BG31" i="11"/>
  <c r="BH41" i="11"/>
  <c r="ED38" i="11"/>
  <c r="J39" i="11"/>
  <c r="DD37" i="11"/>
  <c r="DJ37" i="11"/>
  <c r="DC39" i="11"/>
  <c r="DJ39" i="11"/>
  <c r="HJ37" i="11"/>
  <c r="AG37" i="11"/>
  <c r="AJ37" i="11"/>
  <c r="DC32" i="11"/>
  <c r="BD32" i="11"/>
  <c r="CG38" i="11"/>
  <c r="CJ38" i="11"/>
  <c r="CG37" i="11"/>
  <c r="GG34" i="11"/>
  <c r="GJ34" i="11"/>
  <c r="GG37" i="11"/>
  <c r="BE33" i="11"/>
  <c r="BH43" i="11"/>
  <c r="FF37" i="11"/>
  <c r="FF43" i="11" s="1"/>
  <c r="FD37" i="11"/>
  <c r="ED39" i="11"/>
  <c r="EG39" i="11"/>
  <c r="EF34" i="11"/>
  <c r="EE34" i="11"/>
  <c r="AQ31" i="11"/>
  <c r="AF31" i="11"/>
  <c r="HJ39" i="11"/>
  <c r="GG36" i="11"/>
  <c r="GG35" i="10"/>
  <c r="GG32" i="10"/>
  <c r="GG33" i="10"/>
  <c r="DE39" i="10"/>
  <c r="BF32" i="10"/>
  <c r="DC37" i="10"/>
  <c r="BD37" i="10"/>
  <c r="BF31" i="10"/>
  <c r="AF34" i="10"/>
  <c r="DC31" i="10"/>
  <c r="CF35" i="10"/>
  <c r="CF34" i="10"/>
  <c r="CF33" i="10"/>
  <c r="EJ38" i="10"/>
  <c r="EH41" i="10"/>
  <c r="GH41" i="10"/>
  <c r="GC35" i="10"/>
  <c r="GC33" i="10"/>
  <c r="GC32" i="10"/>
  <c r="GC37" i="10"/>
  <c r="GE36" i="10"/>
  <c r="GG34" i="10"/>
  <c r="DD33" i="10"/>
  <c r="C39" i="10"/>
  <c r="C34" i="10"/>
  <c r="FH43" i="10"/>
  <c r="FF33" i="10"/>
  <c r="C31" i="10"/>
  <c r="DG32" i="10"/>
  <c r="BD34" i="10"/>
  <c r="BF34" i="10"/>
  <c r="BF36" i="10"/>
  <c r="BD36" i="10"/>
  <c r="J41" i="10"/>
  <c r="AD37" i="10"/>
  <c r="HD39" i="10"/>
  <c r="HF39" i="10"/>
  <c r="HD31" i="10"/>
  <c r="HF31" i="10"/>
  <c r="DD39" i="10"/>
  <c r="DC39" i="10"/>
  <c r="DE34" i="10"/>
  <c r="DC34" i="10"/>
  <c r="E31" i="10"/>
  <c r="HJ32" i="10"/>
  <c r="GD33" i="10"/>
  <c r="E36" i="10"/>
  <c r="FF37" i="10"/>
  <c r="FE37" i="10"/>
  <c r="BD32" i="10"/>
  <c r="BG32" i="10"/>
  <c r="EG37" i="10"/>
  <c r="HE36" i="10"/>
  <c r="HD36" i="10"/>
  <c r="HD38" i="10"/>
  <c r="DJ37" i="10"/>
  <c r="GD39" i="10"/>
  <c r="DF33" i="10"/>
  <c r="FE38" i="10"/>
  <c r="FD38" i="10"/>
  <c r="FE36" i="10"/>
  <c r="FC36" i="10"/>
  <c r="FH41" i="10"/>
  <c r="FQ31" i="10"/>
  <c r="I43" i="10"/>
  <c r="H43" i="10"/>
  <c r="DE38" i="10"/>
  <c r="BG37" i="10"/>
  <c r="EG34" i="10"/>
  <c r="BI41" i="10"/>
  <c r="BG31" i="10"/>
  <c r="EE32" i="10"/>
  <c r="ED32" i="10"/>
  <c r="GC38" i="10"/>
  <c r="AG34" i="10"/>
  <c r="AG43" i="10" s="1"/>
  <c r="HG37" i="10"/>
  <c r="HJ34" i="10"/>
  <c r="DG31" i="10"/>
  <c r="DI41" i="10"/>
  <c r="FJ39" i="10"/>
  <c r="FE39" i="10"/>
  <c r="DC36" i="10"/>
  <c r="DE36" i="10"/>
  <c r="CI41" i="10"/>
  <c r="CJ31" i="10"/>
  <c r="CG35" i="10"/>
  <c r="CG33" i="10"/>
  <c r="CG32" i="10"/>
  <c r="CG37" i="10"/>
  <c r="CE36" i="10"/>
  <c r="CC36" i="10"/>
  <c r="CF39" i="10"/>
  <c r="GG37" i="10"/>
  <c r="GG38" i="10"/>
  <c r="HG31" i="10"/>
  <c r="BF39" i="10"/>
  <c r="EJ37" i="10"/>
  <c r="AI41" i="10"/>
  <c r="AD36" i="10"/>
  <c r="FD31" i="10"/>
  <c r="FF31" i="10"/>
  <c r="C33" i="10"/>
  <c r="AD34" i="10"/>
  <c r="CD35" i="10"/>
  <c r="CD32" i="10"/>
  <c r="CF32" i="10"/>
  <c r="BI43" i="10"/>
  <c r="EH43" i="10"/>
  <c r="EJ33" i="10"/>
  <c r="CD33" i="10"/>
  <c r="AF39" i="10"/>
  <c r="AI43" i="10"/>
  <c r="AF33" i="10"/>
  <c r="CF37" i="10"/>
  <c r="GG31" i="10"/>
  <c r="GD35" i="10"/>
  <c r="GD32" i="10"/>
  <c r="GF36" i="10"/>
  <c r="GF33" i="10"/>
  <c r="AD38" i="10"/>
  <c r="AF38" i="10"/>
  <c r="AF37" i="10"/>
  <c r="HC39" i="10"/>
  <c r="HH41" i="10"/>
  <c r="HE31" i="10"/>
  <c r="E37" i="10"/>
  <c r="DF39" i="10"/>
  <c r="DF34" i="10"/>
  <c r="DD34" i="10"/>
  <c r="HF32" i="10"/>
  <c r="CF38" i="10"/>
  <c r="CD38" i="10"/>
  <c r="GE33" i="10"/>
  <c r="HE33" i="10"/>
  <c r="FD37" i="10"/>
  <c r="BG39" i="10"/>
  <c r="BJ32" i="10"/>
  <c r="EE37" i="10"/>
  <c r="GF38" i="10"/>
  <c r="HC36" i="10"/>
  <c r="HF36" i="10"/>
  <c r="HE38" i="10"/>
  <c r="HC38" i="10"/>
  <c r="AF31" i="10"/>
  <c r="AD31" i="10"/>
  <c r="DG37" i="10"/>
  <c r="GF37" i="10"/>
  <c r="GE39" i="10"/>
  <c r="GC39" i="10"/>
  <c r="AF36" i="10"/>
  <c r="HJ33" i="10"/>
  <c r="FC38" i="10"/>
  <c r="FF38" i="10"/>
  <c r="FF36" i="10"/>
  <c r="FD36" i="10"/>
  <c r="FI41" i="10"/>
  <c r="FC31" i="10"/>
  <c r="E33" i="10"/>
  <c r="G33" i="10"/>
  <c r="DC38" i="10"/>
  <c r="DF38" i="10"/>
  <c r="BJ37" i="10"/>
  <c r="ED39" i="10"/>
  <c r="EJ39" i="10"/>
  <c r="EJ34" i="10"/>
  <c r="BH41" i="10"/>
  <c r="BJ31" i="10"/>
  <c r="AJ34" i="10"/>
  <c r="HJ37" i="10"/>
  <c r="HG34" i="10"/>
  <c r="DQ31" i="10"/>
  <c r="DH41" i="10"/>
  <c r="GE34" i="10"/>
  <c r="FF39" i="10"/>
  <c r="FD39" i="10"/>
  <c r="DD36" i="10"/>
  <c r="DF36" i="10"/>
  <c r="CH41" i="10"/>
  <c r="GE32" i="10"/>
  <c r="CJ35" i="10"/>
  <c r="CJ34" i="10"/>
  <c r="CJ32" i="10"/>
  <c r="CD36" i="10"/>
  <c r="GE37" i="10"/>
  <c r="CJ39" i="10"/>
  <c r="CG39" i="10"/>
  <c r="C38" i="10"/>
  <c r="FD34" i="10"/>
  <c r="FF34" i="10"/>
  <c r="FD32" i="10"/>
  <c r="BF38" i="10"/>
  <c r="BD33" i="10"/>
  <c r="BF33" i="10"/>
  <c r="EI43" i="10"/>
  <c r="AD33" i="10"/>
  <c r="AF32" i="10"/>
  <c r="GJ35" i="10"/>
  <c r="GJ34" i="10"/>
  <c r="GJ38" i="10"/>
  <c r="GJ32" i="10"/>
  <c r="GD36" i="10"/>
  <c r="GC36" i="10"/>
  <c r="HG33" i="10"/>
  <c r="E39" i="10"/>
  <c r="J43" i="10"/>
  <c r="FI43" i="10"/>
  <c r="FG33" i="10"/>
  <c r="DF32" i="10"/>
  <c r="DE32" i="10"/>
  <c r="HG39" i="10"/>
  <c r="HI41" i="10"/>
  <c r="GD34" i="10"/>
  <c r="DJ39" i="10"/>
  <c r="DJ34" i="10"/>
  <c r="HG32" i="10"/>
  <c r="HE32" i="10"/>
  <c r="CD37" i="10"/>
  <c r="HC33" i="10"/>
  <c r="FG37" i="10"/>
  <c r="BJ39" i="10"/>
  <c r="BD39" i="10"/>
  <c r="BC32" i="10"/>
  <c r="EF37" i="10"/>
  <c r="ED37" i="10"/>
  <c r="GJ33" i="10"/>
  <c r="HJ36" i="10"/>
  <c r="HF38" i="10"/>
  <c r="HG38" i="10"/>
  <c r="AG31" i="10"/>
  <c r="AH41" i="10"/>
  <c r="DD37" i="10"/>
  <c r="GF39" i="10"/>
  <c r="GG39" i="10"/>
  <c r="DC33" i="10"/>
  <c r="F35" i="10"/>
  <c r="F31" i="10"/>
  <c r="FJ38" i="10"/>
  <c r="FE31" i="10"/>
  <c r="FG31" i="10"/>
  <c r="F33" i="10"/>
  <c r="D33" i="10"/>
  <c r="D43" i="10" s="1"/>
  <c r="DD38" i="10"/>
  <c r="BF37" i="10"/>
  <c r="BC37" i="10"/>
  <c r="BC43" i="10" s="1"/>
  <c r="EG39" i="10"/>
  <c r="EE39" i="10"/>
  <c r="EE34" i="10"/>
  <c r="EC34" i="10"/>
  <c r="EC41" i="10" s="1"/>
  <c r="BD31" i="10"/>
  <c r="EJ32" i="10"/>
  <c r="EG32" i="10"/>
  <c r="AE34" i="10"/>
  <c r="AE43" i="10" s="1"/>
  <c r="AC34" i="10"/>
  <c r="AC41" i="10" s="1"/>
  <c r="HF37" i="10"/>
  <c r="HE37" i="10"/>
  <c r="HF34" i="10"/>
  <c r="HD34" i="10"/>
  <c r="DF31" i="10"/>
  <c r="DE31" i="10"/>
  <c r="GC34" i="10"/>
  <c r="FG39" i="10"/>
  <c r="DJ36" i="10"/>
  <c r="CD31" i="10"/>
  <c r="CF31" i="10"/>
  <c r="CC35" i="10"/>
  <c r="CC32" i="10"/>
  <c r="CC33" i="10"/>
  <c r="CJ36" i="10"/>
  <c r="CE39" i="10"/>
  <c r="CD39" i="10"/>
  <c r="DG33" i="10"/>
  <c r="GE35" i="8"/>
  <c r="GE34" i="8"/>
  <c r="GE33" i="8"/>
  <c r="AJ57" i="9"/>
  <c r="FX39" i="9"/>
  <c r="FX35" i="9"/>
  <c r="FX31" i="9"/>
  <c r="FQ31" i="9" s="1"/>
  <c r="FF43" i="9"/>
  <c r="BH43" i="8"/>
  <c r="I41" i="9"/>
  <c r="BF39" i="8"/>
  <c r="HE43" i="8"/>
  <c r="CF37" i="9"/>
  <c r="BD31" i="9"/>
  <c r="CD32" i="8"/>
  <c r="EJ35" i="8"/>
  <c r="EJ34" i="8"/>
  <c r="FE41" i="9"/>
  <c r="BC37" i="8"/>
  <c r="BC36" i="8"/>
  <c r="FG34" i="8"/>
  <c r="CD31" i="8"/>
  <c r="GF35" i="8"/>
  <c r="GF32" i="8"/>
  <c r="EJ37" i="8"/>
  <c r="GC38" i="8"/>
  <c r="CD36" i="8"/>
  <c r="AH43" i="9"/>
  <c r="AE33" i="9"/>
  <c r="GJ31" i="9"/>
  <c r="CF36" i="9"/>
  <c r="HE31" i="9"/>
  <c r="DH43" i="9"/>
  <c r="DG43" i="9"/>
  <c r="F34" i="9"/>
  <c r="F43" i="9" s="1"/>
  <c r="AI43" i="8"/>
  <c r="GG36" i="8"/>
  <c r="EF34" i="9"/>
  <c r="FG43" i="9"/>
  <c r="FH43" i="9"/>
  <c r="HF35" i="9"/>
  <c r="HF32" i="9"/>
  <c r="J35" i="9"/>
  <c r="J32" i="9"/>
  <c r="HE37" i="9"/>
  <c r="FE33" i="8"/>
  <c r="BJ38" i="8"/>
  <c r="BG34" i="8"/>
  <c r="BJ32" i="8"/>
  <c r="BE33" i="8"/>
  <c r="BD33" i="8"/>
  <c r="FH41" i="8"/>
  <c r="FE31" i="8"/>
  <c r="GE32" i="8"/>
  <c r="GF31" i="8"/>
  <c r="GE31" i="8"/>
  <c r="AG56" i="8"/>
  <c r="EH43" i="8"/>
  <c r="GG34" i="8"/>
  <c r="AE38" i="8"/>
  <c r="GF33" i="8"/>
  <c r="AF32" i="8"/>
  <c r="DC43" i="8"/>
  <c r="DF43" i="8"/>
  <c r="AG34" i="9"/>
  <c r="GF43" i="9"/>
  <c r="GC43" i="9"/>
  <c r="CF31" i="9"/>
  <c r="EH43" i="9"/>
  <c r="D39" i="9"/>
  <c r="DJ41" i="9"/>
  <c r="DI41" i="9"/>
  <c r="BF33" i="9"/>
  <c r="HJ38" i="9"/>
  <c r="HD33" i="9"/>
  <c r="HC33" i="9"/>
  <c r="BD38" i="9"/>
  <c r="FF33" i="8"/>
  <c r="FF37" i="8"/>
  <c r="FJ37" i="8"/>
  <c r="FF36" i="8"/>
  <c r="FG36" i="8"/>
  <c r="AE31" i="8"/>
  <c r="AF31" i="8"/>
  <c r="AG31" i="8"/>
  <c r="EE32" i="8"/>
  <c r="G31" i="9"/>
  <c r="D31" i="9"/>
  <c r="HE34" i="9"/>
  <c r="HF41" i="8"/>
  <c r="BD31" i="8"/>
  <c r="BI41" i="8"/>
  <c r="BJ39" i="8"/>
  <c r="FE39" i="8"/>
  <c r="FF39" i="8"/>
  <c r="FE38" i="8"/>
  <c r="FC38" i="8"/>
  <c r="FC32" i="8"/>
  <c r="FD32" i="8"/>
  <c r="HG41" i="8"/>
  <c r="DJ43" i="8"/>
  <c r="CJ35" i="8"/>
  <c r="CJ38" i="8"/>
  <c r="CJ34" i="8"/>
  <c r="GC37" i="8"/>
  <c r="AG39" i="8"/>
  <c r="CG36" i="8"/>
  <c r="G43" i="8"/>
  <c r="HG43" i="8"/>
  <c r="AE36" i="8"/>
  <c r="AJ36" i="8"/>
  <c r="EJ38" i="8"/>
  <c r="EE38" i="8"/>
  <c r="CG38" i="9"/>
  <c r="AH41" i="9"/>
  <c r="AG31" i="9"/>
  <c r="ED36" i="9"/>
  <c r="EC36" i="9"/>
  <c r="CJ37" i="9"/>
  <c r="HD32" i="9"/>
  <c r="EC37" i="9"/>
  <c r="EF37" i="9"/>
  <c r="ED32" i="9"/>
  <c r="BF36" i="9"/>
  <c r="BJ35" i="9"/>
  <c r="BJ39" i="9"/>
  <c r="H43" i="9"/>
  <c r="G33" i="9"/>
  <c r="C36" i="9"/>
  <c r="D36" i="9"/>
  <c r="ED34" i="8"/>
  <c r="EF35" i="8"/>
  <c r="EF34" i="8"/>
  <c r="CJ37" i="8"/>
  <c r="AG37" i="9"/>
  <c r="AJ37" i="9"/>
  <c r="AJ41" i="9" s="1"/>
  <c r="AG32" i="9"/>
  <c r="EF38" i="9"/>
  <c r="EC38" i="9"/>
  <c r="CC33" i="9"/>
  <c r="HD39" i="9"/>
  <c r="HF39" i="9"/>
  <c r="HG35" i="9"/>
  <c r="HG36" i="9"/>
  <c r="G35" i="9"/>
  <c r="G38" i="9"/>
  <c r="G39" i="9"/>
  <c r="BC38" i="8"/>
  <c r="BF34" i="8"/>
  <c r="FI41" i="8"/>
  <c r="GJ31" i="8"/>
  <c r="GE36" i="8"/>
  <c r="EI43" i="9"/>
  <c r="AI41" i="8"/>
  <c r="CD35" i="8"/>
  <c r="CD34" i="8"/>
  <c r="EH41" i="8"/>
  <c r="CF35" i="9"/>
  <c r="CF33" i="9"/>
  <c r="BD35" i="9"/>
  <c r="BD36" i="9"/>
  <c r="BD32" i="9"/>
  <c r="GC35" i="8"/>
  <c r="GC39" i="8"/>
  <c r="J41" i="8"/>
  <c r="X33" i="8" s="1"/>
  <c r="EF31" i="9"/>
  <c r="GE38" i="8"/>
  <c r="AC43" i="9"/>
  <c r="AG39" i="9"/>
  <c r="GH41" i="9"/>
  <c r="GI41" i="9"/>
  <c r="CF32" i="9"/>
  <c r="HG32" i="9"/>
  <c r="HH41" i="9"/>
  <c r="HD41" i="8"/>
  <c r="BD34" i="9"/>
  <c r="FI43" i="9"/>
  <c r="F35" i="9"/>
  <c r="F32" i="9"/>
  <c r="C35" i="9"/>
  <c r="C38" i="9"/>
  <c r="HG37" i="9"/>
  <c r="BJ34" i="8"/>
  <c r="BG32" i="8"/>
  <c r="BF33" i="8"/>
  <c r="BC33" i="8"/>
  <c r="FG31" i="8"/>
  <c r="FF31" i="8"/>
  <c r="GC31" i="8"/>
  <c r="GD31" i="8"/>
  <c r="EJ33" i="8"/>
  <c r="EI43" i="8"/>
  <c r="EE39" i="8"/>
  <c r="AJ35" i="8"/>
  <c r="AJ34" i="8"/>
  <c r="GC36" i="8"/>
  <c r="AE32" i="8"/>
  <c r="DD43" i="8"/>
  <c r="DE43" i="8"/>
  <c r="GF34" i="8"/>
  <c r="EE36" i="8"/>
  <c r="EJ36" i="8"/>
  <c r="AE34" i="9"/>
  <c r="GJ36" i="9"/>
  <c r="GE43" i="9"/>
  <c r="GD43" i="9"/>
  <c r="EF33" i="9"/>
  <c r="DC41" i="9"/>
  <c r="DH41" i="9"/>
  <c r="BD33" i="9"/>
  <c r="HD38" i="9"/>
  <c r="HI43" i="9"/>
  <c r="HF33" i="9"/>
  <c r="BF38" i="9"/>
  <c r="DJ43" i="9"/>
  <c r="FD36" i="8"/>
  <c r="AD31" i="8"/>
  <c r="GJ34" i="9"/>
  <c r="CF34" i="9"/>
  <c r="E31" i="9"/>
  <c r="F31" i="9"/>
  <c r="HC34" i="9"/>
  <c r="HF34" i="9"/>
  <c r="FJ33" i="8"/>
  <c r="BG31" i="8"/>
  <c r="BF31" i="8"/>
  <c r="BC39" i="8"/>
  <c r="FC39" i="8"/>
  <c r="FG38" i="8"/>
  <c r="FD38" i="8"/>
  <c r="FF32" i="8"/>
  <c r="FE32" i="8"/>
  <c r="CC35" i="8"/>
  <c r="CC39" i="8"/>
  <c r="GE37" i="8"/>
  <c r="GD37" i="8"/>
  <c r="EI41" i="8"/>
  <c r="EE31" i="9"/>
  <c r="D43" i="8"/>
  <c r="I43" i="8"/>
  <c r="HD43" i="8"/>
  <c r="HI43" i="8"/>
  <c r="AC36" i="8"/>
  <c r="AE39" i="8"/>
  <c r="AG38" i="9"/>
  <c r="AI41" i="9"/>
  <c r="GJ38" i="9"/>
  <c r="EE36" i="9"/>
  <c r="BD37" i="9"/>
  <c r="CG37" i="9"/>
  <c r="ED37" i="9"/>
  <c r="EF32" i="9"/>
  <c r="E39" i="9"/>
  <c r="FH41" i="9"/>
  <c r="BC35" i="9"/>
  <c r="BC36" i="9"/>
  <c r="BC31" i="9"/>
  <c r="I43" i="9"/>
  <c r="E36" i="9"/>
  <c r="F36" i="9"/>
  <c r="E38" i="9"/>
  <c r="GE39" i="8"/>
  <c r="CC36" i="8"/>
  <c r="EJ38" i="9"/>
  <c r="EE38" i="9"/>
  <c r="BJ36" i="9"/>
  <c r="HC39" i="9"/>
  <c r="HE39" i="9"/>
  <c r="GJ35" i="8"/>
  <c r="GJ34" i="8"/>
  <c r="FU31" i="9"/>
  <c r="FN31" i="9" s="1"/>
  <c r="HE35" i="9"/>
  <c r="HE38" i="9"/>
  <c r="BF38" i="8"/>
  <c r="BC32" i="8"/>
  <c r="BI43" i="8"/>
  <c r="FC31" i="8"/>
  <c r="GJ39" i="8"/>
  <c r="AF35" i="8"/>
  <c r="AF34" i="8"/>
  <c r="AF39" i="8"/>
  <c r="DG43" i="8"/>
  <c r="FF41" i="9"/>
  <c r="HG33" i="9"/>
  <c r="FC37" i="8"/>
  <c r="HJ43" i="8"/>
  <c r="AQ31" i="8"/>
  <c r="GJ33" i="8"/>
  <c r="HG34" i="9"/>
  <c r="CG35" i="8"/>
  <c r="CG39" i="8"/>
  <c r="CG33" i="8"/>
  <c r="AF37" i="8"/>
  <c r="HH43" i="8"/>
  <c r="AD41" i="9"/>
  <c r="HE32" i="9"/>
  <c r="BF35" i="9"/>
  <c r="BF39" i="9"/>
  <c r="EE35" i="8"/>
  <c r="EE37" i="8"/>
  <c r="HG39" i="9"/>
  <c r="BF37" i="8"/>
  <c r="FD34" i="8"/>
  <c r="FC34" i="8"/>
  <c r="GG35" i="8"/>
  <c r="GG33" i="8"/>
  <c r="GG39" i="8"/>
  <c r="GD35" i="8"/>
  <c r="GD39" i="8"/>
  <c r="GD34" i="8"/>
  <c r="CG38" i="8"/>
  <c r="CD37" i="8"/>
  <c r="AG33" i="9"/>
  <c r="AE39" i="9"/>
  <c r="GC41" i="9"/>
  <c r="GF41" i="9"/>
  <c r="HE36" i="9"/>
  <c r="DD43" i="9"/>
  <c r="DC43" i="9"/>
  <c r="FQ39" i="9"/>
  <c r="HJ41" i="8"/>
  <c r="AF33" i="8"/>
  <c r="AE43" i="8"/>
  <c r="CF39" i="9"/>
  <c r="FC43" i="9"/>
  <c r="FD43" i="9"/>
  <c r="HJ35" i="9"/>
  <c r="HJ32" i="9"/>
  <c r="E37" i="9"/>
  <c r="G37" i="9"/>
  <c r="HF37" i="9"/>
  <c r="HD37" i="9"/>
  <c r="FD33" i="8"/>
  <c r="BE38" i="8"/>
  <c r="BD38" i="8"/>
  <c r="BD34" i="8"/>
  <c r="BC34" i="8"/>
  <c r="BF32" i="8"/>
  <c r="BE32" i="8"/>
  <c r="BJ33" i="8"/>
  <c r="BG33" i="8"/>
  <c r="FD31" i="8"/>
  <c r="FJ31" i="8"/>
  <c r="GD32" i="8"/>
  <c r="GG31" i="8"/>
  <c r="GH41" i="8"/>
  <c r="AF38" i="8"/>
  <c r="EJ39" i="8"/>
  <c r="AD35" i="8"/>
  <c r="AD37" i="8"/>
  <c r="CG37" i="8"/>
  <c r="DH43" i="8"/>
  <c r="DI43" i="8"/>
  <c r="CF38" i="9"/>
  <c r="AG36" i="9"/>
  <c r="GJ39" i="9"/>
  <c r="GI43" i="9"/>
  <c r="GH43" i="9"/>
  <c r="CH41" i="9"/>
  <c r="CI41" i="9"/>
  <c r="G32" i="9"/>
  <c r="EG33" i="9"/>
  <c r="EJ33" i="9"/>
  <c r="DF41" i="9"/>
  <c r="DE41" i="9"/>
  <c r="BH43" i="9"/>
  <c r="J38" i="9"/>
  <c r="HE33" i="9"/>
  <c r="HJ33" i="9"/>
  <c r="HC38" i="9"/>
  <c r="FG37" i="8"/>
  <c r="FD37" i="8"/>
  <c r="FC36" i="8"/>
  <c r="AH41" i="8"/>
  <c r="AC31" i="8"/>
  <c r="AC41" i="8" s="1"/>
  <c r="EI41" i="9"/>
  <c r="EJ32" i="8"/>
  <c r="C31" i="9"/>
  <c r="J31" i="9"/>
  <c r="HJ34" i="9"/>
  <c r="BH41" i="8"/>
  <c r="BE31" i="8"/>
  <c r="BJ31" i="8"/>
  <c r="BE39" i="8"/>
  <c r="BG39" i="8"/>
  <c r="CG32" i="8"/>
  <c r="FJ39" i="8"/>
  <c r="FG39" i="8"/>
  <c r="FF38" i="8"/>
  <c r="CD33" i="8"/>
  <c r="CF35" i="8"/>
  <c r="CF38" i="8"/>
  <c r="CE35" i="8"/>
  <c r="CE33" i="8"/>
  <c r="CE34" i="8"/>
  <c r="CE39" i="8"/>
  <c r="AC37" i="8"/>
  <c r="GJ37" i="8"/>
  <c r="EE31" i="8"/>
  <c r="EJ31" i="8"/>
  <c r="CF33" i="8"/>
  <c r="GG38" i="8"/>
  <c r="C43" i="8"/>
  <c r="F43" i="8"/>
  <c r="HC43" i="8"/>
  <c r="HF43" i="8"/>
  <c r="AG36" i="8"/>
  <c r="AG43" i="8" s="1"/>
  <c r="AF36" i="8"/>
  <c r="AE38" i="9"/>
  <c r="AC41" i="9"/>
  <c r="EF36" i="9"/>
  <c r="EJ36" i="9"/>
  <c r="CE37" i="9"/>
  <c r="EE37" i="9"/>
  <c r="EE32" i="9"/>
  <c r="EJ32" i="9"/>
  <c r="C39" i="9"/>
  <c r="BE35" i="9"/>
  <c r="BE31" i="9"/>
  <c r="BE39" i="9"/>
  <c r="BE36" i="9"/>
  <c r="BE43" i="9" s="1"/>
  <c r="BG35" i="9"/>
  <c r="BG37" i="9"/>
  <c r="BG43" i="9" s="1"/>
  <c r="BG31" i="9"/>
  <c r="BF31" i="9"/>
  <c r="D33" i="9"/>
  <c r="C33" i="9"/>
  <c r="J36" i="9"/>
  <c r="G36" i="9"/>
  <c r="FG33" i="8"/>
  <c r="GF39" i="8"/>
  <c r="CJ36" i="8"/>
  <c r="GJ36" i="8"/>
  <c r="AF37" i="9"/>
  <c r="BJ37" i="9"/>
  <c r="EG38" i="9"/>
  <c r="BG32" i="9"/>
  <c r="BF32" i="9"/>
  <c r="BI41" i="9"/>
  <c r="AF56" i="7"/>
  <c r="AE56" i="7"/>
  <c r="AG56" i="7"/>
  <c r="AD55" i="7"/>
  <c r="CH41" i="7"/>
  <c r="HG43" i="7"/>
  <c r="BH41" i="7"/>
  <c r="AI41" i="7"/>
  <c r="BC37" i="7"/>
  <c r="GE38" i="7"/>
  <c r="J43" i="7"/>
  <c r="DJ43" i="7"/>
  <c r="CE39" i="7"/>
  <c r="GH41" i="7"/>
  <c r="GE31" i="7"/>
  <c r="DJ41" i="7"/>
  <c r="CF32" i="7"/>
  <c r="DE43" i="7"/>
  <c r="CD43" i="7"/>
  <c r="GC37" i="7"/>
  <c r="GF37" i="7"/>
  <c r="DC41" i="7"/>
  <c r="DS34" i="7" s="1"/>
  <c r="DL34" i="7" s="1"/>
  <c r="BC38" i="7"/>
  <c r="FF33" i="7"/>
  <c r="FC39" i="7"/>
  <c r="FD39" i="7"/>
  <c r="CD41" i="7"/>
  <c r="BD35" i="7"/>
  <c r="BD34" i="7"/>
  <c r="FE34" i="7"/>
  <c r="FE36" i="7"/>
  <c r="FD36" i="7"/>
  <c r="GE39" i="7"/>
  <c r="GD39" i="7"/>
  <c r="HH43" i="7"/>
  <c r="HF43" i="7"/>
  <c r="BC31" i="7"/>
  <c r="BI41" i="7"/>
  <c r="F41" i="7"/>
  <c r="GE36" i="7"/>
  <c r="GF36" i="7"/>
  <c r="BJ34" i="7"/>
  <c r="EJ43" i="7"/>
  <c r="ED41" i="7"/>
  <c r="EG41" i="7"/>
  <c r="AG36" i="7"/>
  <c r="AD36" i="7"/>
  <c r="CF37" i="7"/>
  <c r="FC38" i="7"/>
  <c r="FF38" i="7"/>
  <c r="FG31" i="7"/>
  <c r="FF31" i="7"/>
  <c r="AF33" i="7"/>
  <c r="AI43" i="7"/>
  <c r="AD31" i="7"/>
  <c r="AJ31" i="7"/>
  <c r="DG41" i="7"/>
  <c r="DW38" i="7" s="1"/>
  <c r="DP38" i="7" s="1"/>
  <c r="BE37" i="7"/>
  <c r="BJ37" i="7"/>
  <c r="FC32" i="7"/>
  <c r="FJ32" i="7"/>
  <c r="BJ33" i="7"/>
  <c r="H43" i="7"/>
  <c r="G43" i="7"/>
  <c r="AC34" i="7"/>
  <c r="AD34" i="7"/>
  <c r="CE34" i="7"/>
  <c r="BG36" i="7"/>
  <c r="GE33" i="7"/>
  <c r="GG33" i="7"/>
  <c r="AC55" i="7"/>
  <c r="DS38" i="7"/>
  <c r="DL38" i="7" s="1"/>
  <c r="DS36" i="7"/>
  <c r="DL36" i="7" s="1"/>
  <c r="DS35" i="7"/>
  <c r="DS37" i="7"/>
  <c r="AD33" i="7"/>
  <c r="I43" i="7"/>
  <c r="AD39" i="7"/>
  <c r="AD32" i="7"/>
  <c r="GF31" i="7"/>
  <c r="GD31" i="7"/>
  <c r="GE37" i="7"/>
  <c r="HD41" i="7"/>
  <c r="I41" i="7"/>
  <c r="CE33" i="7"/>
  <c r="GE34" i="7"/>
  <c r="GJ34" i="7"/>
  <c r="AD37" i="7"/>
  <c r="CF38" i="7"/>
  <c r="CE38" i="7"/>
  <c r="FF39" i="7"/>
  <c r="FE39" i="7"/>
  <c r="CE31" i="7"/>
  <c r="BF35" i="7"/>
  <c r="BF36" i="7"/>
  <c r="FF34" i="7"/>
  <c r="FF36" i="7"/>
  <c r="FC36" i="7"/>
  <c r="GJ39" i="7"/>
  <c r="GC39" i="7"/>
  <c r="HE43" i="7"/>
  <c r="HD43" i="7"/>
  <c r="FG33" i="7"/>
  <c r="BE31" i="7"/>
  <c r="BF31" i="7"/>
  <c r="GD36" i="7"/>
  <c r="GC36" i="7"/>
  <c r="EE41" i="7"/>
  <c r="EU34" i="7" s="1"/>
  <c r="EN34" i="7" s="1"/>
  <c r="EF41" i="7"/>
  <c r="EV36" i="7" s="1"/>
  <c r="EO36" i="7" s="1"/>
  <c r="HG41" i="7"/>
  <c r="AF36" i="7"/>
  <c r="AE36" i="7"/>
  <c r="CE37" i="7"/>
  <c r="FD38" i="7"/>
  <c r="FE38" i="7"/>
  <c r="FD31" i="7"/>
  <c r="FC31" i="7"/>
  <c r="AJ33" i="7"/>
  <c r="AH43" i="7"/>
  <c r="AH41" i="7"/>
  <c r="AG31" i="7"/>
  <c r="BC36" i="7"/>
  <c r="BG37" i="7"/>
  <c r="FD32" i="7"/>
  <c r="FE32" i="7"/>
  <c r="E43" i="7"/>
  <c r="AE34" i="7"/>
  <c r="AF34" i="7"/>
  <c r="CJ43" i="7"/>
  <c r="GI43" i="7"/>
  <c r="GH43" i="7"/>
  <c r="DI41" i="7"/>
  <c r="GI41" i="7"/>
  <c r="DD41" i="7"/>
  <c r="DT38" i="7" s="1"/>
  <c r="DM38" i="7" s="1"/>
  <c r="CJ41" i="7"/>
  <c r="EI41" i="7"/>
  <c r="F43" i="7"/>
  <c r="FD33" i="7"/>
  <c r="FD37" i="7"/>
  <c r="FC37" i="7"/>
  <c r="GE32" i="7"/>
  <c r="BC33" i="7"/>
  <c r="CF39" i="7"/>
  <c r="GC31" i="7"/>
  <c r="GJ31" i="7"/>
  <c r="AG55" i="7"/>
  <c r="DW37" i="7"/>
  <c r="DW34" i="7"/>
  <c r="DP34" i="7" s="1"/>
  <c r="DW35" i="7"/>
  <c r="DF43" i="7"/>
  <c r="GD37" i="7"/>
  <c r="J41" i="7"/>
  <c r="GG34" i="7"/>
  <c r="GD34" i="7"/>
  <c r="FJ39" i="7"/>
  <c r="CF31" i="7"/>
  <c r="CI41" i="7"/>
  <c r="FD34" i="7"/>
  <c r="FG34" i="7"/>
  <c r="FJ36" i="7"/>
  <c r="FG36" i="7"/>
  <c r="GF39" i="7"/>
  <c r="GG39" i="7"/>
  <c r="HC43" i="7"/>
  <c r="HC41" i="7"/>
  <c r="HI43" i="7"/>
  <c r="BC34" i="7"/>
  <c r="BD31" i="7"/>
  <c r="BJ32" i="7"/>
  <c r="GG36" i="7"/>
  <c r="EJ41" i="7"/>
  <c r="EC41" i="7"/>
  <c r="ES37" i="7" s="1"/>
  <c r="EL37" i="7" s="1"/>
  <c r="BF33" i="7"/>
  <c r="AJ36" i="7"/>
  <c r="FI41" i="7"/>
  <c r="FH41" i="7"/>
  <c r="D41" i="7"/>
  <c r="AG33" i="7"/>
  <c r="AE33" i="7"/>
  <c r="AF31" i="7"/>
  <c r="AE31" i="7"/>
  <c r="BF37" i="7"/>
  <c r="DE41" i="7"/>
  <c r="FF32" i="7"/>
  <c r="C43" i="7"/>
  <c r="D43" i="7"/>
  <c r="FC33" i="7"/>
  <c r="HJ43" i="7"/>
  <c r="AG34" i="7"/>
  <c r="AJ34" i="7"/>
  <c r="GF33" i="7"/>
  <c r="HI41" i="7"/>
  <c r="AD52" i="3"/>
  <c r="AC52" i="3"/>
  <c r="AF52" i="3"/>
  <c r="AD56" i="3"/>
  <c r="AD54" i="2"/>
  <c r="FF35" i="2"/>
  <c r="FF32" i="2"/>
  <c r="FF36" i="2"/>
  <c r="CD35" i="3"/>
  <c r="CD36" i="3"/>
  <c r="CD39" i="3"/>
  <c r="CD32" i="3"/>
  <c r="CF35" i="4"/>
  <c r="CF38" i="4"/>
  <c r="CF34" i="4"/>
  <c r="DJ41" i="5"/>
  <c r="DQ31" i="5"/>
  <c r="AD51" i="5"/>
  <c r="CG41" i="2"/>
  <c r="CD37" i="3"/>
  <c r="AC57" i="4"/>
  <c r="FG31" i="2"/>
  <c r="E43" i="2"/>
  <c r="E41" i="2"/>
  <c r="F35" i="4"/>
  <c r="F33" i="4"/>
  <c r="EI43" i="4"/>
  <c r="GG35" i="4"/>
  <c r="GG37" i="4"/>
  <c r="GG33" i="4"/>
  <c r="GG32" i="4"/>
  <c r="GG36" i="4"/>
  <c r="ED34" i="5"/>
  <c r="CC33" i="3"/>
  <c r="FI43" i="2"/>
  <c r="HF43" i="2"/>
  <c r="C31" i="3"/>
  <c r="HE31" i="3"/>
  <c r="GG39" i="4"/>
  <c r="HG37" i="4"/>
  <c r="GC37" i="5"/>
  <c r="BI41" i="5"/>
  <c r="DS36" i="2"/>
  <c r="DL36" i="2" s="1"/>
  <c r="DS38" i="2"/>
  <c r="DL38" i="2" s="1"/>
  <c r="DS33" i="2"/>
  <c r="DL33" i="2" s="1"/>
  <c r="DS39" i="2"/>
  <c r="DL39" i="2" s="1"/>
  <c r="DS31" i="2"/>
  <c r="DL31" i="2" s="1"/>
  <c r="AC55" i="2"/>
  <c r="DS32" i="2"/>
  <c r="DS37" i="2"/>
  <c r="DS34" i="2"/>
  <c r="DL34" i="2" s="1"/>
  <c r="DS35" i="2"/>
  <c r="DC38" i="3"/>
  <c r="F31" i="4"/>
  <c r="AC33" i="2"/>
  <c r="GC36" i="2"/>
  <c r="GE33" i="2"/>
  <c r="CF43" i="2"/>
  <c r="CE43" i="2"/>
  <c r="HC41" i="2"/>
  <c r="EJ39" i="2"/>
  <c r="BE41" i="3"/>
  <c r="CC38" i="3"/>
  <c r="CC36" i="3"/>
  <c r="CJ35" i="3"/>
  <c r="CJ34" i="3"/>
  <c r="CJ32" i="3"/>
  <c r="BG43" i="3"/>
  <c r="DC32" i="4"/>
  <c r="HI41" i="4"/>
  <c r="HG31" i="4"/>
  <c r="CE35" i="4"/>
  <c r="CE39" i="4"/>
  <c r="CG35" i="4"/>
  <c r="CG33" i="4"/>
  <c r="CG36" i="4"/>
  <c r="CG32" i="4"/>
  <c r="CG37" i="4"/>
  <c r="AD31" i="4"/>
  <c r="FE36" i="5"/>
  <c r="BD36" i="5"/>
  <c r="FD37" i="5"/>
  <c r="DF41" i="5"/>
  <c r="DD41" i="5"/>
  <c r="DJ43" i="5"/>
  <c r="EH41" i="5"/>
  <c r="EF31" i="5"/>
  <c r="FH43" i="5"/>
  <c r="DD43" i="5"/>
  <c r="HD34" i="5"/>
  <c r="ED33" i="2"/>
  <c r="GC39" i="2"/>
  <c r="J43" i="2"/>
  <c r="CI41" i="2"/>
  <c r="FF38" i="2"/>
  <c r="BH41" i="2"/>
  <c r="GG34" i="3"/>
  <c r="CJ37" i="3"/>
  <c r="GG38" i="4"/>
  <c r="GD32" i="5"/>
  <c r="FH43" i="4"/>
  <c r="CF33" i="4"/>
  <c r="EC34" i="5"/>
  <c r="HC33" i="3"/>
  <c r="BD36" i="2"/>
  <c r="HF41" i="2"/>
  <c r="AI41" i="2"/>
  <c r="EF35" i="2"/>
  <c r="EF37" i="2"/>
  <c r="EE35" i="2"/>
  <c r="EE34" i="2"/>
  <c r="FE31" i="2"/>
  <c r="D43" i="2"/>
  <c r="BF35" i="2"/>
  <c r="BF36" i="2"/>
  <c r="FG39" i="2"/>
  <c r="FF39" i="2"/>
  <c r="HD38" i="3"/>
  <c r="HJ38" i="3"/>
  <c r="BC37" i="2"/>
  <c r="BF37" i="2"/>
  <c r="DC36" i="3"/>
  <c r="FI41" i="3"/>
  <c r="HE37" i="3"/>
  <c r="HD37" i="3"/>
  <c r="GI43" i="3"/>
  <c r="GD35" i="3"/>
  <c r="GD32" i="3"/>
  <c r="GD36" i="3"/>
  <c r="FH43" i="3"/>
  <c r="FE43" i="3"/>
  <c r="BJ41" i="4"/>
  <c r="HG32" i="4"/>
  <c r="FE41" i="4"/>
  <c r="FU37" i="4" s="1"/>
  <c r="FN37" i="4" s="1"/>
  <c r="G33" i="4"/>
  <c r="CG38" i="4"/>
  <c r="EE43" i="4"/>
  <c r="GC35" i="4"/>
  <c r="GC32" i="4"/>
  <c r="GC37" i="4"/>
  <c r="GC36" i="4"/>
  <c r="FJ43" i="4"/>
  <c r="CF32" i="4"/>
  <c r="EI41" i="4"/>
  <c r="GF37" i="4"/>
  <c r="GE34" i="5"/>
  <c r="GD34" i="5"/>
  <c r="GG36" i="5"/>
  <c r="GE36" i="5"/>
  <c r="BJ32" i="5"/>
  <c r="FD39" i="5"/>
  <c r="E41" i="5"/>
  <c r="G41" i="5"/>
  <c r="W36" i="5" s="1"/>
  <c r="P36" i="5" s="1"/>
  <c r="FD31" i="5"/>
  <c r="EE36" i="5"/>
  <c r="EG36" i="5"/>
  <c r="AH41" i="5"/>
  <c r="AJ31" i="5"/>
  <c r="FE31" i="5"/>
  <c r="AD32" i="5"/>
  <c r="AF32" i="5"/>
  <c r="GC34" i="2"/>
  <c r="GC43" i="2" s="1"/>
  <c r="GF34" i="2"/>
  <c r="GF31" i="2"/>
  <c r="GI41" i="2"/>
  <c r="ES33" i="3"/>
  <c r="EL33" i="3" s="1"/>
  <c r="ES37" i="3"/>
  <c r="EL37" i="3" s="1"/>
  <c r="HG36" i="3"/>
  <c r="HD36" i="3"/>
  <c r="CJ38" i="3"/>
  <c r="CI43" i="3"/>
  <c r="HG34" i="4"/>
  <c r="CE38" i="4"/>
  <c r="EJ39" i="5"/>
  <c r="GD39" i="5"/>
  <c r="GC39" i="5"/>
  <c r="GF33" i="5"/>
  <c r="GE33" i="5"/>
  <c r="FC35" i="5"/>
  <c r="FC31" i="5"/>
  <c r="FJ35" i="5"/>
  <c r="FJ36" i="5"/>
  <c r="HG39" i="5"/>
  <c r="HJ39" i="5"/>
  <c r="BE32" i="2"/>
  <c r="GF32" i="2"/>
  <c r="AC37" i="2"/>
  <c r="E33" i="3"/>
  <c r="BE36" i="2"/>
  <c r="FJ32" i="2"/>
  <c r="FE33" i="2"/>
  <c r="FD33" i="2"/>
  <c r="EF31" i="2"/>
  <c r="EE31" i="2"/>
  <c r="AJ35" i="2"/>
  <c r="AJ37" i="2"/>
  <c r="HC43" i="2"/>
  <c r="HI43" i="2"/>
  <c r="HI41" i="2"/>
  <c r="H41" i="3"/>
  <c r="I41" i="3"/>
  <c r="C36" i="3"/>
  <c r="D36" i="3"/>
  <c r="HD31" i="3"/>
  <c r="HG31" i="3"/>
  <c r="HJ31" i="3"/>
  <c r="HJ32" i="3"/>
  <c r="DF34" i="3"/>
  <c r="BF41" i="3"/>
  <c r="DF37" i="3"/>
  <c r="DC37" i="3"/>
  <c r="EJ41" i="3"/>
  <c r="EE41" i="3"/>
  <c r="GG36" i="3"/>
  <c r="GE31" i="3"/>
  <c r="GF31" i="3"/>
  <c r="DC36" i="4"/>
  <c r="DE36" i="4"/>
  <c r="DD31" i="4"/>
  <c r="DF31" i="4"/>
  <c r="DG33" i="4"/>
  <c r="DI43" i="4"/>
  <c r="GE38" i="4"/>
  <c r="J32" i="4"/>
  <c r="J38" i="4"/>
  <c r="GJ34" i="4"/>
  <c r="HC37" i="4"/>
  <c r="HC41" i="4" s="1"/>
  <c r="HE37" i="4"/>
  <c r="GI41" i="4"/>
  <c r="GJ31" i="4"/>
  <c r="GH41" i="4"/>
  <c r="FJ41" i="4"/>
  <c r="CD34" i="5"/>
  <c r="CJ33" i="5"/>
  <c r="CI43" i="5"/>
  <c r="CF31" i="5"/>
  <c r="CH41" i="5"/>
  <c r="BH43" i="4"/>
  <c r="CF36" i="4"/>
  <c r="EF39" i="5"/>
  <c r="EJ34" i="5"/>
  <c r="GJ37" i="5"/>
  <c r="BF35" i="5"/>
  <c r="BF33" i="5"/>
  <c r="FJ38" i="5"/>
  <c r="HI41" i="5"/>
  <c r="HC31" i="5"/>
  <c r="AC36" i="5"/>
  <c r="AJ36" i="5"/>
  <c r="EJ37" i="5"/>
  <c r="HD33" i="5"/>
  <c r="HF33" i="5"/>
  <c r="FD34" i="5"/>
  <c r="FF34" i="5"/>
  <c r="DJ33" i="3"/>
  <c r="FE32" i="2"/>
  <c r="BE33" i="2"/>
  <c r="BD33" i="2"/>
  <c r="DG43" i="2"/>
  <c r="DI43" i="2"/>
  <c r="DI41" i="2"/>
  <c r="CJ36" i="3"/>
  <c r="FG37" i="2"/>
  <c r="FJ37" i="2"/>
  <c r="DJ38" i="3"/>
  <c r="AD41" i="3"/>
  <c r="AT38" i="3" s="1"/>
  <c r="CD31" i="3"/>
  <c r="CC31" i="3"/>
  <c r="GG39" i="3"/>
  <c r="BJ43" i="4"/>
  <c r="J36" i="4"/>
  <c r="I41" i="4"/>
  <c r="C31" i="4"/>
  <c r="CC38" i="4"/>
  <c r="CF31" i="4"/>
  <c r="CD31" i="4"/>
  <c r="AF33" i="4"/>
  <c r="AD33" i="4"/>
  <c r="CF38" i="5"/>
  <c r="CF43" i="5" s="1"/>
  <c r="HF36" i="5"/>
  <c r="AD33" i="5"/>
  <c r="BD39" i="5"/>
  <c r="BJ39" i="5"/>
  <c r="BC37" i="5"/>
  <c r="BD37" i="5"/>
  <c r="EE32" i="5"/>
  <c r="EF32" i="5"/>
  <c r="EF38" i="5"/>
  <c r="EH43" i="5"/>
  <c r="EF33" i="5"/>
  <c r="DE41" i="2"/>
  <c r="DU31" i="2" s="1"/>
  <c r="DN31" i="2" s="1"/>
  <c r="AG52" i="3"/>
  <c r="AW38" i="3"/>
  <c r="AW37" i="3"/>
  <c r="AP37" i="3" s="1"/>
  <c r="AW39" i="3"/>
  <c r="AP39" i="3" s="1"/>
  <c r="AW33" i="3"/>
  <c r="AW32" i="3"/>
  <c r="AP32" i="3" s="1"/>
  <c r="AW34" i="3"/>
  <c r="AP34" i="3" s="1"/>
  <c r="AW36" i="3"/>
  <c r="AP36" i="3" s="1"/>
  <c r="AW35" i="3"/>
  <c r="AW31" i="3"/>
  <c r="AP31" i="3" s="1"/>
  <c r="BD43" i="3"/>
  <c r="HF34" i="5"/>
  <c r="CD41" i="2"/>
  <c r="CT36" i="2" s="1"/>
  <c r="CM36" i="2" s="1"/>
  <c r="AE57" i="4"/>
  <c r="FU39" i="4"/>
  <c r="FN39" i="4" s="1"/>
  <c r="FU38" i="4"/>
  <c r="FN38" i="4" s="1"/>
  <c r="FU33" i="4"/>
  <c r="FU36" i="4"/>
  <c r="FN36" i="4" s="1"/>
  <c r="FU32" i="4"/>
  <c r="FN32" i="4" s="1"/>
  <c r="FU31" i="4"/>
  <c r="FN31" i="4" s="1"/>
  <c r="FU34" i="4"/>
  <c r="FN34" i="4" s="1"/>
  <c r="EJ35" i="2"/>
  <c r="EJ34" i="2"/>
  <c r="EJ33" i="2"/>
  <c r="EJ37" i="2"/>
  <c r="FI41" i="2"/>
  <c r="BJ37" i="2"/>
  <c r="EC39" i="5"/>
  <c r="D41" i="5"/>
  <c r="T34" i="5" s="1"/>
  <c r="AG35" i="5"/>
  <c r="AG33" i="5"/>
  <c r="CD33" i="3"/>
  <c r="D37" i="4"/>
  <c r="F31" i="3"/>
  <c r="AJ52" i="3"/>
  <c r="GI41" i="3"/>
  <c r="AE53" i="4"/>
  <c r="BU39" i="4"/>
  <c r="BN39" i="4" s="1"/>
  <c r="BU37" i="4"/>
  <c r="BN37" i="4" s="1"/>
  <c r="BU33" i="4"/>
  <c r="BN33" i="4" s="1"/>
  <c r="BU36" i="4"/>
  <c r="BN36" i="4" s="1"/>
  <c r="BU32" i="4"/>
  <c r="BN32" i="4" s="1"/>
  <c r="BU35" i="4"/>
  <c r="BU34" i="4"/>
  <c r="BN34" i="4" s="1"/>
  <c r="BU38" i="4"/>
  <c r="BN38" i="4" s="1"/>
  <c r="BU31" i="4"/>
  <c r="EJ35" i="4"/>
  <c r="EJ36" i="4"/>
  <c r="HF38" i="5"/>
  <c r="EC37" i="5"/>
  <c r="BJ32" i="2"/>
  <c r="D31" i="4"/>
  <c r="BD31" i="5"/>
  <c r="EC38" i="5"/>
  <c r="ED38" i="5"/>
  <c r="HF37" i="5"/>
  <c r="DJ43" i="2"/>
  <c r="GE36" i="2"/>
  <c r="GD36" i="2"/>
  <c r="GD33" i="2"/>
  <c r="GJ33" i="2"/>
  <c r="CH43" i="2"/>
  <c r="CC43" i="2"/>
  <c r="AJ43" i="2"/>
  <c r="FF34" i="2"/>
  <c r="FE34" i="2"/>
  <c r="ED39" i="2"/>
  <c r="D41" i="2"/>
  <c r="HE34" i="3"/>
  <c r="CD34" i="3"/>
  <c r="EJ43" i="3"/>
  <c r="DF31" i="3"/>
  <c r="BH43" i="3"/>
  <c r="BI43" i="3"/>
  <c r="D39" i="4"/>
  <c r="AF37" i="4"/>
  <c r="AD37" i="4"/>
  <c r="EJ34" i="4"/>
  <c r="BD34" i="5"/>
  <c r="GG38" i="5"/>
  <c r="FE37" i="5"/>
  <c r="DE41" i="5"/>
  <c r="DC41" i="5"/>
  <c r="AG39" i="5"/>
  <c r="EG35" i="5"/>
  <c r="EG34" i="5"/>
  <c r="EE31" i="5"/>
  <c r="FI43" i="5"/>
  <c r="AG51" i="5"/>
  <c r="W39" i="5"/>
  <c r="P39" i="5" s="1"/>
  <c r="W34" i="5"/>
  <c r="W37" i="5"/>
  <c r="P37" i="5" s="1"/>
  <c r="W33" i="5"/>
  <c r="P33" i="5" s="1"/>
  <c r="W32" i="5"/>
  <c r="P32" i="5" s="1"/>
  <c r="W38" i="5"/>
  <c r="P38" i="5" s="1"/>
  <c r="W35" i="5"/>
  <c r="I43" i="5"/>
  <c r="DC43" i="5"/>
  <c r="DE43" i="5"/>
  <c r="HG34" i="5"/>
  <c r="HE34" i="5"/>
  <c r="GF39" i="2"/>
  <c r="CJ41" i="2"/>
  <c r="CH41" i="2"/>
  <c r="CC41" i="2"/>
  <c r="FD38" i="2"/>
  <c r="FG38" i="2"/>
  <c r="BD31" i="2"/>
  <c r="DF32" i="3"/>
  <c r="CC37" i="3"/>
  <c r="AF36" i="4"/>
  <c r="GC31" i="5"/>
  <c r="FI43" i="4"/>
  <c r="FG43" i="4"/>
  <c r="GG38" i="2"/>
  <c r="GJ38" i="2"/>
  <c r="FG32" i="2"/>
  <c r="AQ31" i="2"/>
  <c r="BJ38" i="2"/>
  <c r="AC39" i="2"/>
  <c r="FC31" i="2"/>
  <c r="FF31" i="2"/>
  <c r="C43" i="2"/>
  <c r="F43" i="2"/>
  <c r="ED34" i="2"/>
  <c r="FE39" i="2"/>
  <c r="FD39" i="2"/>
  <c r="HE38" i="3"/>
  <c r="BE37" i="2"/>
  <c r="BD37" i="2"/>
  <c r="CG34" i="3"/>
  <c r="F37" i="3"/>
  <c r="C37" i="3"/>
  <c r="HF37" i="3"/>
  <c r="HC37" i="3"/>
  <c r="GG33" i="3"/>
  <c r="GH43" i="3"/>
  <c r="GD37" i="3"/>
  <c r="CC39" i="3"/>
  <c r="GE35" i="3"/>
  <c r="GE39" i="3"/>
  <c r="GF35" i="3"/>
  <c r="GF38" i="3"/>
  <c r="GF34" i="3"/>
  <c r="FC43" i="3"/>
  <c r="FF43" i="3"/>
  <c r="J35" i="4"/>
  <c r="J37" i="4"/>
  <c r="EF43" i="4"/>
  <c r="GF35" i="4"/>
  <c r="GF34" i="4"/>
  <c r="GD35" i="4"/>
  <c r="GD36" i="4"/>
  <c r="GD32" i="4"/>
  <c r="AD34" i="4"/>
  <c r="AF34" i="4"/>
  <c r="GE37" i="4"/>
  <c r="EH41" i="4"/>
  <c r="EJ31" i="4"/>
  <c r="ED39" i="5"/>
  <c r="BD38" i="5"/>
  <c r="HD38" i="5"/>
  <c r="GC34" i="5"/>
  <c r="GF34" i="5"/>
  <c r="GC36" i="5"/>
  <c r="GD36" i="5"/>
  <c r="FD36" i="5"/>
  <c r="J41" i="5"/>
  <c r="H41" i="5"/>
  <c r="EC36" i="5"/>
  <c r="EJ36" i="5"/>
  <c r="AI41" i="5"/>
  <c r="AG31" i="5"/>
  <c r="J43" i="5"/>
  <c r="AG32" i="5"/>
  <c r="AE32" i="5"/>
  <c r="EF38" i="2"/>
  <c r="GD34" i="2"/>
  <c r="GD31" i="2"/>
  <c r="GC31" i="2"/>
  <c r="GC41" i="2" s="1"/>
  <c r="EG33" i="2"/>
  <c r="EG36" i="2"/>
  <c r="EJ36" i="2"/>
  <c r="BG39" i="2"/>
  <c r="BJ39" i="2"/>
  <c r="ES34" i="3"/>
  <c r="EL34" i="3" s="1"/>
  <c r="ES36" i="3"/>
  <c r="EL36" i="3" s="1"/>
  <c r="HF36" i="3"/>
  <c r="HE36" i="3"/>
  <c r="CE38" i="3"/>
  <c r="HF39" i="3"/>
  <c r="HJ39" i="3"/>
  <c r="CG33" i="3"/>
  <c r="CH43" i="3"/>
  <c r="HG39" i="4"/>
  <c r="CE34" i="4"/>
  <c r="AG38" i="5"/>
  <c r="GJ39" i="5"/>
  <c r="GE39" i="5"/>
  <c r="GD33" i="5"/>
  <c r="GC33" i="5"/>
  <c r="FG35" i="5"/>
  <c r="FG31" i="5"/>
  <c r="HJ32" i="5"/>
  <c r="HG32" i="5"/>
  <c r="GE32" i="2"/>
  <c r="GD32" i="2"/>
  <c r="GG37" i="2"/>
  <c r="DF33" i="3"/>
  <c r="EC33" i="2"/>
  <c r="HE33" i="3"/>
  <c r="FD36" i="2"/>
  <c r="FD41" i="2" s="1"/>
  <c r="FF33" i="2"/>
  <c r="EH41" i="2"/>
  <c r="EC31" i="2"/>
  <c r="AC34" i="2"/>
  <c r="AE35" i="2"/>
  <c r="AE34" i="2"/>
  <c r="AE43" i="2" s="1"/>
  <c r="DD41" i="2"/>
  <c r="EJ32" i="2"/>
  <c r="HD43" i="2"/>
  <c r="G31" i="3"/>
  <c r="J31" i="3"/>
  <c r="F36" i="3"/>
  <c r="E36" i="3"/>
  <c r="HH41" i="3"/>
  <c r="HI41" i="3"/>
  <c r="HG32" i="3"/>
  <c r="CG38" i="3"/>
  <c r="DD34" i="3"/>
  <c r="DC34" i="3"/>
  <c r="DE37" i="3"/>
  <c r="DD37" i="3"/>
  <c r="ED41" i="3"/>
  <c r="ET35" i="3" s="1"/>
  <c r="GG32" i="3"/>
  <c r="G37" i="4"/>
  <c r="GD31" i="3"/>
  <c r="GC31" i="3"/>
  <c r="CE36" i="3"/>
  <c r="DD36" i="4"/>
  <c r="DD43" i="4" s="1"/>
  <c r="DF36" i="4"/>
  <c r="DE31" i="4"/>
  <c r="DC31" i="4"/>
  <c r="DF33" i="4"/>
  <c r="DH43" i="4"/>
  <c r="GE39" i="4"/>
  <c r="HF35" i="4"/>
  <c r="HF33" i="4"/>
  <c r="C32" i="4"/>
  <c r="E38" i="4"/>
  <c r="G38" i="4"/>
  <c r="CF39" i="4"/>
  <c r="HJ37" i="4"/>
  <c r="HD37" i="4"/>
  <c r="GG31" i="4"/>
  <c r="CE36" i="4"/>
  <c r="EJ37" i="4"/>
  <c r="CG34" i="5"/>
  <c r="CJ34" i="5"/>
  <c r="CJ43" i="5" s="1"/>
  <c r="CH43" i="5"/>
  <c r="CG33" i="5"/>
  <c r="CG31" i="5"/>
  <c r="CI41" i="5"/>
  <c r="BI43" i="4"/>
  <c r="BG43" i="4"/>
  <c r="AD38" i="4"/>
  <c r="BD32" i="5"/>
  <c r="AF38" i="5"/>
  <c r="HG38" i="5"/>
  <c r="GG37" i="5"/>
  <c r="BC35" i="5"/>
  <c r="BC33" i="5"/>
  <c r="FE38" i="5"/>
  <c r="FG38" i="5"/>
  <c r="HF31" i="5"/>
  <c r="HD31" i="5"/>
  <c r="AJ34" i="5"/>
  <c r="AG36" i="5"/>
  <c r="AE36" i="5"/>
  <c r="ED37" i="5"/>
  <c r="EG37" i="5"/>
  <c r="HC33" i="5"/>
  <c r="HE33" i="5"/>
  <c r="FF31" i="5"/>
  <c r="FE34" i="5"/>
  <c r="FC34" i="5"/>
  <c r="FC43" i="5" s="1"/>
  <c r="HJ43" i="2"/>
  <c r="BC33" i="2"/>
  <c r="BC43" i="2" s="1"/>
  <c r="BF33" i="2"/>
  <c r="FE37" i="2"/>
  <c r="FJ41" i="3"/>
  <c r="DG38" i="3"/>
  <c r="DG41" i="3" s="1"/>
  <c r="AF41" i="3"/>
  <c r="AV36" i="3" s="1"/>
  <c r="AO36" i="3" s="1"/>
  <c r="AE41" i="3"/>
  <c r="CE31" i="3"/>
  <c r="CF31" i="3"/>
  <c r="AF39" i="4"/>
  <c r="G36" i="4"/>
  <c r="H41" i="4"/>
  <c r="J31" i="4"/>
  <c r="C33" i="4"/>
  <c r="CE31" i="4"/>
  <c r="CC31" i="4"/>
  <c r="CD38" i="5"/>
  <c r="CC38" i="5"/>
  <c r="GF32" i="4"/>
  <c r="AJ35" i="4"/>
  <c r="AJ36" i="4"/>
  <c r="AJ38" i="5"/>
  <c r="BE39" i="5"/>
  <c r="BF37" i="5"/>
  <c r="EC32" i="5"/>
  <c r="BE31" i="5"/>
  <c r="EE38" i="5"/>
  <c r="HD37" i="5"/>
  <c r="HJ37" i="5"/>
  <c r="ED33" i="5"/>
  <c r="EE33" i="5"/>
  <c r="BU37" i="3"/>
  <c r="BN37" i="3" s="1"/>
  <c r="CD35" i="4"/>
  <c r="CD32" i="4"/>
  <c r="CD36" i="4"/>
  <c r="ED31" i="5"/>
  <c r="AG55" i="5"/>
  <c r="GE39" i="2"/>
  <c r="FG36" i="2"/>
  <c r="I43" i="2"/>
  <c r="I41" i="2"/>
  <c r="AE43" i="3"/>
  <c r="AG56" i="3"/>
  <c r="EW38" i="3"/>
  <c r="EP38" i="3" s="1"/>
  <c r="EW33" i="3"/>
  <c r="EP33" i="3" s="1"/>
  <c r="EW31" i="3"/>
  <c r="FD43" i="3"/>
  <c r="FC41" i="4"/>
  <c r="FS38" i="4" s="1"/>
  <c r="FL38" i="4" s="1"/>
  <c r="HE43" i="4"/>
  <c r="CD37" i="4"/>
  <c r="EF41" i="4"/>
  <c r="GJ34" i="2"/>
  <c r="GH43" i="5"/>
  <c r="BJ36" i="2"/>
  <c r="ED31" i="2"/>
  <c r="HG43" i="2"/>
  <c r="GQ31" i="3"/>
  <c r="EV39" i="3"/>
  <c r="EO39" i="3" s="1"/>
  <c r="AF56" i="3"/>
  <c r="EV38" i="3"/>
  <c r="EO38" i="3" s="1"/>
  <c r="EV34" i="3"/>
  <c r="EO34" i="3" s="1"/>
  <c r="EV37" i="3"/>
  <c r="EO37" i="3" s="1"/>
  <c r="EV36" i="3"/>
  <c r="EO36" i="3" s="1"/>
  <c r="EV33" i="3"/>
  <c r="EO33" i="3" s="1"/>
  <c r="EV31" i="3"/>
  <c r="EV32" i="3"/>
  <c r="EO32" i="3" s="1"/>
  <c r="EV35" i="3"/>
  <c r="GG34" i="4"/>
  <c r="CD33" i="4"/>
  <c r="BC43" i="4"/>
  <c r="FD38" i="5"/>
  <c r="BJ33" i="2"/>
  <c r="DF43" i="2"/>
  <c r="AH43" i="4"/>
  <c r="EC33" i="5"/>
  <c r="GH43" i="2"/>
  <c r="DG41" i="2"/>
  <c r="F33" i="3"/>
  <c r="CI43" i="2"/>
  <c r="CG43" i="2"/>
  <c r="BJ41" i="3"/>
  <c r="G41" i="2"/>
  <c r="AC36" i="2"/>
  <c r="C38" i="3"/>
  <c r="F32" i="3"/>
  <c r="BD41" i="3"/>
  <c r="DH41" i="3"/>
  <c r="DQ31" i="3"/>
  <c r="GG38" i="3"/>
  <c r="BJ43" i="3"/>
  <c r="CF35" i="3"/>
  <c r="CF38" i="3"/>
  <c r="BC43" i="3"/>
  <c r="BF43" i="3"/>
  <c r="DE32" i="4"/>
  <c r="DE38" i="4"/>
  <c r="DC38" i="4"/>
  <c r="EJ39" i="4"/>
  <c r="HE41" i="4"/>
  <c r="FG41" i="4"/>
  <c r="F34" i="4"/>
  <c r="D34" i="4"/>
  <c r="HG33" i="4"/>
  <c r="CD34" i="4"/>
  <c r="CC35" i="4"/>
  <c r="CC32" i="4"/>
  <c r="CC36" i="4"/>
  <c r="CC33" i="4"/>
  <c r="CC37" i="4"/>
  <c r="CE33" i="4"/>
  <c r="EJ38" i="4"/>
  <c r="AG41" i="4"/>
  <c r="AI41" i="4"/>
  <c r="CF37" i="4"/>
  <c r="GC38" i="5"/>
  <c r="BJ36" i="5"/>
  <c r="DI41" i="5"/>
  <c r="DG41" i="5"/>
  <c r="DW36" i="5" s="1"/>
  <c r="DP36" i="5" s="1"/>
  <c r="FD32" i="5"/>
  <c r="EI41" i="5"/>
  <c r="FD33" i="5"/>
  <c r="C43" i="5"/>
  <c r="F43" i="5"/>
  <c r="DF43" i="5"/>
  <c r="BD33" i="5"/>
  <c r="HJ34" i="5"/>
  <c r="GD39" i="2"/>
  <c r="GJ39" i="2"/>
  <c r="CF41" i="2"/>
  <c r="CE41" i="2"/>
  <c r="FE38" i="2"/>
  <c r="CD38" i="3"/>
  <c r="CF37" i="3"/>
  <c r="CE37" i="3"/>
  <c r="AD39" i="4"/>
  <c r="FD43" i="4"/>
  <c r="FF43" i="4"/>
  <c r="CE37" i="4"/>
  <c r="BJ33" i="5"/>
  <c r="BD32" i="2"/>
  <c r="GE38" i="2"/>
  <c r="GD38" i="2"/>
  <c r="C33" i="3"/>
  <c r="CJ43" i="2"/>
  <c r="F41" i="2"/>
  <c r="AH41" i="2"/>
  <c r="AC31" i="2"/>
  <c r="HG41" i="2"/>
  <c r="BD38" i="2"/>
  <c r="FH41" i="2"/>
  <c r="FJ31" i="2"/>
  <c r="G43" i="2"/>
  <c r="C39" i="3"/>
  <c r="HG38" i="3"/>
  <c r="HF38" i="3"/>
  <c r="DF39" i="3"/>
  <c r="DC39" i="3"/>
  <c r="FD41" i="3"/>
  <c r="HJ37" i="3"/>
  <c r="HG37" i="3"/>
  <c r="CG32" i="3"/>
  <c r="F37" i="4"/>
  <c r="GJ35" i="3"/>
  <c r="GJ32" i="3"/>
  <c r="GJ34" i="3"/>
  <c r="GJ36" i="3"/>
  <c r="CE39" i="3"/>
  <c r="FG43" i="3"/>
  <c r="DE34" i="4"/>
  <c r="CJ36" i="4"/>
  <c r="CE32" i="4"/>
  <c r="EJ33" i="4"/>
  <c r="EH43" i="4"/>
  <c r="GJ35" i="4"/>
  <c r="GJ38" i="4"/>
  <c r="GG31" i="5"/>
  <c r="AJ43" i="4"/>
  <c r="HC36" i="5"/>
  <c r="BJ34" i="5"/>
  <c r="GJ34" i="5"/>
  <c r="GF36" i="5"/>
  <c r="FE39" i="5"/>
  <c r="I41" i="5"/>
  <c r="C41" i="5"/>
  <c r="ED36" i="5"/>
  <c r="AD31" i="5"/>
  <c r="AF31" i="5"/>
  <c r="AC32" i="5"/>
  <c r="BG32" i="2"/>
  <c r="EC38" i="2"/>
  <c r="GE34" i="2"/>
  <c r="GJ31" i="2"/>
  <c r="GE31" i="2"/>
  <c r="GH41" i="2"/>
  <c r="ED37" i="2"/>
  <c r="EE36" i="2"/>
  <c r="EE43" i="2" s="1"/>
  <c r="ED36" i="2"/>
  <c r="BE39" i="2"/>
  <c r="BD39" i="2"/>
  <c r="ES32" i="3"/>
  <c r="EL32" i="3" s="1"/>
  <c r="HJ36" i="3"/>
  <c r="HC39" i="3"/>
  <c r="HE39" i="3"/>
  <c r="CF33" i="3"/>
  <c r="CE33" i="3"/>
  <c r="FH41" i="4"/>
  <c r="AD37" i="5"/>
  <c r="GE31" i="5"/>
  <c r="EF34" i="5"/>
  <c r="GG39" i="5"/>
  <c r="GI43" i="5"/>
  <c r="GG33" i="5"/>
  <c r="HD32" i="5"/>
  <c r="HF32" i="5"/>
  <c r="HF39" i="5"/>
  <c r="HE39" i="5"/>
  <c r="AC38" i="2"/>
  <c r="GD37" i="2"/>
  <c r="GE37" i="2"/>
  <c r="EF33" i="2"/>
  <c r="D33" i="3"/>
  <c r="J41" i="2"/>
  <c r="FG33" i="2"/>
  <c r="FC33" i="2"/>
  <c r="EI41" i="2"/>
  <c r="EG31" i="2"/>
  <c r="EG34" i="2"/>
  <c r="AF35" i="2"/>
  <c r="AF34" i="2"/>
  <c r="EE32" i="2"/>
  <c r="ED32" i="2"/>
  <c r="HE43" i="2"/>
  <c r="HE41" i="2"/>
  <c r="D31" i="3"/>
  <c r="E31" i="3"/>
  <c r="J36" i="3"/>
  <c r="J43" i="3" s="1"/>
  <c r="HF31" i="3"/>
  <c r="HF32" i="3"/>
  <c r="HE32" i="3"/>
  <c r="FJ43" i="3"/>
  <c r="CF39" i="3"/>
  <c r="GH41" i="3"/>
  <c r="GG31" i="3"/>
  <c r="GF32" i="3"/>
  <c r="DJ36" i="4"/>
  <c r="DI41" i="4"/>
  <c r="DG31" i="4"/>
  <c r="DC33" i="4"/>
  <c r="DC43" i="4" s="1"/>
  <c r="DE33" i="4"/>
  <c r="CJ34" i="4"/>
  <c r="FD41" i="4"/>
  <c r="D32" i="4"/>
  <c r="F32" i="4"/>
  <c r="F38" i="4"/>
  <c r="D38" i="4"/>
  <c r="HF37" i="4"/>
  <c r="HD33" i="4"/>
  <c r="CJ37" i="4"/>
  <c r="GF32" i="5"/>
  <c r="GF31" i="4"/>
  <c r="GD31" i="4"/>
  <c r="FF41" i="4"/>
  <c r="CC34" i="5"/>
  <c r="CE33" i="5"/>
  <c r="CD33" i="5"/>
  <c r="CJ31" i="5"/>
  <c r="CD31" i="5"/>
  <c r="BD43" i="4"/>
  <c r="BF43" i="4"/>
  <c r="GE33" i="4"/>
  <c r="EE39" i="5"/>
  <c r="GE37" i="5"/>
  <c r="AE33" i="5"/>
  <c r="BG35" i="5"/>
  <c r="BG31" i="5"/>
  <c r="FF38" i="5"/>
  <c r="HH41" i="5"/>
  <c r="AC34" i="5"/>
  <c r="AD34" i="5"/>
  <c r="AF36" i="5"/>
  <c r="EE37" i="5"/>
  <c r="HH43" i="5"/>
  <c r="HG33" i="5"/>
  <c r="FJ34" i="5"/>
  <c r="FG34" i="5"/>
  <c r="BI43" i="2"/>
  <c r="BG33" i="2"/>
  <c r="EC34" i="2"/>
  <c r="AE55" i="2"/>
  <c r="DD43" i="2"/>
  <c r="FC37" i="2"/>
  <c r="FF37" i="2"/>
  <c r="DE38" i="3"/>
  <c r="DF38" i="3"/>
  <c r="GE38" i="3"/>
  <c r="AJ41" i="3"/>
  <c r="AX37" i="3" s="1"/>
  <c r="CI41" i="3"/>
  <c r="CJ31" i="3"/>
  <c r="GE36" i="3"/>
  <c r="GE43" i="3" s="1"/>
  <c r="D36" i="4"/>
  <c r="F36" i="4"/>
  <c r="E31" i="4"/>
  <c r="CI41" i="4"/>
  <c r="CG31" i="4"/>
  <c r="AI43" i="4"/>
  <c r="AG43" i="4"/>
  <c r="CE38" i="5"/>
  <c r="HE38" i="5"/>
  <c r="BC39" i="5"/>
  <c r="BF39" i="5"/>
  <c r="BJ37" i="5"/>
  <c r="BG37" i="5"/>
  <c r="BG43" i="5" s="1"/>
  <c r="ED32" i="5"/>
  <c r="EG38" i="5"/>
  <c r="EJ38" i="5"/>
  <c r="HE37" i="5"/>
  <c r="BJ31" i="5"/>
  <c r="EJ33" i="5"/>
  <c r="EI43" i="5"/>
  <c r="DH41" i="1"/>
  <c r="BH41" i="1"/>
  <c r="AH41" i="1"/>
  <c r="DI43" i="1"/>
  <c r="CI43" i="1"/>
  <c r="DH43" i="1"/>
  <c r="FH41" i="1"/>
  <c r="EI43" i="1"/>
  <c r="FI41" i="1"/>
  <c r="EH43" i="1"/>
  <c r="AH43" i="1"/>
  <c r="FH43" i="1"/>
  <c r="BI41" i="1"/>
  <c r="AI41" i="1"/>
  <c r="CI41" i="1"/>
  <c r="I43" i="1"/>
  <c r="HI43" i="1"/>
  <c r="BI43" i="1"/>
  <c r="HH41" i="1"/>
  <c r="GH43" i="1"/>
  <c r="H41" i="1"/>
  <c r="GH41" i="1"/>
  <c r="BH43" i="1"/>
  <c r="DI41" i="1"/>
  <c r="CH41" i="1"/>
  <c r="H43" i="1"/>
  <c r="AI43" i="1"/>
  <c r="HI41" i="1"/>
  <c r="EI41" i="1"/>
  <c r="I41" i="1"/>
  <c r="GI41" i="1"/>
  <c r="HH43" i="1"/>
  <c r="GI43" i="1"/>
  <c r="EH41" i="1"/>
  <c r="EW35" i="8" l="1"/>
  <c r="EW38" i="8"/>
  <c r="EP38" i="8" s="1"/>
  <c r="EW34" i="3"/>
  <c r="EP34" i="3" s="1"/>
  <c r="EW36" i="3"/>
  <c r="EP36" i="3" s="1"/>
  <c r="GF43" i="4"/>
  <c r="U31" i="5"/>
  <c r="N31" i="5" s="1"/>
  <c r="ET31" i="7"/>
  <c r="EW38" i="7"/>
  <c r="EP38" i="7" s="1"/>
  <c r="BD43" i="7"/>
  <c r="AF41" i="9"/>
  <c r="FU36" i="9"/>
  <c r="FN36" i="9" s="1"/>
  <c r="EF43" i="8"/>
  <c r="FU37" i="9"/>
  <c r="FN37" i="9" s="1"/>
  <c r="DD43" i="11"/>
  <c r="GF43" i="11"/>
  <c r="CC43" i="11"/>
  <c r="ED41" i="12"/>
  <c r="EU32" i="3"/>
  <c r="EN32" i="3" s="1"/>
  <c r="AC41" i="4"/>
  <c r="GD43" i="4"/>
  <c r="CD43" i="9"/>
  <c r="BE43" i="7"/>
  <c r="GC43" i="7"/>
  <c r="BU39" i="3"/>
  <c r="BN39" i="3" s="1"/>
  <c r="EW32" i="3"/>
  <c r="EP32" i="3" s="1"/>
  <c r="EW39" i="3"/>
  <c r="EP39" i="3" s="1"/>
  <c r="GC41" i="3"/>
  <c r="U37" i="5"/>
  <c r="N37" i="5" s="1"/>
  <c r="U36" i="5"/>
  <c r="N36" i="5" s="1"/>
  <c r="EC43" i="4"/>
  <c r="ET35" i="7"/>
  <c r="ET38" i="7"/>
  <c r="EM38" i="7" s="1"/>
  <c r="BE43" i="11"/>
  <c r="DJ43" i="3"/>
  <c r="HJ43" i="4"/>
  <c r="AE41" i="4"/>
  <c r="CC43" i="7"/>
  <c r="AD43" i="2"/>
  <c r="EF43" i="12"/>
  <c r="CG43" i="7"/>
  <c r="AG54" i="7" s="1"/>
  <c r="HC41" i="3"/>
  <c r="FG43" i="5"/>
  <c r="CD43" i="5"/>
  <c r="HD43" i="4"/>
  <c r="EW35" i="3"/>
  <c r="C43" i="4"/>
  <c r="W31" i="5"/>
  <c r="P31" i="5" s="1"/>
  <c r="FU35" i="4"/>
  <c r="DJ41" i="3"/>
  <c r="AJ41" i="2"/>
  <c r="DW31" i="7"/>
  <c r="DP31" i="7" s="1"/>
  <c r="DW39" i="7"/>
  <c r="DP39" i="7" s="1"/>
  <c r="DS31" i="7"/>
  <c r="DL31" i="7" s="1"/>
  <c r="HJ41" i="9"/>
  <c r="FC43" i="8"/>
  <c r="EE43" i="8"/>
  <c r="CG43" i="9"/>
  <c r="F43" i="10"/>
  <c r="ED43" i="10"/>
  <c r="AJ41" i="10"/>
  <c r="AD41" i="11"/>
  <c r="FC41" i="12"/>
  <c r="EG43" i="12"/>
  <c r="BE41" i="10"/>
  <c r="AF43" i="11"/>
  <c r="EG43" i="4"/>
  <c r="EE41" i="4"/>
  <c r="AS37" i="3"/>
  <c r="AL37" i="3" s="1"/>
  <c r="AF41" i="2"/>
  <c r="DU34" i="2"/>
  <c r="DN34" i="2" s="1"/>
  <c r="AF43" i="2"/>
  <c r="BU35" i="3"/>
  <c r="AD41" i="2"/>
  <c r="AF41" i="7"/>
  <c r="CF41" i="7"/>
  <c r="DW32" i="7"/>
  <c r="DW36" i="7"/>
  <c r="DP36" i="7" s="1"/>
  <c r="BE41" i="7"/>
  <c r="CG41" i="7"/>
  <c r="CW34" i="7" s="1"/>
  <c r="DS33" i="7"/>
  <c r="DL33" i="7" s="1"/>
  <c r="DS39" i="7"/>
  <c r="DL39" i="7" s="1"/>
  <c r="AE41" i="9"/>
  <c r="DE43" i="10"/>
  <c r="AF41" i="11"/>
  <c r="HF43" i="11"/>
  <c r="HD43" i="11"/>
  <c r="E41" i="12"/>
  <c r="GG43" i="9"/>
  <c r="HJ41" i="5"/>
  <c r="FJ43" i="12"/>
  <c r="BE43" i="5"/>
  <c r="EJ41" i="5"/>
  <c r="CC41" i="5"/>
  <c r="GF41" i="5"/>
  <c r="DG41" i="4"/>
  <c r="E41" i="3"/>
  <c r="FG43" i="2"/>
  <c r="CG41" i="3"/>
  <c r="BD43" i="5"/>
  <c r="DT35" i="7"/>
  <c r="EC43" i="8"/>
  <c r="CC41" i="8"/>
  <c r="U33" i="8"/>
  <c r="N33" i="8" s="1"/>
  <c r="ED43" i="8"/>
  <c r="DE41" i="10"/>
  <c r="FD41" i="11"/>
  <c r="CD41" i="11"/>
  <c r="DV33" i="9"/>
  <c r="DO33" i="9" s="1"/>
  <c r="EF41" i="8"/>
  <c r="DG43" i="4"/>
  <c r="AC43" i="7"/>
  <c r="EV33" i="7"/>
  <c r="EO33" i="7" s="1"/>
  <c r="CE41" i="9"/>
  <c r="BC43" i="9"/>
  <c r="GC43" i="8"/>
  <c r="U36" i="8"/>
  <c r="N36" i="8" s="1"/>
  <c r="DC43" i="10"/>
  <c r="HG41" i="11"/>
  <c r="EF41" i="12"/>
  <c r="EV37" i="12" s="1"/>
  <c r="EO37" i="12" s="1"/>
  <c r="FJ41" i="12"/>
  <c r="FX35" i="12" s="1"/>
  <c r="DD43" i="12"/>
  <c r="AD54" i="9"/>
  <c r="EV39" i="12"/>
  <c r="EO39" i="12" s="1"/>
  <c r="EV33" i="12"/>
  <c r="EO33" i="12" s="1"/>
  <c r="BJ43" i="10"/>
  <c r="AJ41" i="8"/>
  <c r="DU36" i="2"/>
  <c r="DN36" i="2" s="1"/>
  <c r="HG43" i="5"/>
  <c r="D43" i="4"/>
  <c r="CD43" i="4"/>
  <c r="BU31" i="3"/>
  <c r="BU36" i="3"/>
  <c r="BN36" i="3" s="1"/>
  <c r="AE53" i="3"/>
  <c r="AJ41" i="4"/>
  <c r="AX34" i="4" s="1"/>
  <c r="AQ34" i="4" s="1"/>
  <c r="AE43" i="4"/>
  <c r="DE41" i="3"/>
  <c r="EJ41" i="2"/>
  <c r="GG43" i="2"/>
  <c r="AG58" i="2" s="1"/>
  <c r="HG41" i="5"/>
  <c r="ED43" i="4"/>
  <c r="HJ41" i="4"/>
  <c r="FJ43" i="2"/>
  <c r="AJ57" i="2" s="1"/>
  <c r="AS32" i="3"/>
  <c r="AL32" i="3" s="1"/>
  <c r="DW33" i="7"/>
  <c r="DP33" i="7" s="1"/>
  <c r="AC41" i="7"/>
  <c r="AS38" i="7" s="1"/>
  <c r="DS32" i="7"/>
  <c r="CJ41" i="8"/>
  <c r="J43" i="9"/>
  <c r="EJ43" i="9"/>
  <c r="DV39" i="9"/>
  <c r="DO39" i="9" s="1"/>
  <c r="BC41" i="8"/>
  <c r="CC43" i="8"/>
  <c r="E43" i="9"/>
  <c r="AE51" i="9" s="1"/>
  <c r="GW36" i="9"/>
  <c r="GP36" i="9" s="1"/>
  <c r="GW34" i="9"/>
  <c r="GP34" i="9" s="1"/>
  <c r="CC43" i="9"/>
  <c r="CE43" i="10"/>
  <c r="HD43" i="10"/>
  <c r="AG41" i="10"/>
  <c r="FE43" i="10"/>
  <c r="ED41" i="10"/>
  <c r="ET36" i="10" s="1"/>
  <c r="EM36" i="10" s="1"/>
  <c r="EG43" i="10"/>
  <c r="AG56" i="10" s="1"/>
  <c r="EV32" i="12"/>
  <c r="EO32" i="12" s="1"/>
  <c r="EV38" i="12"/>
  <c r="EO38" i="12" s="1"/>
  <c r="DF43" i="12"/>
  <c r="FG41" i="12"/>
  <c r="FW39" i="12" s="1"/>
  <c r="FP39" i="12" s="1"/>
  <c r="GD43" i="3"/>
  <c r="CJ41" i="4"/>
  <c r="AD41" i="5"/>
  <c r="BU33" i="3"/>
  <c r="BN33" i="3" s="1"/>
  <c r="BU38" i="3"/>
  <c r="BN38" i="3" s="1"/>
  <c r="HC43" i="4"/>
  <c r="GF43" i="2"/>
  <c r="FF43" i="5"/>
  <c r="AF57" i="5" s="1"/>
  <c r="FG43" i="8"/>
  <c r="D43" i="9"/>
  <c r="CD43" i="8"/>
  <c r="AD54" i="8" s="1"/>
  <c r="BE41" i="8"/>
  <c r="CD41" i="9"/>
  <c r="CT39" i="9" s="1"/>
  <c r="CM39" i="9" s="1"/>
  <c r="CC43" i="10"/>
  <c r="FG43" i="10"/>
  <c r="AD43" i="10"/>
  <c r="ED43" i="11"/>
  <c r="BC43" i="11"/>
  <c r="CC41" i="11"/>
  <c r="CS34" i="11" s="1"/>
  <c r="GC43" i="11"/>
  <c r="HG43" i="11"/>
  <c r="FC41" i="11"/>
  <c r="BG43" i="11"/>
  <c r="AG53" i="11" s="1"/>
  <c r="FE43" i="11"/>
  <c r="BC43" i="12"/>
  <c r="EV34" i="12"/>
  <c r="EO34" i="12" s="1"/>
  <c r="EV36" i="12"/>
  <c r="EO36" i="12" s="1"/>
  <c r="AF56" i="12"/>
  <c r="DF41" i="12"/>
  <c r="EF43" i="9"/>
  <c r="GD41" i="4"/>
  <c r="HJ43" i="3"/>
  <c r="AJ59" i="3" s="1"/>
  <c r="BU32" i="3"/>
  <c r="BN32" i="3" s="1"/>
  <c r="BU34" i="3"/>
  <c r="BN34" i="3" s="1"/>
  <c r="AF41" i="4"/>
  <c r="BG43" i="7"/>
  <c r="AG53" i="7" s="1"/>
  <c r="EW36" i="7"/>
  <c r="EP36" i="7" s="1"/>
  <c r="CG41" i="9"/>
  <c r="BJ41" i="9"/>
  <c r="CC41" i="10"/>
  <c r="HC41" i="10"/>
  <c r="EC43" i="10"/>
  <c r="EF43" i="11"/>
  <c r="AF56" i="11" s="1"/>
  <c r="DJ43" i="11"/>
  <c r="DE41" i="11"/>
  <c r="D41" i="12"/>
  <c r="EV35" i="12"/>
  <c r="F43" i="12"/>
  <c r="V37" i="12" s="1"/>
  <c r="O37" i="12" s="1"/>
  <c r="EW36" i="8"/>
  <c r="EP36" i="8" s="1"/>
  <c r="BE43" i="10"/>
  <c r="BU33" i="10" s="1"/>
  <c r="BN33" i="10" s="1"/>
  <c r="G41" i="10"/>
  <c r="AD52" i="9"/>
  <c r="AT37" i="9"/>
  <c r="AM37" i="9" s="1"/>
  <c r="AT36" i="9"/>
  <c r="AM36" i="9" s="1"/>
  <c r="BE41" i="2"/>
  <c r="GD43" i="2"/>
  <c r="EE43" i="9"/>
  <c r="HC41" i="9"/>
  <c r="BD43" i="8"/>
  <c r="AD53" i="8" s="1"/>
  <c r="AC43" i="4"/>
  <c r="AS36" i="4" s="1"/>
  <c r="AL36" i="4" s="1"/>
  <c r="BF43" i="2"/>
  <c r="FF41" i="2"/>
  <c r="EG41" i="5"/>
  <c r="AX38" i="3"/>
  <c r="CD43" i="3"/>
  <c r="CF41" i="4"/>
  <c r="GC43" i="4"/>
  <c r="DC41" i="3"/>
  <c r="BF41" i="2"/>
  <c r="DE43" i="3"/>
  <c r="FE43" i="5"/>
  <c r="FS34" i="4"/>
  <c r="FL34" i="4" s="1"/>
  <c r="AE56" i="3"/>
  <c r="AS34" i="3"/>
  <c r="AL34" i="3" s="1"/>
  <c r="AS39" i="3"/>
  <c r="AL39" i="3" s="1"/>
  <c r="AT34" i="3"/>
  <c r="AM34" i="3" s="1"/>
  <c r="AE41" i="7"/>
  <c r="GC41" i="7"/>
  <c r="FE41" i="7"/>
  <c r="FU39" i="7" s="1"/>
  <c r="FN39" i="7" s="1"/>
  <c r="FF41" i="7"/>
  <c r="CF43" i="7"/>
  <c r="DT34" i="7"/>
  <c r="DM34" i="7" s="1"/>
  <c r="EW32" i="7"/>
  <c r="EP32" i="7" s="1"/>
  <c r="EU39" i="7"/>
  <c r="EN39" i="7" s="1"/>
  <c r="EE41" i="8"/>
  <c r="CE41" i="8"/>
  <c r="BJ41" i="8"/>
  <c r="AJ43" i="9"/>
  <c r="AX38" i="9" s="1"/>
  <c r="GG41" i="8"/>
  <c r="BG43" i="8"/>
  <c r="CE43" i="9"/>
  <c r="CU36" i="9" s="1"/>
  <c r="CN36" i="9" s="1"/>
  <c r="U34" i="8"/>
  <c r="U32" i="8"/>
  <c r="N32" i="8" s="1"/>
  <c r="EW32" i="8"/>
  <c r="EP32" i="8" s="1"/>
  <c r="EW37" i="8"/>
  <c r="EP37" i="8" s="1"/>
  <c r="AE43" i="9"/>
  <c r="AU39" i="9" s="1"/>
  <c r="AN39" i="9" s="1"/>
  <c r="FX34" i="9"/>
  <c r="FQ34" i="9" s="1"/>
  <c r="FX37" i="9"/>
  <c r="FQ37" i="9" s="1"/>
  <c r="EG41" i="10"/>
  <c r="EW33" i="10" s="1"/>
  <c r="EP33" i="10" s="1"/>
  <c r="EE43" i="10"/>
  <c r="EF41" i="10"/>
  <c r="GJ41" i="10"/>
  <c r="FD43" i="10"/>
  <c r="AD57" i="10" s="1"/>
  <c r="CE41" i="10"/>
  <c r="FC43" i="10"/>
  <c r="EE43" i="11"/>
  <c r="DG43" i="11"/>
  <c r="AG55" i="11" s="1"/>
  <c r="GF41" i="11"/>
  <c r="GV38" i="11" s="1"/>
  <c r="GO38" i="11" s="1"/>
  <c r="ED41" i="11"/>
  <c r="BF43" i="11"/>
  <c r="EG43" i="11"/>
  <c r="AG56" i="11" s="1"/>
  <c r="BF41" i="11"/>
  <c r="BV31" i="11" s="1"/>
  <c r="DD41" i="11"/>
  <c r="BF43" i="12"/>
  <c r="AC41" i="12"/>
  <c r="GC43" i="12"/>
  <c r="AC58" i="12" s="1"/>
  <c r="DJ43" i="12"/>
  <c r="AF41" i="12"/>
  <c r="AF43" i="12"/>
  <c r="AV36" i="12" s="1"/>
  <c r="AO36" i="12" s="1"/>
  <c r="GE43" i="12"/>
  <c r="BU37" i="10"/>
  <c r="BN37" i="10" s="1"/>
  <c r="FJ41" i="5"/>
  <c r="AF43" i="5"/>
  <c r="AE43" i="5"/>
  <c r="AE52" i="5" s="1"/>
  <c r="DE43" i="4"/>
  <c r="CE43" i="3"/>
  <c r="GE41" i="2"/>
  <c r="BG41" i="2"/>
  <c r="AG43" i="2"/>
  <c r="HE41" i="5"/>
  <c r="EC41" i="2"/>
  <c r="GD41" i="5"/>
  <c r="CG43" i="3"/>
  <c r="GF43" i="3"/>
  <c r="GG43" i="3"/>
  <c r="EU37" i="3"/>
  <c r="EN37" i="3" s="1"/>
  <c r="HD43" i="3"/>
  <c r="DG43" i="3"/>
  <c r="CF43" i="4"/>
  <c r="CJ43" i="3"/>
  <c r="AS31" i="3"/>
  <c r="AL31" i="3" s="1"/>
  <c r="AS36" i="3"/>
  <c r="AL36" i="3" s="1"/>
  <c r="AS38" i="3"/>
  <c r="AT36" i="3"/>
  <c r="AM36" i="3" s="1"/>
  <c r="AE43" i="7"/>
  <c r="FE43" i="7"/>
  <c r="CW39" i="7"/>
  <c r="CP39" i="7" s="1"/>
  <c r="DT39" i="7"/>
  <c r="DM39" i="7" s="1"/>
  <c r="ES32" i="7"/>
  <c r="EL32" i="7" s="1"/>
  <c r="EV38" i="7"/>
  <c r="EO38" i="7" s="1"/>
  <c r="CF41" i="8"/>
  <c r="DU37" i="9"/>
  <c r="AD43" i="8"/>
  <c r="AT39" i="9"/>
  <c r="AM39" i="9" s="1"/>
  <c r="HG43" i="9"/>
  <c r="AG59" i="9" s="1"/>
  <c r="ED43" i="9"/>
  <c r="HF43" i="9"/>
  <c r="U37" i="8"/>
  <c r="N37" i="8" s="1"/>
  <c r="U39" i="8"/>
  <c r="N39" i="8" s="1"/>
  <c r="U38" i="8"/>
  <c r="N38" i="8" s="1"/>
  <c r="DV38" i="9"/>
  <c r="DO38" i="9" s="1"/>
  <c r="EC43" i="9"/>
  <c r="ED41" i="9"/>
  <c r="ET34" i="9" s="1"/>
  <c r="EM34" i="9" s="1"/>
  <c r="FJ43" i="8"/>
  <c r="EW31" i="8"/>
  <c r="EW33" i="8"/>
  <c r="EP33" i="8" s="1"/>
  <c r="EW39" i="8"/>
  <c r="EP39" i="8" s="1"/>
  <c r="FX32" i="9"/>
  <c r="FQ32" i="9" s="1"/>
  <c r="FX36" i="9"/>
  <c r="FQ36" i="9" s="1"/>
  <c r="BD41" i="10"/>
  <c r="GD41" i="10"/>
  <c r="CG41" i="10"/>
  <c r="BG43" i="10"/>
  <c r="DC41" i="10"/>
  <c r="GG43" i="11"/>
  <c r="AG58" i="11" s="1"/>
  <c r="GD43" i="11"/>
  <c r="AD58" i="11" s="1"/>
  <c r="CE41" i="11"/>
  <c r="DF43" i="11"/>
  <c r="CF41" i="11"/>
  <c r="CV33" i="11" s="1"/>
  <c r="CO33" i="11" s="1"/>
  <c r="DC43" i="11"/>
  <c r="HF41" i="11"/>
  <c r="D41" i="11"/>
  <c r="EG41" i="11"/>
  <c r="CD43" i="11"/>
  <c r="CG43" i="11"/>
  <c r="BG43" i="12"/>
  <c r="C41" i="12"/>
  <c r="AE41" i="12"/>
  <c r="ES39" i="3"/>
  <c r="EL39" i="3" s="1"/>
  <c r="ES35" i="3"/>
  <c r="ES38" i="3"/>
  <c r="EL38" i="3" s="1"/>
  <c r="EE43" i="5"/>
  <c r="AT39" i="3"/>
  <c r="AM39" i="3" s="1"/>
  <c r="HD41" i="9"/>
  <c r="BG43" i="2"/>
  <c r="BW31" i="2" s="1"/>
  <c r="CE43" i="5"/>
  <c r="EF43" i="2"/>
  <c r="AC41" i="2"/>
  <c r="EC43" i="5"/>
  <c r="ES39" i="5" s="1"/>
  <c r="EL39" i="5" s="1"/>
  <c r="EC41" i="5"/>
  <c r="HC43" i="5"/>
  <c r="CG41" i="5"/>
  <c r="E43" i="4"/>
  <c r="AE51" i="4" s="1"/>
  <c r="GS35" i="3"/>
  <c r="DD41" i="3"/>
  <c r="G41" i="3"/>
  <c r="HF43" i="3"/>
  <c r="AF59" i="3" s="1"/>
  <c r="EG43" i="5"/>
  <c r="AX34" i="3"/>
  <c r="AQ34" i="3" s="1"/>
  <c r="AC41" i="5"/>
  <c r="BF43" i="5"/>
  <c r="AF53" i="5" s="1"/>
  <c r="HG43" i="3"/>
  <c r="GC41" i="4"/>
  <c r="G43" i="4"/>
  <c r="FS32" i="4"/>
  <c r="FL32" i="4" s="1"/>
  <c r="AS35" i="3"/>
  <c r="GD43" i="7"/>
  <c r="EU31" i="7"/>
  <c r="ES38" i="7"/>
  <c r="EL38" i="7" s="1"/>
  <c r="HE43" i="9"/>
  <c r="GD43" i="8"/>
  <c r="GG43" i="8"/>
  <c r="GW39" i="8" s="1"/>
  <c r="GP39" i="8" s="1"/>
  <c r="CG41" i="8"/>
  <c r="AC43" i="8"/>
  <c r="U31" i="8"/>
  <c r="N31" i="8" s="1"/>
  <c r="U35" i="8"/>
  <c r="EC41" i="9"/>
  <c r="ES34" i="9" s="1"/>
  <c r="EL34" i="9" s="1"/>
  <c r="CF41" i="9"/>
  <c r="EW34" i="8"/>
  <c r="EP34" i="8" s="1"/>
  <c r="FX33" i="9"/>
  <c r="CF41" i="10"/>
  <c r="HF43" i="10"/>
  <c r="GE41" i="10"/>
  <c r="G43" i="10"/>
  <c r="W36" i="10" s="1"/>
  <c r="P36" i="10" s="1"/>
  <c r="GC41" i="10"/>
  <c r="AC43" i="10"/>
  <c r="DC41" i="11"/>
  <c r="DJ41" i="11"/>
  <c r="DX35" i="11" s="1"/>
  <c r="DF41" i="11"/>
  <c r="DV35" i="11" s="1"/>
  <c r="AE41" i="11"/>
  <c r="CF43" i="11"/>
  <c r="EC41" i="11"/>
  <c r="G43" i="11"/>
  <c r="DJ41" i="12"/>
  <c r="DX36" i="12" s="1"/>
  <c r="E43" i="12"/>
  <c r="EJ43" i="12"/>
  <c r="AJ56" i="12" s="1"/>
  <c r="BE43" i="12"/>
  <c r="DG43" i="12"/>
  <c r="AG55" i="12" s="1"/>
  <c r="DV39" i="12"/>
  <c r="DO39" i="12" s="1"/>
  <c r="DV36" i="12"/>
  <c r="DO36" i="12" s="1"/>
  <c r="DV31" i="12"/>
  <c r="DO31" i="12" s="1"/>
  <c r="AJ55" i="12"/>
  <c r="DX39" i="12"/>
  <c r="DQ39" i="12" s="1"/>
  <c r="DX37" i="12"/>
  <c r="DX34" i="12"/>
  <c r="DQ34" i="12" s="1"/>
  <c r="DX33" i="12"/>
  <c r="DQ33" i="12" s="1"/>
  <c r="DX31" i="12"/>
  <c r="AE58" i="12"/>
  <c r="AE51" i="12"/>
  <c r="AG56" i="12"/>
  <c r="AD53" i="12"/>
  <c r="AE54" i="12"/>
  <c r="CU39" i="12"/>
  <c r="CN39" i="12" s="1"/>
  <c r="CU36" i="12"/>
  <c r="CN36" i="12" s="1"/>
  <c r="CU38" i="12"/>
  <c r="CN38" i="12" s="1"/>
  <c r="CU37" i="12"/>
  <c r="CN37" i="12" s="1"/>
  <c r="CU34" i="12"/>
  <c r="CU32" i="12"/>
  <c r="CN32" i="12" s="1"/>
  <c r="CU33" i="12"/>
  <c r="CN33" i="12" s="1"/>
  <c r="CU35" i="12"/>
  <c r="CU31" i="12"/>
  <c r="CN31" i="12" s="1"/>
  <c r="AG43" i="12"/>
  <c r="AD54" i="12"/>
  <c r="CT39" i="12"/>
  <c r="CM39" i="12" s="1"/>
  <c r="CT38" i="12"/>
  <c r="CM38" i="12" s="1"/>
  <c r="CT37" i="12"/>
  <c r="CM37" i="12" s="1"/>
  <c r="CT36" i="12"/>
  <c r="CM36" i="12" s="1"/>
  <c r="CT35" i="12"/>
  <c r="CT33" i="12"/>
  <c r="CM33" i="12" s="1"/>
  <c r="CT34" i="12"/>
  <c r="CT32" i="12"/>
  <c r="CM32" i="12" s="1"/>
  <c r="CT31" i="12"/>
  <c r="CM31" i="12" s="1"/>
  <c r="EG41" i="12"/>
  <c r="EW37" i="12" s="1"/>
  <c r="EP37" i="12" s="1"/>
  <c r="AJ43" i="12"/>
  <c r="BE41" i="12"/>
  <c r="AG57" i="12"/>
  <c r="FW37" i="12"/>
  <c r="FP37" i="12" s="1"/>
  <c r="FW31" i="12"/>
  <c r="FP31" i="12" s="1"/>
  <c r="AJ53" i="12"/>
  <c r="BX39" i="12"/>
  <c r="BQ39" i="12" s="1"/>
  <c r="BX38" i="12"/>
  <c r="BQ38" i="12" s="1"/>
  <c r="BX37" i="12"/>
  <c r="BQ37" i="12" s="1"/>
  <c r="BX35" i="12"/>
  <c r="BX33" i="12"/>
  <c r="BQ33" i="12" s="1"/>
  <c r="BX34" i="12"/>
  <c r="BQ34" i="12" s="1"/>
  <c r="BX36" i="12"/>
  <c r="BQ36" i="12" s="1"/>
  <c r="BX32" i="12"/>
  <c r="BQ32" i="12" s="1"/>
  <c r="BX31" i="12"/>
  <c r="AC54" i="12"/>
  <c r="CS39" i="12"/>
  <c r="CL39" i="12" s="1"/>
  <c r="CS38" i="12"/>
  <c r="CL38" i="12" s="1"/>
  <c r="CS37" i="12"/>
  <c r="CL37" i="12" s="1"/>
  <c r="CS35" i="12"/>
  <c r="CS36" i="12"/>
  <c r="CL36" i="12" s="1"/>
  <c r="CS33" i="12"/>
  <c r="CL33" i="12" s="1"/>
  <c r="CS34" i="12"/>
  <c r="CS32" i="12"/>
  <c r="CL32" i="12" s="1"/>
  <c r="CS31" i="12"/>
  <c r="CL31" i="12" s="1"/>
  <c r="AF58" i="12"/>
  <c r="GV39" i="12"/>
  <c r="GO39" i="12" s="1"/>
  <c r="GV38" i="12"/>
  <c r="GO38" i="12" s="1"/>
  <c r="GV36" i="12"/>
  <c r="GO36" i="12" s="1"/>
  <c r="GV35" i="12"/>
  <c r="GV34" i="12"/>
  <c r="GO34" i="12" s="1"/>
  <c r="GV33" i="12"/>
  <c r="GO33" i="12" s="1"/>
  <c r="GV37" i="12"/>
  <c r="GO37" i="12" s="1"/>
  <c r="GV31" i="12"/>
  <c r="GO31" i="12" s="1"/>
  <c r="GV32" i="12"/>
  <c r="BG41" i="12"/>
  <c r="FE41" i="12"/>
  <c r="J43" i="12"/>
  <c r="EE43" i="12"/>
  <c r="AE43" i="12"/>
  <c r="G43" i="12"/>
  <c r="AD58" i="12"/>
  <c r="GT39" i="12"/>
  <c r="GM39" i="12" s="1"/>
  <c r="GT38" i="12"/>
  <c r="GM38" i="12" s="1"/>
  <c r="GT37" i="12"/>
  <c r="GM37" i="12" s="1"/>
  <c r="GT36" i="12"/>
  <c r="GM36" i="12" s="1"/>
  <c r="GT33" i="12"/>
  <c r="GM33" i="12" s="1"/>
  <c r="GT34" i="12"/>
  <c r="GM34" i="12" s="1"/>
  <c r="GT32" i="12"/>
  <c r="GT35" i="12"/>
  <c r="GT31" i="12"/>
  <c r="GM31" i="12" s="1"/>
  <c r="EJ41" i="12"/>
  <c r="FF41" i="12"/>
  <c r="BD41" i="12"/>
  <c r="BT38" i="12" s="1"/>
  <c r="BM38" i="12" s="1"/>
  <c r="G41" i="12"/>
  <c r="FD41" i="12"/>
  <c r="AF53" i="12"/>
  <c r="V39" i="12"/>
  <c r="O39" i="12" s="1"/>
  <c r="V36" i="12"/>
  <c r="O36" i="12" s="1"/>
  <c r="V31" i="12"/>
  <c r="O31" i="12" s="1"/>
  <c r="AJ57" i="12"/>
  <c r="FX39" i="12"/>
  <c r="FQ39" i="12" s="1"/>
  <c r="FX38" i="12"/>
  <c r="FQ38" i="12" s="1"/>
  <c r="FX31" i="12"/>
  <c r="FQ31" i="12" s="1"/>
  <c r="BF41" i="12"/>
  <c r="D43" i="12"/>
  <c r="DE41" i="12"/>
  <c r="AC57" i="12"/>
  <c r="FS38" i="12"/>
  <c r="FL38" i="12" s="1"/>
  <c r="FS39" i="12"/>
  <c r="FL39" i="12" s="1"/>
  <c r="FS36" i="12"/>
  <c r="FL36" i="12" s="1"/>
  <c r="FS34" i="12"/>
  <c r="FL34" i="12" s="1"/>
  <c r="FS37" i="12"/>
  <c r="FL37" i="12" s="1"/>
  <c r="FS33" i="12"/>
  <c r="FS35" i="12"/>
  <c r="FS31" i="12"/>
  <c r="FL31" i="12" s="1"/>
  <c r="FS32" i="12"/>
  <c r="FL32" i="12" s="1"/>
  <c r="J41" i="12"/>
  <c r="AD41" i="12"/>
  <c r="AJ58" i="12"/>
  <c r="GX39" i="12"/>
  <c r="GQ39" i="12" s="1"/>
  <c r="GX38" i="12"/>
  <c r="GQ38" i="12" s="1"/>
  <c r="GX37" i="12"/>
  <c r="GQ37" i="12" s="1"/>
  <c r="GX36" i="12"/>
  <c r="GQ36" i="12" s="1"/>
  <c r="GX35" i="12"/>
  <c r="GX33" i="12"/>
  <c r="GQ33" i="12" s="1"/>
  <c r="GX32" i="12"/>
  <c r="GX34" i="12"/>
  <c r="GQ34" i="12" s="1"/>
  <c r="GX31" i="12"/>
  <c r="DG41" i="12"/>
  <c r="DW36" i="12" s="1"/>
  <c r="DP36" i="12" s="1"/>
  <c r="FF43" i="12"/>
  <c r="GE41" i="12"/>
  <c r="AC56" i="12"/>
  <c r="ES39" i="12"/>
  <c r="EL39" i="12" s="1"/>
  <c r="ES36" i="12"/>
  <c r="EL36" i="12" s="1"/>
  <c r="ES38" i="12"/>
  <c r="EL38" i="12" s="1"/>
  <c r="ES37" i="12"/>
  <c r="EL37" i="12" s="1"/>
  <c r="ES35" i="12"/>
  <c r="ES34" i="12"/>
  <c r="EL34" i="12" s="1"/>
  <c r="ES32" i="12"/>
  <c r="EL32" i="12" s="1"/>
  <c r="ES33" i="12"/>
  <c r="EL33" i="12" s="1"/>
  <c r="ES31" i="12"/>
  <c r="AD43" i="12"/>
  <c r="BC41" i="12"/>
  <c r="BS32" i="12" s="1"/>
  <c r="BL32" i="12" s="1"/>
  <c r="CW39" i="12"/>
  <c r="CP39" i="12" s="1"/>
  <c r="CW37" i="12"/>
  <c r="CP37" i="12" s="1"/>
  <c r="AG54" i="12"/>
  <c r="CW35" i="12"/>
  <c r="CW38" i="12"/>
  <c r="CP38" i="12" s="1"/>
  <c r="CW33" i="12"/>
  <c r="CP33" i="12" s="1"/>
  <c r="CW34" i="12"/>
  <c r="CW32" i="12"/>
  <c r="CP32" i="12" s="1"/>
  <c r="CW36" i="12"/>
  <c r="CP36" i="12" s="1"/>
  <c r="CW31" i="12"/>
  <c r="CP31" i="12" s="1"/>
  <c r="C43" i="12"/>
  <c r="AG58" i="12"/>
  <c r="GW39" i="12"/>
  <c r="GP39" i="12" s="1"/>
  <c r="GW38" i="12"/>
  <c r="GP38" i="12" s="1"/>
  <c r="GW37" i="12"/>
  <c r="GP37" i="12" s="1"/>
  <c r="GW35" i="12"/>
  <c r="GW36" i="12"/>
  <c r="GP36" i="12" s="1"/>
  <c r="GW33" i="12"/>
  <c r="GP33" i="12" s="1"/>
  <c r="GW34" i="12"/>
  <c r="GP34" i="12" s="1"/>
  <c r="GW32" i="12"/>
  <c r="GW31" i="12"/>
  <c r="GP31" i="12" s="1"/>
  <c r="DC43" i="12"/>
  <c r="AG41" i="12"/>
  <c r="AF54" i="12"/>
  <c r="CV38" i="12"/>
  <c r="CO38" i="12" s="1"/>
  <c r="CV39" i="12"/>
  <c r="CO39" i="12" s="1"/>
  <c r="CV36" i="12"/>
  <c r="CO36" i="12" s="1"/>
  <c r="CV37" i="12"/>
  <c r="CO37" i="12" s="1"/>
  <c r="CV34" i="12"/>
  <c r="CV35" i="12"/>
  <c r="CV31" i="12"/>
  <c r="CO31" i="12" s="1"/>
  <c r="CV33" i="12"/>
  <c r="CO33" i="12" s="1"/>
  <c r="CV32" i="12"/>
  <c r="CO32" i="12" s="1"/>
  <c r="DE43" i="12"/>
  <c r="AC53" i="12"/>
  <c r="BS38" i="12"/>
  <c r="BL38" i="12" s="1"/>
  <c r="AJ41" i="12"/>
  <c r="DC41" i="12"/>
  <c r="FD43" i="12"/>
  <c r="AD56" i="12"/>
  <c r="ET38" i="12"/>
  <c r="EM38" i="12" s="1"/>
  <c r="ET39" i="12"/>
  <c r="EM39" i="12" s="1"/>
  <c r="ET36" i="12"/>
  <c r="EM36" i="12" s="1"/>
  <c r="ET34" i="12"/>
  <c r="EM34" i="12" s="1"/>
  <c r="ET35" i="12"/>
  <c r="ET31" i="12"/>
  <c r="ET32" i="12"/>
  <c r="EM32" i="12" s="1"/>
  <c r="ET37" i="12"/>
  <c r="EM37" i="12" s="1"/>
  <c r="ET33" i="12"/>
  <c r="EM33" i="12" s="1"/>
  <c r="AJ54" i="12"/>
  <c r="CX39" i="12"/>
  <c r="CQ39" i="12" s="1"/>
  <c r="CX37" i="12"/>
  <c r="CQ37" i="12" s="1"/>
  <c r="CX38" i="12"/>
  <c r="CQ38" i="12" s="1"/>
  <c r="CX35" i="12"/>
  <c r="CX36" i="12"/>
  <c r="CQ36" i="12" s="1"/>
  <c r="CX33" i="12"/>
  <c r="CQ33" i="12" s="1"/>
  <c r="CX34" i="12"/>
  <c r="CX32" i="12"/>
  <c r="CQ32" i="12" s="1"/>
  <c r="CX31" i="12"/>
  <c r="AD55" i="12"/>
  <c r="DD41" i="12"/>
  <c r="AE57" i="12"/>
  <c r="FU39" i="12"/>
  <c r="FN39" i="12" s="1"/>
  <c r="FU38" i="12"/>
  <c r="FN38" i="12" s="1"/>
  <c r="FU37" i="12"/>
  <c r="FN37" i="12" s="1"/>
  <c r="FU36" i="12"/>
  <c r="FN36" i="12" s="1"/>
  <c r="FU33" i="12"/>
  <c r="FU35" i="12"/>
  <c r="FU34" i="12"/>
  <c r="FN34" i="12" s="1"/>
  <c r="FU32" i="12"/>
  <c r="FN32" i="12" s="1"/>
  <c r="FU31" i="12"/>
  <c r="FN31" i="12" s="1"/>
  <c r="GC41" i="12"/>
  <c r="AC43" i="12"/>
  <c r="AD55" i="11"/>
  <c r="DT38" i="11"/>
  <c r="DM38" i="11" s="1"/>
  <c r="DT39" i="11"/>
  <c r="DM39" i="11" s="1"/>
  <c r="DT36" i="11"/>
  <c r="DM36" i="11" s="1"/>
  <c r="DT37" i="11"/>
  <c r="DT35" i="11"/>
  <c r="DT33" i="11"/>
  <c r="DM33" i="11" s="1"/>
  <c r="DT32" i="11"/>
  <c r="DT31" i="11"/>
  <c r="DM31" i="11" s="1"/>
  <c r="DT34" i="11"/>
  <c r="DM34" i="11" s="1"/>
  <c r="AF55" i="11"/>
  <c r="DV31" i="11"/>
  <c r="DO31" i="11" s="1"/>
  <c r="CT31" i="11"/>
  <c r="CM31" i="11" s="1"/>
  <c r="AG54" i="11"/>
  <c r="AF57" i="11"/>
  <c r="AJ55" i="11"/>
  <c r="AC53" i="11"/>
  <c r="AF58" i="11"/>
  <c r="GV36" i="11"/>
  <c r="GO36" i="11" s="1"/>
  <c r="GV31" i="11"/>
  <c r="GO31" i="11" s="1"/>
  <c r="AE54" i="11"/>
  <c r="CU38" i="11"/>
  <c r="CN38" i="11" s="1"/>
  <c r="CU39" i="11"/>
  <c r="CN39" i="11" s="1"/>
  <c r="CU36" i="11"/>
  <c r="CN36" i="11" s="1"/>
  <c r="CU37" i="11"/>
  <c r="CN37" i="11" s="1"/>
  <c r="CU35" i="11"/>
  <c r="CU33" i="11"/>
  <c r="CN33" i="11" s="1"/>
  <c r="CU34" i="11"/>
  <c r="CU32" i="11"/>
  <c r="CN32" i="11" s="1"/>
  <c r="CU31" i="11"/>
  <c r="CN31" i="11" s="1"/>
  <c r="AD59" i="11"/>
  <c r="AF59" i="11"/>
  <c r="HV39" i="11"/>
  <c r="HO39" i="11" s="1"/>
  <c r="HV38" i="11"/>
  <c r="HO38" i="11" s="1"/>
  <c r="HV37" i="11"/>
  <c r="HO37" i="11" s="1"/>
  <c r="HV35" i="11"/>
  <c r="HV34" i="11"/>
  <c r="HO34" i="11" s="1"/>
  <c r="HV36" i="11"/>
  <c r="HO36" i="11" s="1"/>
  <c r="HV32" i="11"/>
  <c r="HO32" i="11" s="1"/>
  <c r="HV33" i="11"/>
  <c r="HO33" i="11" s="1"/>
  <c r="HV31" i="11"/>
  <c r="AC58" i="11"/>
  <c r="EW39" i="11"/>
  <c r="EP39" i="11" s="1"/>
  <c r="EW33" i="11"/>
  <c r="EP33" i="11" s="1"/>
  <c r="GJ43" i="11"/>
  <c r="HJ43" i="11"/>
  <c r="AD56" i="11"/>
  <c r="ET39" i="11"/>
  <c r="EM39" i="11" s="1"/>
  <c r="ET38" i="11"/>
  <c r="EM38" i="11" s="1"/>
  <c r="ET36" i="11"/>
  <c r="EM36" i="11" s="1"/>
  <c r="ET37" i="11"/>
  <c r="EM37" i="11" s="1"/>
  <c r="ET35" i="11"/>
  <c r="ET32" i="11"/>
  <c r="EM32" i="11" s="1"/>
  <c r="ET31" i="11"/>
  <c r="ET34" i="11"/>
  <c r="EM34" i="11" s="1"/>
  <c r="ET33" i="11"/>
  <c r="EM33" i="11" s="1"/>
  <c r="GE41" i="11"/>
  <c r="E43" i="11"/>
  <c r="FC43" i="11"/>
  <c r="AC52" i="11"/>
  <c r="AS39" i="11"/>
  <c r="AL39" i="11" s="1"/>
  <c r="AS36" i="11"/>
  <c r="AL36" i="11" s="1"/>
  <c r="AS37" i="11"/>
  <c r="AL37" i="11" s="1"/>
  <c r="AS38" i="11"/>
  <c r="AS35" i="11"/>
  <c r="AS33" i="11"/>
  <c r="AS32" i="11"/>
  <c r="AL32" i="11" s="1"/>
  <c r="AS34" i="11"/>
  <c r="AL34" i="11" s="1"/>
  <c r="AS31" i="11"/>
  <c r="AL31" i="11" s="1"/>
  <c r="BJ43" i="11"/>
  <c r="AF52" i="11"/>
  <c r="AV39" i="11"/>
  <c r="AO39" i="11" s="1"/>
  <c r="AV37" i="11"/>
  <c r="AO37" i="11" s="1"/>
  <c r="AV38" i="11"/>
  <c r="AV36" i="11"/>
  <c r="AO36" i="11" s="1"/>
  <c r="AV34" i="11"/>
  <c r="AO34" i="11" s="1"/>
  <c r="AV32" i="11"/>
  <c r="AO32" i="11" s="1"/>
  <c r="AV35" i="11"/>
  <c r="AV33" i="11"/>
  <c r="AV31" i="11"/>
  <c r="AO31" i="11" s="1"/>
  <c r="BJ41" i="11"/>
  <c r="CJ43" i="11"/>
  <c r="EC43" i="11"/>
  <c r="AG59" i="11"/>
  <c r="HW38" i="11"/>
  <c r="HP38" i="11" s="1"/>
  <c r="HW39" i="11"/>
  <c r="HP39" i="11" s="1"/>
  <c r="HW37" i="11"/>
  <c r="HP37" i="11" s="1"/>
  <c r="HW36" i="11"/>
  <c r="HP36" i="11" s="1"/>
  <c r="HW35" i="11"/>
  <c r="HW34" i="11"/>
  <c r="HP34" i="11" s="1"/>
  <c r="HW32" i="11"/>
  <c r="HP32" i="11" s="1"/>
  <c r="HW31" i="11"/>
  <c r="HW33" i="11"/>
  <c r="HP33" i="11" s="1"/>
  <c r="DE43" i="11"/>
  <c r="AJ57" i="11"/>
  <c r="FX39" i="11"/>
  <c r="FQ39" i="11" s="1"/>
  <c r="FX38" i="11"/>
  <c r="FQ38" i="11" s="1"/>
  <c r="FX37" i="11"/>
  <c r="FQ37" i="11" s="1"/>
  <c r="FX35" i="11"/>
  <c r="FX34" i="11"/>
  <c r="FQ34" i="11" s="1"/>
  <c r="FX36" i="11"/>
  <c r="FQ36" i="11" s="1"/>
  <c r="FX32" i="11"/>
  <c r="FQ32" i="11" s="1"/>
  <c r="FX33" i="11"/>
  <c r="FX31" i="11"/>
  <c r="AG41" i="11"/>
  <c r="C43" i="11"/>
  <c r="BC41" i="11"/>
  <c r="BS38" i="11" s="1"/>
  <c r="BL38" i="11" s="1"/>
  <c r="AG51" i="11"/>
  <c r="FD43" i="11"/>
  <c r="F41" i="11"/>
  <c r="C41" i="11"/>
  <c r="CG41" i="11"/>
  <c r="AG43" i="11"/>
  <c r="FF41" i="11"/>
  <c r="FV39" i="11" s="1"/>
  <c r="FO39" i="11" s="1"/>
  <c r="J41" i="11"/>
  <c r="GE43" i="11"/>
  <c r="BG41" i="11"/>
  <c r="HE43" i="11"/>
  <c r="EE41" i="11"/>
  <c r="HJ41" i="11"/>
  <c r="AC54" i="11"/>
  <c r="CS38" i="11"/>
  <c r="CL38" i="11" s="1"/>
  <c r="CS35" i="11"/>
  <c r="EJ41" i="11"/>
  <c r="J43" i="11"/>
  <c r="GG41" i="11"/>
  <c r="HD41" i="11"/>
  <c r="GD41" i="11"/>
  <c r="GT34" i="11" s="1"/>
  <c r="GM34" i="11" s="1"/>
  <c r="AD52" i="11"/>
  <c r="AT39" i="11"/>
  <c r="AM39" i="11" s="1"/>
  <c r="AT38" i="11"/>
  <c r="AT36" i="11"/>
  <c r="AM36" i="11" s="1"/>
  <c r="AT35" i="11"/>
  <c r="AT37" i="11"/>
  <c r="AM37" i="11" s="1"/>
  <c r="AT34" i="11"/>
  <c r="AM34" i="11" s="1"/>
  <c r="AT31" i="11"/>
  <c r="AM31" i="11" s="1"/>
  <c r="AT33" i="11"/>
  <c r="AT32" i="11"/>
  <c r="AM32" i="11" s="1"/>
  <c r="CJ41" i="11"/>
  <c r="GT38" i="11"/>
  <c r="GM38" i="11" s="1"/>
  <c r="AJ41" i="11"/>
  <c r="AE53" i="11"/>
  <c r="FE41" i="11"/>
  <c r="FU37" i="11" s="1"/>
  <c r="FN37" i="11" s="1"/>
  <c r="F43" i="11"/>
  <c r="AG57" i="11"/>
  <c r="FW39" i="11"/>
  <c r="FP39" i="11" s="1"/>
  <c r="FW38" i="11"/>
  <c r="FP38" i="11" s="1"/>
  <c r="FW35" i="11"/>
  <c r="FW36" i="11"/>
  <c r="FP36" i="11" s="1"/>
  <c r="FW32" i="11"/>
  <c r="FP32" i="11" s="1"/>
  <c r="FW31" i="11"/>
  <c r="FP31" i="11" s="1"/>
  <c r="FW37" i="11"/>
  <c r="FP37" i="11" s="1"/>
  <c r="FW34" i="11"/>
  <c r="FP34" i="11" s="1"/>
  <c r="FW33" i="11"/>
  <c r="AE52" i="11"/>
  <c r="AU39" i="11"/>
  <c r="AN39" i="11" s="1"/>
  <c r="AU38" i="11"/>
  <c r="AU37" i="11"/>
  <c r="AN37" i="11" s="1"/>
  <c r="AU36" i="11"/>
  <c r="AN36" i="11" s="1"/>
  <c r="AU35" i="11"/>
  <c r="AU33" i="11"/>
  <c r="AU34" i="11"/>
  <c r="AN34" i="11" s="1"/>
  <c r="AU31" i="11"/>
  <c r="AN31" i="11" s="1"/>
  <c r="AU32" i="11"/>
  <c r="AN32" i="11" s="1"/>
  <c r="AC59" i="11"/>
  <c r="HS39" i="11"/>
  <c r="HL39" i="11" s="1"/>
  <c r="HS38" i="11"/>
  <c r="HL38" i="11" s="1"/>
  <c r="HS37" i="11"/>
  <c r="HL37" i="11" s="1"/>
  <c r="HS36" i="11"/>
  <c r="HL36" i="11" s="1"/>
  <c r="HS35" i="11"/>
  <c r="HS34" i="11"/>
  <c r="HL34" i="11" s="1"/>
  <c r="HS33" i="11"/>
  <c r="HL33" i="11" s="1"/>
  <c r="HS32" i="11"/>
  <c r="HL32" i="11" s="1"/>
  <c r="HS31" i="11"/>
  <c r="EF41" i="11"/>
  <c r="EV38" i="11" s="1"/>
  <c r="EO38" i="11" s="1"/>
  <c r="BD43" i="11"/>
  <c r="BD41" i="11"/>
  <c r="DG41" i="11"/>
  <c r="D43" i="11"/>
  <c r="BE41" i="11"/>
  <c r="BU33" i="11" s="1"/>
  <c r="BN33" i="11" s="1"/>
  <c r="EJ43" i="11"/>
  <c r="GC41" i="11"/>
  <c r="G41" i="11"/>
  <c r="W38" i="11" s="1"/>
  <c r="P38" i="11" s="1"/>
  <c r="E41" i="11"/>
  <c r="AJ43" i="11"/>
  <c r="GJ41" i="11"/>
  <c r="AE57" i="10"/>
  <c r="AE56" i="10"/>
  <c r="AJ53" i="10"/>
  <c r="AC57" i="10"/>
  <c r="AD59" i="10"/>
  <c r="AG53" i="10"/>
  <c r="AF59" i="10"/>
  <c r="AE52" i="10"/>
  <c r="AC53" i="10"/>
  <c r="DJ43" i="10"/>
  <c r="AG52" i="10"/>
  <c r="AW39" i="10"/>
  <c r="AP39" i="10" s="1"/>
  <c r="AW37" i="10"/>
  <c r="AP37" i="10" s="1"/>
  <c r="AW35" i="10"/>
  <c r="AW38" i="10"/>
  <c r="AW36" i="10"/>
  <c r="AP36" i="10" s="1"/>
  <c r="AW33" i="10"/>
  <c r="AW34" i="10"/>
  <c r="AP34" i="10" s="1"/>
  <c r="AW31" i="10"/>
  <c r="AP31" i="10" s="1"/>
  <c r="AW32" i="10"/>
  <c r="AP32" i="10" s="1"/>
  <c r="GG41" i="10"/>
  <c r="AE41" i="10"/>
  <c r="AU37" i="10" s="1"/>
  <c r="AN37" i="10" s="1"/>
  <c r="AC52" i="10"/>
  <c r="AS39" i="10"/>
  <c r="AL39" i="10" s="1"/>
  <c r="AS37" i="10"/>
  <c r="AL37" i="10" s="1"/>
  <c r="AS38" i="10"/>
  <c r="AS35" i="10"/>
  <c r="AS33" i="10"/>
  <c r="AS31" i="10"/>
  <c r="AL31" i="10" s="1"/>
  <c r="AS36" i="10"/>
  <c r="AL36" i="10" s="1"/>
  <c r="AS34" i="10"/>
  <c r="AL34" i="10" s="1"/>
  <c r="AS32" i="10"/>
  <c r="AL32" i="10" s="1"/>
  <c r="BC41" i="10"/>
  <c r="BS37" i="10" s="1"/>
  <c r="BL37" i="10" s="1"/>
  <c r="FE41" i="10"/>
  <c r="FU37" i="10" s="1"/>
  <c r="FN37" i="10" s="1"/>
  <c r="AC55" i="10"/>
  <c r="DS37" i="10"/>
  <c r="DS32" i="10"/>
  <c r="HC43" i="10"/>
  <c r="GJ43" i="10"/>
  <c r="BD43" i="10"/>
  <c r="CJ43" i="10"/>
  <c r="DJ41" i="10"/>
  <c r="BJ41" i="10"/>
  <c r="W39" i="10"/>
  <c r="P39" i="10" s="1"/>
  <c r="W37" i="10"/>
  <c r="P37" i="10" s="1"/>
  <c r="W31" i="10"/>
  <c r="P31" i="10" s="1"/>
  <c r="AE55" i="10"/>
  <c r="DU39" i="10"/>
  <c r="DN39" i="10" s="1"/>
  <c r="DU36" i="10"/>
  <c r="DN36" i="10" s="1"/>
  <c r="DU37" i="10"/>
  <c r="DU34" i="10"/>
  <c r="DN34" i="10" s="1"/>
  <c r="DU32" i="10"/>
  <c r="DU33" i="10"/>
  <c r="DN33" i="10" s="1"/>
  <c r="CJ41" i="10"/>
  <c r="DG41" i="10"/>
  <c r="HD41" i="10"/>
  <c r="HT36" i="10" s="1"/>
  <c r="HM36" i="10" s="1"/>
  <c r="C41" i="10"/>
  <c r="D41" i="10"/>
  <c r="HJ41" i="10"/>
  <c r="GG43" i="10"/>
  <c r="EF43" i="10"/>
  <c r="BU34" i="10"/>
  <c r="BN34" i="10" s="1"/>
  <c r="BU36" i="10"/>
  <c r="BN36" i="10" s="1"/>
  <c r="AC56" i="10"/>
  <c r="ES39" i="10"/>
  <c r="EL39" i="10" s="1"/>
  <c r="ES37" i="10"/>
  <c r="EL37" i="10" s="1"/>
  <c r="ES35" i="10"/>
  <c r="ES36" i="10"/>
  <c r="EL36" i="10" s="1"/>
  <c r="ES38" i="10"/>
  <c r="EL38" i="10" s="1"/>
  <c r="ES33" i="10"/>
  <c r="EL33" i="10" s="1"/>
  <c r="ES31" i="10"/>
  <c r="ES34" i="10"/>
  <c r="EL34" i="10" s="1"/>
  <c r="ES32" i="10"/>
  <c r="EL32" i="10" s="1"/>
  <c r="E43" i="10"/>
  <c r="C43" i="10"/>
  <c r="DF43" i="10"/>
  <c r="DD43" i="10"/>
  <c r="DG43" i="10"/>
  <c r="AC54" i="10"/>
  <c r="CS36" i="10"/>
  <c r="CL36" i="10" s="1"/>
  <c r="CS33" i="10"/>
  <c r="CL33" i="10" s="1"/>
  <c r="CD41" i="10"/>
  <c r="AF51" i="10"/>
  <c r="F41" i="10"/>
  <c r="V36" i="10" s="1"/>
  <c r="O36" i="10" s="1"/>
  <c r="HG43" i="10"/>
  <c r="EE41" i="10"/>
  <c r="EJ43" i="10"/>
  <c r="FC41" i="10"/>
  <c r="FS38" i="10" s="1"/>
  <c r="FL38" i="10" s="1"/>
  <c r="AD41" i="10"/>
  <c r="AT35" i="10" s="1"/>
  <c r="HE43" i="10"/>
  <c r="CD43" i="10"/>
  <c r="FF41" i="10"/>
  <c r="CG43" i="10"/>
  <c r="GC43" i="10"/>
  <c r="BU31" i="10"/>
  <c r="BU39" i="10"/>
  <c r="BN39" i="10" s="1"/>
  <c r="AD51" i="10"/>
  <c r="T35" i="10"/>
  <c r="AD52" i="10"/>
  <c r="AE54" i="10"/>
  <c r="HG41" i="10"/>
  <c r="HJ43" i="10"/>
  <c r="E41" i="10"/>
  <c r="FF43" i="10"/>
  <c r="AD56" i="10"/>
  <c r="ET39" i="10"/>
  <c r="EM39" i="10" s="1"/>
  <c r="ET35" i="10"/>
  <c r="ET31" i="10"/>
  <c r="CF43" i="10"/>
  <c r="DF41" i="10"/>
  <c r="FG41" i="10"/>
  <c r="AJ51" i="10"/>
  <c r="X39" i="10"/>
  <c r="Q39" i="10" s="1"/>
  <c r="X37" i="10"/>
  <c r="Q37" i="10" s="1"/>
  <c r="X35" i="10"/>
  <c r="X38" i="10"/>
  <c r="Q38" i="10" s="1"/>
  <c r="X36" i="10"/>
  <c r="X33" i="10"/>
  <c r="Q33" i="10" s="1"/>
  <c r="X31" i="10"/>
  <c r="X34" i="10"/>
  <c r="X32" i="10"/>
  <c r="Q32" i="10" s="1"/>
  <c r="BF43" i="10"/>
  <c r="DD41" i="10"/>
  <c r="AJ43" i="10"/>
  <c r="AF41" i="10"/>
  <c r="GE43" i="10"/>
  <c r="HE41" i="10"/>
  <c r="GF43" i="10"/>
  <c r="AF43" i="10"/>
  <c r="EJ41" i="10"/>
  <c r="FD41" i="10"/>
  <c r="BG41" i="10"/>
  <c r="BW38" i="10" s="1"/>
  <c r="BP38" i="10" s="1"/>
  <c r="FJ41" i="10"/>
  <c r="GD43" i="10"/>
  <c r="HF41" i="10"/>
  <c r="HV36" i="10" s="1"/>
  <c r="HO36" i="10" s="1"/>
  <c r="FJ43" i="10"/>
  <c r="BF41" i="10"/>
  <c r="GF41" i="10"/>
  <c r="BU32" i="10"/>
  <c r="BN32" i="10" s="1"/>
  <c r="AE56" i="8"/>
  <c r="EU39" i="8"/>
  <c r="EN39" i="8" s="1"/>
  <c r="EU37" i="8"/>
  <c r="EN37" i="8" s="1"/>
  <c r="EU35" i="8"/>
  <c r="EU36" i="8"/>
  <c r="EN36" i="8" s="1"/>
  <c r="EU34" i="8"/>
  <c r="EN34" i="8" s="1"/>
  <c r="EU38" i="8"/>
  <c r="EN38" i="8" s="1"/>
  <c r="EU32" i="8"/>
  <c r="EN32" i="8" s="1"/>
  <c r="EU31" i="8"/>
  <c r="EU33" i="8"/>
  <c r="EN33" i="8" s="1"/>
  <c r="AE56" i="9"/>
  <c r="AC58" i="8"/>
  <c r="AG53" i="9"/>
  <c r="AG52" i="8"/>
  <c r="AD52" i="8"/>
  <c r="AC56" i="9"/>
  <c r="ES37" i="9"/>
  <c r="EL37" i="9" s="1"/>
  <c r="AD56" i="8"/>
  <c r="AJ57" i="8"/>
  <c r="AJ51" i="9"/>
  <c r="AJ56" i="9"/>
  <c r="AG54" i="9"/>
  <c r="CW39" i="9"/>
  <c r="CP39" i="9" s="1"/>
  <c r="CW37" i="9"/>
  <c r="CP37" i="9" s="1"/>
  <c r="CW38" i="9"/>
  <c r="CP38" i="9" s="1"/>
  <c r="CW35" i="9"/>
  <c r="CW34" i="9"/>
  <c r="CW32" i="9"/>
  <c r="CP32" i="9" s="1"/>
  <c r="CW33" i="9"/>
  <c r="CP33" i="9" s="1"/>
  <c r="CW31" i="9"/>
  <c r="CP31" i="9" s="1"/>
  <c r="CW36" i="9"/>
  <c r="CP36" i="9" s="1"/>
  <c r="AC52" i="8"/>
  <c r="AS39" i="8"/>
  <c r="AL39" i="8" s="1"/>
  <c r="AS37" i="8"/>
  <c r="AL37" i="8" s="1"/>
  <c r="AS33" i="8"/>
  <c r="AS38" i="8"/>
  <c r="AS34" i="8"/>
  <c r="AL34" i="8" s="1"/>
  <c r="AS32" i="8"/>
  <c r="AL32" i="8" s="1"/>
  <c r="AS35" i="8"/>
  <c r="AS36" i="8"/>
  <c r="AL36" i="8" s="1"/>
  <c r="AS31" i="8"/>
  <c r="AL31" i="8" s="1"/>
  <c r="AD51" i="9"/>
  <c r="AC51" i="8"/>
  <c r="S36" i="8"/>
  <c r="L36" i="8" s="1"/>
  <c r="S39" i="8"/>
  <c r="L39" i="8" s="1"/>
  <c r="S38" i="8"/>
  <c r="L38" i="8" s="1"/>
  <c r="S37" i="8"/>
  <c r="L37" i="8" s="1"/>
  <c r="S34" i="8"/>
  <c r="S33" i="8"/>
  <c r="L33" i="8" s="1"/>
  <c r="S35" i="8"/>
  <c r="S31" i="8"/>
  <c r="L31" i="8" s="1"/>
  <c r="S32" i="8"/>
  <c r="L32" i="8" s="1"/>
  <c r="J41" i="9"/>
  <c r="FD43" i="8"/>
  <c r="AC55" i="9"/>
  <c r="DS39" i="9"/>
  <c r="DL39" i="9" s="1"/>
  <c r="DS37" i="9"/>
  <c r="DS36" i="9"/>
  <c r="DL36" i="9" s="1"/>
  <c r="DS34" i="9"/>
  <c r="DL34" i="9" s="1"/>
  <c r="DS38" i="9"/>
  <c r="DL38" i="9" s="1"/>
  <c r="DS35" i="9"/>
  <c r="DS33" i="9"/>
  <c r="DL33" i="9" s="1"/>
  <c r="DS31" i="9"/>
  <c r="DL31" i="9" s="1"/>
  <c r="DS32" i="9"/>
  <c r="FC41" i="8"/>
  <c r="HT39" i="8"/>
  <c r="HM39" i="8" s="1"/>
  <c r="HT35" i="8"/>
  <c r="HT33" i="8"/>
  <c r="HM33" i="8" s="1"/>
  <c r="HT32" i="8"/>
  <c r="HM32" i="8" s="1"/>
  <c r="HT37" i="8"/>
  <c r="HM37" i="8" s="1"/>
  <c r="HT36" i="8"/>
  <c r="HM36" i="8" s="1"/>
  <c r="HT34" i="8"/>
  <c r="HM34" i="8" s="1"/>
  <c r="AD59" i="8"/>
  <c r="HT38" i="8"/>
  <c r="HM38" i="8" s="1"/>
  <c r="HT31" i="8"/>
  <c r="AF59" i="9"/>
  <c r="AD58" i="9"/>
  <c r="GT39" i="9"/>
  <c r="GM39" i="9" s="1"/>
  <c r="GT37" i="9"/>
  <c r="GM37" i="9" s="1"/>
  <c r="GT36" i="9"/>
  <c r="GM36" i="9" s="1"/>
  <c r="GT34" i="9"/>
  <c r="GM34" i="9" s="1"/>
  <c r="GT38" i="9"/>
  <c r="GM38" i="9" s="1"/>
  <c r="GT35" i="9"/>
  <c r="GT31" i="9"/>
  <c r="GM31" i="9" s="1"/>
  <c r="GT32" i="9"/>
  <c r="GT33" i="9"/>
  <c r="GM33" i="9" s="1"/>
  <c r="BC43" i="8"/>
  <c r="AE54" i="9"/>
  <c r="CU33" i="9"/>
  <c r="CN33" i="9" s="1"/>
  <c r="CU32" i="9"/>
  <c r="CN32" i="9" s="1"/>
  <c r="AC52" i="9"/>
  <c r="AS39" i="9"/>
  <c r="AL39" i="9" s="1"/>
  <c r="AS38" i="9"/>
  <c r="AS36" i="9"/>
  <c r="AL36" i="9" s="1"/>
  <c r="AS37" i="9"/>
  <c r="AL37" i="9" s="1"/>
  <c r="AS35" i="9"/>
  <c r="AS33" i="9"/>
  <c r="AS32" i="9"/>
  <c r="AL32" i="9" s="1"/>
  <c r="AS34" i="9"/>
  <c r="AL34" i="9" s="1"/>
  <c r="AS31" i="9"/>
  <c r="AL31" i="9" s="1"/>
  <c r="ED41" i="8"/>
  <c r="ET32" i="8" s="1"/>
  <c r="EM32" i="8" s="1"/>
  <c r="D41" i="9"/>
  <c r="T37" i="9" s="1"/>
  <c r="M37" i="9" s="1"/>
  <c r="DU32" i="9"/>
  <c r="X38" i="8"/>
  <c r="Q38" i="8" s="1"/>
  <c r="C43" i="9"/>
  <c r="BE41" i="9"/>
  <c r="AF51" i="8"/>
  <c r="V39" i="8"/>
  <c r="O39" i="8" s="1"/>
  <c r="V37" i="8"/>
  <c r="O37" i="8" s="1"/>
  <c r="V35" i="8"/>
  <c r="V34" i="8"/>
  <c r="V36" i="8"/>
  <c r="O36" i="8" s="1"/>
  <c r="V32" i="8"/>
  <c r="O32" i="8" s="1"/>
  <c r="V38" i="8"/>
  <c r="O38" i="8" s="1"/>
  <c r="V33" i="8"/>
  <c r="O33" i="8" s="1"/>
  <c r="V31" i="8"/>
  <c r="O31" i="8" s="1"/>
  <c r="EJ41" i="8"/>
  <c r="HJ43" i="9"/>
  <c r="EG43" i="9"/>
  <c r="AJ52" i="9"/>
  <c r="AX36" i="9"/>
  <c r="AQ36" i="9" s="1"/>
  <c r="AX33" i="9"/>
  <c r="FD41" i="8"/>
  <c r="AD57" i="9"/>
  <c r="FT39" i="9"/>
  <c r="FM39" i="9" s="1"/>
  <c r="FT37" i="9"/>
  <c r="FM37" i="9" s="1"/>
  <c r="FT38" i="9"/>
  <c r="FM38" i="9" s="1"/>
  <c r="FT36" i="9"/>
  <c r="FM36" i="9" s="1"/>
  <c r="FT35" i="9"/>
  <c r="FT32" i="9"/>
  <c r="FM32" i="9" s="1"/>
  <c r="FT34" i="9"/>
  <c r="FM34" i="9" s="1"/>
  <c r="FT33" i="9"/>
  <c r="FT31" i="9"/>
  <c r="FM31" i="9" s="1"/>
  <c r="AE52" i="8"/>
  <c r="FU32" i="9"/>
  <c r="FN32" i="9" s="1"/>
  <c r="FU34" i="9"/>
  <c r="FN34" i="9" s="1"/>
  <c r="FU39" i="9"/>
  <c r="FN39" i="9" s="1"/>
  <c r="EE41" i="9"/>
  <c r="EU36" i="9" s="1"/>
  <c r="EN36" i="9" s="1"/>
  <c r="BJ43" i="9"/>
  <c r="BG41" i="8"/>
  <c r="BW33" i="8" s="1"/>
  <c r="BP33" i="8" s="1"/>
  <c r="F41" i="9"/>
  <c r="AD41" i="8"/>
  <c r="AT36" i="8" s="1"/>
  <c r="AM36" i="8" s="1"/>
  <c r="BD43" i="9"/>
  <c r="AJ43" i="8"/>
  <c r="FG41" i="8"/>
  <c r="FW33" i="8" s="1"/>
  <c r="BJ43" i="8"/>
  <c r="AF43" i="9"/>
  <c r="DV36" i="9"/>
  <c r="DO36" i="9" s="1"/>
  <c r="DV35" i="9"/>
  <c r="AT34" i="9"/>
  <c r="AM34" i="9" s="1"/>
  <c r="AT32" i="9"/>
  <c r="AM32" i="9" s="1"/>
  <c r="AC54" i="9"/>
  <c r="G43" i="9"/>
  <c r="AG41" i="9"/>
  <c r="CJ43" i="8"/>
  <c r="AJ55" i="8"/>
  <c r="DX39" i="8"/>
  <c r="DQ39" i="8" s="1"/>
  <c r="DX38" i="8"/>
  <c r="DQ38" i="8" s="1"/>
  <c r="DX33" i="8"/>
  <c r="DQ33" i="8" s="1"/>
  <c r="DX32" i="8"/>
  <c r="DX37" i="8"/>
  <c r="DX36" i="8"/>
  <c r="DQ36" i="8" s="1"/>
  <c r="DX34" i="8"/>
  <c r="DQ34" i="8" s="1"/>
  <c r="DX35" i="8"/>
  <c r="DX31" i="8"/>
  <c r="AG41" i="8"/>
  <c r="AW38" i="8" s="1"/>
  <c r="AF58" i="9"/>
  <c r="GV39" i="9"/>
  <c r="GO39" i="9" s="1"/>
  <c r="GV38" i="9"/>
  <c r="GO38" i="9" s="1"/>
  <c r="GV37" i="9"/>
  <c r="GO37" i="9" s="1"/>
  <c r="GV36" i="9"/>
  <c r="GO36" i="9" s="1"/>
  <c r="GV32" i="9"/>
  <c r="GV34" i="9"/>
  <c r="GO34" i="9" s="1"/>
  <c r="GV33" i="9"/>
  <c r="GO33" i="9" s="1"/>
  <c r="GV31" i="9"/>
  <c r="GO31" i="9" s="1"/>
  <c r="GV35" i="9"/>
  <c r="AC55" i="8"/>
  <c r="DS36" i="8"/>
  <c r="DL36" i="8" s="1"/>
  <c r="DS38" i="8"/>
  <c r="DL38" i="8" s="1"/>
  <c r="DS34" i="8"/>
  <c r="DL34" i="8" s="1"/>
  <c r="DS33" i="8"/>
  <c r="DL33" i="8" s="1"/>
  <c r="DS37" i="8"/>
  <c r="DS35" i="8"/>
  <c r="DS31" i="8"/>
  <c r="DL31" i="8" s="1"/>
  <c r="DS39" i="8"/>
  <c r="DL39" i="8" s="1"/>
  <c r="DS32" i="8"/>
  <c r="GE41" i="8"/>
  <c r="AG55" i="9"/>
  <c r="DW39" i="9"/>
  <c r="DP39" i="9" s="1"/>
  <c r="DW37" i="9"/>
  <c r="DW38" i="9"/>
  <c r="DP38" i="9" s="1"/>
  <c r="DW36" i="9"/>
  <c r="DP36" i="9" s="1"/>
  <c r="DW34" i="9"/>
  <c r="DP34" i="9" s="1"/>
  <c r="DW33" i="9"/>
  <c r="DP33" i="9" s="1"/>
  <c r="DW31" i="9"/>
  <c r="DP31" i="9" s="1"/>
  <c r="DW32" i="9"/>
  <c r="DW35" i="9"/>
  <c r="CD41" i="8"/>
  <c r="DU34" i="9"/>
  <c r="DN34" i="9" s="1"/>
  <c r="DU38" i="9"/>
  <c r="DN38" i="9" s="1"/>
  <c r="X32" i="8"/>
  <c r="Q32" i="8" s="1"/>
  <c r="X37" i="8"/>
  <c r="Q37" i="8" s="1"/>
  <c r="AG57" i="8"/>
  <c r="AF43" i="8"/>
  <c r="AC57" i="8"/>
  <c r="AF56" i="9"/>
  <c r="AF41" i="8"/>
  <c r="AE53" i="9"/>
  <c r="BU39" i="9"/>
  <c r="BN39" i="9" s="1"/>
  <c r="BU34" i="9"/>
  <c r="BN34" i="9" s="1"/>
  <c r="BU35" i="9"/>
  <c r="X36" i="8"/>
  <c r="Q36" i="8" s="1"/>
  <c r="DL41" i="7"/>
  <c r="DC42" i="7" s="1"/>
  <c r="C55" i="7" s="1"/>
  <c r="BF41" i="9"/>
  <c r="AF59" i="8"/>
  <c r="HV39" i="8"/>
  <c r="HO39" i="8" s="1"/>
  <c r="HV37" i="8"/>
  <c r="HO37" i="8" s="1"/>
  <c r="HV31" i="8"/>
  <c r="HV38" i="8"/>
  <c r="HO38" i="8" s="1"/>
  <c r="HV36" i="8"/>
  <c r="HO36" i="8" s="1"/>
  <c r="HV34" i="8"/>
  <c r="HO34" i="8" s="1"/>
  <c r="HV35" i="8"/>
  <c r="HV32" i="8"/>
  <c r="HO32" i="8" s="1"/>
  <c r="HV33" i="8"/>
  <c r="HO33" i="8" s="1"/>
  <c r="CE43" i="8"/>
  <c r="C41" i="9"/>
  <c r="AD55" i="9"/>
  <c r="DT39" i="9"/>
  <c r="DM39" i="9" s="1"/>
  <c r="DT38" i="9"/>
  <c r="DM38" i="9" s="1"/>
  <c r="DT36" i="9"/>
  <c r="DM36" i="9" s="1"/>
  <c r="DT37" i="9"/>
  <c r="DT35" i="9"/>
  <c r="DT33" i="9"/>
  <c r="DM33" i="9" s="1"/>
  <c r="DT32" i="9"/>
  <c r="DT34" i="9"/>
  <c r="DM34" i="9" s="1"/>
  <c r="DT31" i="9"/>
  <c r="DM31" i="9" s="1"/>
  <c r="FU33" i="9"/>
  <c r="FU38" i="9"/>
  <c r="FN38" i="9" s="1"/>
  <c r="AE58" i="9"/>
  <c r="GU38" i="9"/>
  <c r="GN38" i="9" s="1"/>
  <c r="GU39" i="9"/>
  <c r="GN39" i="9" s="1"/>
  <c r="GU36" i="9"/>
  <c r="GN36" i="9" s="1"/>
  <c r="GU37" i="9"/>
  <c r="GN37" i="9" s="1"/>
  <c r="GU33" i="9"/>
  <c r="GN33" i="9" s="1"/>
  <c r="GU35" i="9"/>
  <c r="GU32" i="9"/>
  <c r="GU34" i="9"/>
  <c r="GN34" i="9" s="1"/>
  <c r="GU31" i="9"/>
  <c r="GN31" i="9" s="1"/>
  <c r="AE55" i="8"/>
  <c r="DU38" i="8"/>
  <c r="DN38" i="8" s="1"/>
  <c r="DU32" i="8"/>
  <c r="DU39" i="8"/>
  <c r="DN39" i="8" s="1"/>
  <c r="DU37" i="8"/>
  <c r="DU36" i="8"/>
  <c r="DN36" i="8" s="1"/>
  <c r="DU35" i="8"/>
  <c r="DU33" i="8"/>
  <c r="DN33" i="8" s="1"/>
  <c r="DU34" i="8"/>
  <c r="DN34" i="8" s="1"/>
  <c r="DU31" i="8"/>
  <c r="DN31" i="8" s="1"/>
  <c r="GC41" i="8"/>
  <c r="BF43" i="8"/>
  <c r="CJ41" i="9"/>
  <c r="GJ41" i="8"/>
  <c r="DV32" i="9"/>
  <c r="DV37" i="9"/>
  <c r="AT33" i="9"/>
  <c r="AT38" i="9"/>
  <c r="AG51" i="8"/>
  <c r="W36" i="8"/>
  <c r="P36" i="8" s="1"/>
  <c r="W34" i="8"/>
  <c r="W38" i="8"/>
  <c r="P38" i="8" s="1"/>
  <c r="W37" i="8"/>
  <c r="P37" i="8" s="1"/>
  <c r="W33" i="8"/>
  <c r="P33" i="8" s="1"/>
  <c r="W35" i="8"/>
  <c r="W31" i="8"/>
  <c r="P31" i="8" s="1"/>
  <c r="W32" i="8"/>
  <c r="P32" i="8" s="1"/>
  <c r="W39" i="8"/>
  <c r="P39" i="8" s="1"/>
  <c r="BD41" i="8"/>
  <c r="G41" i="9"/>
  <c r="AE41" i="8"/>
  <c r="HC43" i="9"/>
  <c r="BF43" i="9"/>
  <c r="CC41" i="9"/>
  <c r="CS38" i="9" s="1"/>
  <c r="CL38" i="9" s="1"/>
  <c r="GF43" i="8"/>
  <c r="BE43" i="8"/>
  <c r="FE43" i="8"/>
  <c r="AG57" i="9"/>
  <c r="FW39" i="9"/>
  <c r="FP39" i="9" s="1"/>
  <c r="FW38" i="9"/>
  <c r="FP38" i="9" s="1"/>
  <c r="FW37" i="9"/>
  <c r="FP37" i="9" s="1"/>
  <c r="FW34" i="9"/>
  <c r="FP34" i="9" s="1"/>
  <c r="FW33" i="9"/>
  <c r="FW32" i="9"/>
  <c r="FP32" i="9" s="1"/>
  <c r="FW35" i="9"/>
  <c r="FW36" i="9"/>
  <c r="FP36" i="9" s="1"/>
  <c r="FW31" i="9"/>
  <c r="FP31" i="9" s="1"/>
  <c r="GJ41" i="9"/>
  <c r="EJ43" i="8"/>
  <c r="BD41" i="9"/>
  <c r="DU33" i="9"/>
  <c r="DN33" i="9" s="1"/>
  <c r="DU36" i="9"/>
  <c r="DN36" i="9" s="1"/>
  <c r="EG41" i="9"/>
  <c r="X31" i="8"/>
  <c r="Q31" i="8" s="1"/>
  <c r="X34" i="8"/>
  <c r="X39" i="8"/>
  <c r="Q39" i="8" s="1"/>
  <c r="AE59" i="9"/>
  <c r="BW39" i="8"/>
  <c r="BP39" i="8" s="1"/>
  <c r="AC57" i="9"/>
  <c r="FS39" i="9"/>
  <c r="FL39" i="9" s="1"/>
  <c r="FS38" i="9"/>
  <c r="FL38" i="9" s="1"/>
  <c r="FS37" i="9"/>
  <c r="FL37" i="9" s="1"/>
  <c r="FS36" i="9"/>
  <c r="FL36" i="9" s="1"/>
  <c r="FS32" i="9"/>
  <c r="FL32" i="9" s="1"/>
  <c r="FS34" i="9"/>
  <c r="FL34" i="9" s="1"/>
  <c r="FS33" i="9"/>
  <c r="FS35" i="9"/>
  <c r="FS31" i="9"/>
  <c r="FL31" i="9" s="1"/>
  <c r="AG43" i="9"/>
  <c r="GW36" i="8"/>
  <c r="GP36" i="8" s="1"/>
  <c r="GW35" i="8"/>
  <c r="E41" i="9"/>
  <c r="AC53" i="9"/>
  <c r="GD41" i="8"/>
  <c r="GT33" i="8" s="1"/>
  <c r="GM33" i="8" s="1"/>
  <c r="AG59" i="8"/>
  <c r="HW38" i="8"/>
  <c r="HP38" i="8" s="1"/>
  <c r="HW36" i="8"/>
  <c r="HP36" i="8" s="1"/>
  <c r="HW34" i="8"/>
  <c r="HP34" i="8" s="1"/>
  <c r="HW37" i="8"/>
  <c r="HP37" i="8" s="1"/>
  <c r="HW33" i="8"/>
  <c r="HP33" i="8" s="1"/>
  <c r="HW31" i="8"/>
  <c r="HW35" i="8"/>
  <c r="HW39" i="8"/>
  <c r="HP39" i="8" s="1"/>
  <c r="HW32" i="8"/>
  <c r="HP32" i="8" s="1"/>
  <c r="GF41" i="8"/>
  <c r="AU38" i="9"/>
  <c r="AU32" i="9"/>
  <c r="AN32" i="9" s="1"/>
  <c r="AF51" i="9"/>
  <c r="AE59" i="8"/>
  <c r="HU38" i="8"/>
  <c r="HN38" i="8" s="1"/>
  <c r="HU35" i="8"/>
  <c r="HU32" i="8"/>
  <c r="HN32" i="8" s="1"/>
  <c r="HU39" i="8"/>
  <c r="HN39" i="8" s="1"/>
  <c r="HU33" i="8"/>
  <c r="HN33" i="8" s="1"/>
  <c r="HU37" i="8"/>
  <c r="HN37" i="8" s="1"/>
  <c r="HU31" i="8"/>
  <c r="HU34" i="8"/>
  <c r="HN34" i="8" s="1"/>
  <c r="HU36" i="8"/>
  <c r="HN36" i="8" s="1"/>
  <c r="DU31" i="9"/>
  <c r="DN31" i="9" s="1"/>
  <c r="DU39" i="9"/>
  <c r="DN39" i="9" s="1"/>
  <c r="BG41" i="9"/>
  <c r="EJ41" i="9"/>
  <c r="HS38" i="8"/>
  <c r="HL38" i="8" s="1"/>
  <c r="AC59" i="8"/>
  <c r="HS36" i="8"/>
  <c r="HL36" i="8" s="1"/>
  <c r="HS39" i="8"/>
  <c r="HL39" i="8" s="1"/>
  <c r="HS37" i="8"/>
  <c r="HL37" i="8" s="1"/>
  <c r="HS34" i="8"/>
  <c r="HL34" i="8" s="1"/>
  <c r="HS35" i="8"/>
  <c r="HS33" i="8"/>
  <c r="HL33" i="8" s="1"/>
  <c r="HS31" i="8"/>
  <c r="HS32" i="8"/>
  <c r="HL32" i="8" s="1"/>
  <c r="CF43" i="8"/>
  <c r="CJ43" i="9"/>
  <c r="AC56" i="8"/>
  <c r="ES39" i="8"/>
  <c r="EL39" i="8" s="1"/>
  <c r="ES38" i="8"/>
  <c r="EL38" i="8" s="1"/>
  <c r="ES33" i="8"/>
  <c r="EL33" i="8" s="1"/>
  <c r="ES32" i="8"/>
  <c r="EL32" i="8" s="1"/>
  <c r="ES37" i="8"/>
  <c r="EL37" i="8" s="1"/>
  <c r="ES36" i="8"/>
  <c r="EL36" i="8" s="1"/>
  <c r="ES34" i="8"/>
  <c r="EL34" i="8" s="1"/>
  <c r="ES35" i="8"/>
  <c r="ES31" i="8"/>
  <c r="FJ41" i="8"/>
  <c r="HF41" i="9"/>
  <c r="HV38" i="9" s="1"/>
  <c r="HO38" i="9" s="1"/>
  <c r="CG43" i="8"/>
  <c r="AJ59" i="8"/>
  <c r="HX39" i="8"/>
  <c r="HQ39" i="8" s="1"/>
  <c r="HX35" i="8"/>
  <c r="HX38" i="8"/>
  <c r="HQ38" i="8" s="1"/>
  <c r="HX37" i="8"/>
  <c r="HQ37" i="8" s="1"/>
  <c r="HX36" i="8"/>
  <c r="HQ36" i="8" s="1"/>
  <c r="HX33" i="8"/>
  <c r="HQ33" i="8" s="1"/>
  <c r="HX32" i="8"/>
  <c r="HQ32" i="8" s="1"/>
  <c r="HX34" i="8"/>
  <c r="HQ34" i="8" s="1"/>
  <c r="HX31" i="8"/>
  <c r="DW36" i="8"/>
  <c r="DP36" i="8" s="1"/>
  <c r="DW39" i="8"/>
  <c r="DP39" i="8" s="1"/>
  <c r="DW37" i="8"/>
  <c r="DW34" i="8"/>
  <c r="DP34" i="8" s="1"/>
  <c r="AG55" i="8"/>
  <c r="DW38" i="8"/>
  <c r="DP38" i="8" s="1"/>
  <c r="DW33" i="8"/>
  <c r="DP33" i="8" s="1"/>
  <c r="DW35" i="8"/>
  <c r="DW31" i="8"/>
  <c r="DP31" i="8" s="1"/>
  <c r="DW32" i="8"/>
  <c r="AF56" i="8"/>
  <c r="EV36" i="8"/>
  <c r="EO36" i="8" s="1"/>
  <c r="EV34" i="8"/>
  <c r="EO34" i="8" s="1"/>
  <c r="EV37" i="8"/>
  <c r="EO37" i="8" s="1"/>
  <c r="EV33" i="8"/>
  <c r="EO33" i="8" s="1"/>
  <c r="EV35" i="8"/>
  <c r="EV31" i="8"/>
  <c r="EV39" i="8"/>
  <c r="EO39" i="8" s="1"/>
  <c r="EV32" i="8"/>
  <c r="EO32" i="8" s="1"/>
  <c r="EV38" i="8"/>
  <c r="EO38" i="8" s="1"/>
  <c r="FU35" i="9"/>
  <c r="HG41" i="9"/>
  <c r="HW36" i="9" s="1"/>
  <c r="HP36" i="9" s="1"/>
  <c r="GJ43" i="8"/>
  <c r="AC54" i="8"/>
  <c r="CS39" i="8"/>
  <c r="CL39" i="8" s="1"/>
  <c r="CS37" i="8"/>
  <c r="CL37" i="8" s="1"/>
  <c r="CS38" i="8"/>
  <c r="CL38" i="8" s="1"/>
  <c r="CS35" i="8"/>
  <c r="CS34" i="8"/>
  <c r="CS32" i="8"/>
  <c r="CL32" i="8" s="1"/>
  <c r="CS31" i="8"/>
  <c r="CL31" i="8" s="1"/>
  <c r="CS36" i="8"/>
  <c r="CL36" i="8" s="1"/>
  <c r="CS33" i="8"/>
  <c r="CL33" i="8" s="1"/>
  <c r="BC41" i="9"/>
  <c r="BS37" i="9" s="1"/>
  <c r="BL37" i="9" s="1"/>
  <c r="T39" i="8"/>
  <c r="M39" i="8" s="1"/>
  <c r="T33" i="8"/>
  <c r="M33" i="8" s="1"/>
  <c r="AD51" i="8"/>
  <c r="T36" i="8"/>
  <c r="M36" i="8" s="1"/>
  <c r="T38" i="8"/>
  <c r="M38" i="8" s="1"/>
  <c r="T37" i="8"/>
  <c r="M37" i="8" s="1"/>
  <c r="T34" i="8"/>
  <c r="T35" i="8"/>
  <c r="T31" i="8"/>
  <c r="M31" i="8" s="1"/>
  <c r="T32" i="8"/>
  <c r="M32" i="8" s="1"/>
  <c r="BF41" i="8"/>
  <c r="GJ43" i="9"/>
  <c r="AJ55" i="9"/>
  <c r="DX39" i="9"/>
  <c r="DQ39" i="9" s="1"/>
  <c r="DX38" i="9"/>
  <c r="DQ38" i="9" s="1"/>
  <c r="DX36" i="9"/>
  <c r="DQ36" i="9" s="1"/>
  <c r="DX33" i="9"/>
  <c r="DQ33" i="9" s="1"/>
  <c r="DX37" i="9"/>
  <c r="DX35" i="9"/>
  <c r="DX32" i="9"/>
  <c r="DX34" i="9"/>
  <c r="DQ34" i="9" s="1"/>
  <c r="DX31" i="9"/>
  <c r="DQ31" i="9" s="1"/>
  <c r="AD55" i="8"/>
  <c r="DT39" i="8"/>
  <c r="DM39" i="8" s="1"/>
  <c r="DT33" i="8"/>
  <c r="DM33" i="8" s="1"/>
  <c r="DT32" i="8"/>
  <c r="DT38" i="8"/>
  <c r="DM38" i="8" s="1"/>
  <c r="DT34" i="8"/>
  <c r="DM34" i="8" s="1"/>
  <c r="DT37" i="8"/>
  <c r="DT31" i="8"/>
  <c r="DM31" i="8" s="1"/>
  <c r="DT36" i="8"/>
  <c r="DM36" i="8" s="1"/>
  <c r="DT35" i="8"/>
  <c r="FF41" i="8"/>
  <c r="EF41" i="9"/>
  <c r="EV34" i="9" s="1"/>
  <c r="EO34" i="9" s="1"/>
  <c r="CF43" i="9"/>
  <c r="DV31" i="9"/>
  <c r="DO31" i="9" s="1"/>
  <c r="DV34" i="9"/>
  <c r="DO34" i="9" s="1"/>
  <c r="AT31" i="9"/>
  <c r="AM31" i="9" s="1"/>
  <c r="AT35" i="9"/>
  <c r="FF43" i="8"/>
  <c r="HD43" i="9"/>
  <c r="AC58" i="9"/>
  <c r="GS39" i="9"/>
  <c r="GL39" i="9" s="1"/>
  <c r="GS37" i="9"/>
  <c r="GL37" i="9" s="1"/>
  <c r="GS38" i="9"/>
  <c r="GL38" i="9" s="1"/>
  <c r="GS36" i="9"/>
  <c r="GL36" i="9" s="1"/>
  <c r="GS35" i="9"/>
  <c r="GS34" i="9"/>
  <c r="GL34" i="9" s="1"/>
  <c r="GS33" i="9"/>
  <c r="GL33" i="9" s="1"/>
  <c r="GS32" i="9"/>
  <c r="GS31" i="9"/>
  <c r="GL31" i="9" s="1"/>
  <c r="DV39" i="8"/>
  <c r="DO39" i="8" s="1"/>
  <c r="AF55" i="8"/>
  <c r="DV37" i="8"/>
  <c r="DV36" i="8"/>
  <c r="DO36" i="8" s="1"/>
  <c r="DV35" i="8"/>
  <c r="DV34" i="8"/>
  <c r="DO34" i="8" s="1"/>
  <c r="DV32" i="8"/>
  <c r="DV31" i="8"/>
  <c r="DO31" i="8" s="1"/>
  <c r="DV38" i="8"/>
  <c r="DO38" i="8" s="1"/>
  <c r="DV33" i="8"/>
  <c r="DO33" i="8" s="1"/>
  <c r="FE41" i="8"/>
  <c r="HE41" i="9"/>
  <c r="HU36" i="9" s="1"/>
  <c r="HN36" i="9" s="1"/>
  <c r="AF57" i="9"/>
  <c r="FV38" i="9"/>
  <c r="FO38" i="9" s="1"/>
  <c r="FV36" i="9"/>
  <c r="FO36" i="9" s="1"/>
  <c r="FV33" i="9"/>
  <c r="FV39" i="9"/>
  <c r="FO39" i="9" s="1"/>
  <c r="FV35" i="9"/>
  <c r="FV34" i="9"/>
  <c r="FO34" i="9" s="1"/>
  <c r="FV32" i="9"/>
  <c r="FO32" i="9" s="1"/>
  <c r="FV37" i="9"/>
  <c r="FO37" i="9" s="1"/>
  <c r="FV31" i="9"/>
  <c r="FO31" i="9" s="1"/>
  <c r="DU35" i="9"/>
  <c r="GE43" i="8"/>
  <c r="X35" i="8"/>
  <c r="AF54" i="7"/>
  <c r="CV39" i="7"/>
  <c r="CO39" i="7" s="1"/>
  <c r="CV38" i="7"/>
  <c r="CO38" i="7" s="1"/>
  <c r="CV37" i="7"/>
  <c r="CO37" i="7" s="1"/>
  <c r="CV35" i="7"/>
  <c r="CV34" i="7"/>
  <c r="CV36" i="7"/>
  <c r="CO36" i="7" s="1"/>
  <c r="CV32" i="7"/>
  <c r="CO32" i="7" s="1"/>
  <c r="CV31" i="7"/>
  <c r="CO31" i="7" s="1"/>
  <c r="CV33" i="7"/>
  <c r="CO33" i="7" s="1"/>
  <c r="FU34" i="7"/>
  <c r="FN34" i="7" s="1"/>
  <c r="AD53" i="7"/>
  <c r="AC59" i="7"/>
  <c r="HS39" i="7"/>
  <c r="HL39" i="7" s="1"/>
  <c r="HS38" i="7"/>
  <c r="HL38" i="7" s="1"/>
  <c r="HS37" i="7"/>
  <c r="HL37" i="7" s="1"/>
  <c r="HS36" i="7"/>
  <c r="HL36" i="7" s="1"/>
  <c r="HS34" i="7"/>
  <c r="HL34" i="7" s="1"/>
  <c r="HS35" i="7"/>
  <c r="HS31" i="7"/>
  <c r="HS33" i="7"/>
  <c r="HL33" i="7" s="1"/>
  <c r="HS32" i="7"/>
  <c r="HL32" i="7" s="1"/>
  <c r="GJ41" i="7"/>
  <c r="AJ54" i="7"/>
  <c r="CX39" i="7"/>
  <c r="CQ39" i="7" s="1"/>
  <c r="CX38" i="7"/>
  <c r="CQ38" i="7" s="1"/>
  <c r="CX36" i="7"/>
  <c r="CQ36" i="7" s="1"/>
  <c r="CX37" i="7"/>
  <c r="CQ37" i="7" s="1"/>
  <c r="CX34" i="7"/>
  <c r="CX35" i="7"/>
  <c r="CX33" i="7"/>
  <c r="CX31" i="7"/>
  <c r="CQ31" i="7" s="1"/>
  <c r="CX32" i="7"/>
  <c r="CQ32" i="7" s="1"/>
  <c r="AC52" i="7"/>
  <c r="AS37" i="7"/>
  <c r="AL37" i="7" s="1"/>
  <c r="AS36" i="7"/>
  <c r="AL36" i="7" s="1"/>
  <c r="AS32" i="7"/>
  <c r="AL32" i="7" s="1"/>
  <c r="AS34" i="7"/>
  <c r="AL34" i="7" s="1"/>
  <c r="AJ55" i="7"/>
  <c r="DX39" i="7"/>
  <c r="DQ39" i="7" s="1"/>
  <c r="DX37" i="7"/>
  <c r="DX38" i="7"/>
  <c r="DQ38" i="7" s="1"/>
  <c r="DX36" i="7"/>
  <c r="DQ36" i="7" s="1"/>
  <c r="DX35" i="7"/>
  <c r="DX33" i="7"/>
  <c r="DQ33" i="7" s="1"/>
  <c r="DX34" i="7"/>
  <c r="DQ34" i="7" s="1"/>
  <c r="DX32" i="7"/>
  <c r="DX31" i="7"/>
  <c r="DQ31" i="7" s="1"/>
  <c r="AJ43" i="7"/>
  <c r="FC43" i="7"/>
  <c r="AE52" i="7"/>
  <c r="AU39" i="7"/>
  <c r="AN39" i="7" s="1"/>
  <c r="AU37" i="7"/>
  <c r="AN37" i="7" s="1"/>
  <c r="AU35" i="7"/>
  <c r="AU38" i="7"/>
  <c r="AU34" i="7"/>
  <c r="AN34" i="7" s="1"/>
  <c r="AU31" i="7"/>
  <c r="AN31" i="7" s="1"/>
  <c r="AU32" i="7"/>
  <c r="AN32" i="7" s="1"/>
  <c r="AU36" i="7"/>
  <c r="AN36" i="7" s="1"/>
  <c r="AU33" i="7"/>
  <c r="BD41" i="7"/>
  <c r="AF55" i="7"/>
  <c r="DV38" i="7"/>
  <c r="DO38" i="7" s="1"/>
  <c r="DV39" i="7"/>
  <c r="DO39" i="7" s="1"/>
  <c r="DV37" i="7"/>
  <c r="DV34" i="7"/>
  <c r="DO34" i="7" s="1"/>
  <c r="DV35" i="7"/>
  <c r="DV31" i="7"/>
  <c r="DO31" i="7" s="1"/>
  <c r="DV32" i="7"/>
  <c r="DV36" i="7"/>
  <c r="DO36" i="7" s="1"/>
  <c r="DV33" i="7"/>
  <c r="DO33" i="7" s="1"/>
  <c r="BC43" i="7"/>
  <c r="FD43" i="7"/>
  <c r="FJ43" i="7"/>
  <c r="ET33" i="7"/>
  <c r="EM33" i="7" s="1"/>
  <c r="ET34" i="7"/>
  <c r="EM34" i="7" s="1"/>
  <c r="ET39" i="7"/>
  <c r="EM39" i="7" s="1"/>
  <c r="FG43" i="7"/>
  <c r="GF41" i="7"/>
  <c r="GE43" i="7"/>
  <c r="AF43" i="7"/>
  <c r="BJ43" i="7"/>
  <c r="FF43" i="7"/>
  <c r="AE55" i="7"/>
  <c r="DU39" i="7"/>
  <c r="DN39" i="7" s="1"/>
  <c r="DU37" i="7"/>
  <c r="DU38" i="7"/>
  <c r="DN38" i="7" s="1"/>
  <c r="DU35" i="7"/>
  <c r="DU34" i="7"/>
  <c r="DN34" i="7" s="1"/>
  <c r="DU36" i="7"/>
  <c r="DN36" i="7" s="1"/>
  <c r="DU32" i="7"/>
  <c r="DU31" i="7"/>
  <c r="DN31" i="7" s="1"/>
  <c r="DU33" i="7"/>
  <c r="DN33" i="7" s="1"/>
  <c r="CW36" i="7"/>
  <c r="CP36" i="7" s="1"/>
  <c r="CW37" i="7"/>
  <c r="CP37" i="7" s="1"/>
  <c r="DT33" i="7"/>
  <c r="DM33" i="7" s="1"/>
  <c r="DT37" i="7"/>
  <c r="EW31" i="7"/>
  <c r="EW35" i="7"/>
  <c r="EW39" i="7"/>
  <c r="EP39" i="7" s="1"/>
  <c r="EU36" i="7"/>
  <c r="EN36" i="7" s="1"/>
  <c r="EU37" i="7"/>
  <c r="EN37" i="7" s="1"/>
  <c r="ES31" i="7"/>
  <c r="ES35" i="7"/>
  <c r="ES39" i="7"/>
  <c r="EL39" i="7" s="1"/>
  <c r="EV31" i="7"/>
  <c r="EV37" i="7"/>
  <c r="EO37" i="7" s="1"/>
  <c r="AD51" i="7"/>
  <c r="T39" i="7"/>
  <c r="M39" i="7" s="1"/>
  <c r="T38" i="7"/>
  <c r="M38" i="7" s="1"/>
  <c r="T37" i="7"/>
  <c r="M37" i="7" s="1"/>
  <c r="T36" i="7"/>
  <c r="M36" i="7" s="1"/>
  <c r="T35" i="7"/>
  <c r="T33" i="7"/>
  <c r="M33" i="7" s="1"/>
  <c r="T34" i="7"/>
  <c r="T32" i="7"/>
  <c r="M32" i="7" s="1"/>
  <c r="T31" i="7"/>
  <c r="M31" i="7" s="1"/>
  <c r="AE53" i="7"/>
  <c r="BU39" i="7"/>
  <c r="BN39" i="7" s="1"/>
  <c r="BU38" i="7"/>
  <c r="BN38" i="7" s="1"/>
  <c r="BU37" i="7"/>
  <c r="BN37" i="7" s="1"/>
  <c r="BU36" i="7"/>
  <c r="BN36" i="7" s="1"/>
  <c r="BU34" i="7"/>
  <c r="BN34" i="7" s="1"/>
  <c r="BU35" i="7"/>
  <c r="BU33" i="7"/>
  <c r="BN33" i="7" s="1"/>
  <c r="BU31" i="7"/>
  <c r="BU32" i="7"/>
  <c r="BN32" i="7" s="1"/>
  <c r="AD54" i="7"/>
  <c r="CT39" i="7"/>
  <c r="CM39" i="7" s="1"/>
  <c r="CT38" i="7"/>
  <c r="CM38" i="7" s="1"/>
  <c r="CT37" i="7"/>
  <c r="CM37" i="7" s="1"/>
  <c r="CT36" i="7"/>
  <c r="CM36" i="7" s="1"/>
  <c r="CT34" i="7"/>
  <c r="CT33" i="7"/>
  <c r="CM33" i="7" s="1"/>
  <c r="CT31" i="7"/>
  <c r="CM31" i="7" s="1"/>
  <c r="CT32" i="7"/>
  <c r="CM32" i="7" s="1"/>
  <c r="CT35" i="7"/>
  <c r="AC58" i="7"/>
  <c r="GS37" i="7"/>
  <c r="GL37" i="7" s="1"/>
  <c r="GS36" i="7"/>
  <c r="GL36" i="7" s="1"/>
  <c r="AJ59" i="7"/>
  <c r="HX39" i="7"/>
  <c r="HQ39" i="7" s="1"/>
  <c r="HX38" i="7"/>
  <c r="HQ38" i="7" s="1"/>
  <c r="HX37" i="7"/>
  <c r="HQ37" i="7" s="1"/>
  <c r="HX36" i="7"/>
  <c r="HQ36" i="7" s="1"/>
  <c r="HX35" i="7"/>
  <c r="HX33" i="7"/>
  <c r="HQ33" i="7" s="1"/>
  <c r="HX34" i="7"/>
  <c r="HQ34" i="7" s="1"/>
  <c r="HX32" i="7"/>
  <c r="HQ32" i="7" s="1"/>
  <c r="HX31" i="7"/>
  <c r="AC51" i="7"/>
  <c r="S39" i="7"/>
  <c r="L39" i="7" s="1"/>
  <c r="S38" i="7"/>
  <c r="L38" i="7" s="1"/>
  <c r="S37" i="7"/>
  <c r="L37" i="7" s="1"/>
  <c r="S36" i="7"/>
  <c r="L36" i="7" s="1"/>
  <c r="S34" i="7"/>
  <c r="S33" i="7"/>
  <c r="L33" i="7" s="1"/>
  <c r="S35" i="7"/>
  <c r="S31" i="7"/>
  <c r="L31" i="7" s="1"/>
  <c r="S32" i="7"/>
  <c r="L32" i="7" s="1"/>
  <c r="BF43" i="7"/>
  <c r="DP41" i="7"/>
  <c r="DG42" i="7" s="1"/>
  <c r="G55" i="7" s="1"/>
  <c r="Q60" i="6" s="1"/>
  <c r="AF51" i="7"/>
  <c r="V39" i="7"/>
  <c r="O39" i="7" s="1"/>
  <c r="V38" i="7"/>
  <c r="O38" i="7" s="1"/>
  <c r="V37" i="7"/>
  <c r="O37" i="7" s="1"/>
  <c r="V35" i="7"/>
  <c r="V36" i="7"/>
  <c r="O36" i="7" s="1"/>
  <c r="V34" i="7"/>
  <c r="V32" i="7"/>
  <c r="O32" i="7" s="1"/>
  <c r="V33" i="7"/>
  <c r="O33" i="7" s="1"/>
  <c r="V31" i="7"/>
  <c r="O31" i="7" s="1"/>
  <c r="BG41" i="7"/>
  <c r="ET32" i="7"/>
  <c r="EM32" i="7" s="1"/>
  <c r="ET37" i="7"/>
  <c r="EM37" i="7" s="1"/>
  <c r="AG41" i="7"/>
  <c r="FC41" i="7"/>
  <c r="BF41" i="7"/>
  <c r="AE59" i="7"/>
  <c r="HU39" i="7"/>
  <c r="HN39" i="7" s="1"/>
  <c r="HU38" i="7"/>
  <c r="HN38" i="7" s="1"/>
  <c r="HU37" i="7"/>
  <c r="HN37" i="7" s="1"/>
  <c r="HU36" i="7"/>
  <c r="HN36" i="7" s="1"/>
  <c r="HU35" i="7"/>
  <c r="HU34" i="7"/>
  <c r="HN34" i="7" s="1"/>
  <c r="HU32" i="7"/>
  <c r="HN32" i="7" s="1"/>
  <c r="HU33" i="7"/>
  <c r="HN33" i="7" s="1"/>
  <c r="HU31" i="7"/>
  <c r="AD43" i="7"/>
  <c r="AD41" i="7"/>
  <c r="FG41" i="7"/>
  <c r="AF59" i="7"/>
  <c r="HV38" i="7"/>
  <c r="HO38" i="7" s="1"/>
  <c r="HV39" i="7"/>
  <c r="HO39" i="7" s="1"/>
  <c r="HV37" i="7"/>
  <c r="HO37" i="7" s="1"/>
  <c r="HV34" i="7"/>
  <c r="HO34" i="7" s="1"/>
  <c r="HV36" i="7"/>
  <c r="HO36" i="7" s="1"/>
  <c r="HV35" i="7"/>
  <c r="HV33" i="7"/>
  <c r="HO33" i="7" s="1"/>
  <c r="HV31" i="7"/>
  <c r="HV32" i="7"/>
  <c r="HO32" i="7" s="1"/>
  <c r="AJ51" i="7"/>
  <c r="X39" i="7"/>
  <c r="Q39" i="7" s="1"/>
  <c r="X38" i="7"/>
  <c r="Q38" i="7" s="1"/>
  <c r="X37" i="7"/>
  <c r="Q37" i="7" s="1"/>
  <c r="X36" i="7"/>
  <c r="Q36" i="7" s="1"/>
  <c r="X35" i="7"/>
  <c r="X33" i="7"/>
  <c r="Q33" i="7" s="1"/>
  <c r="X32" i="7"/>
  <c r="X34" i="7"/>
  <c r="X31" i="7"/>
  <c r="Q31" i="7" s="1"/>
  <c r="CW33" i="7"/>
  <c r="CP33" i="7" s="1"/>
  <c r="CW35" i="7"/>
  <c r="CW38" i="7"/>
  <c r="CP38" i="7" s="1"/>
  <c r="DT31" i="7"/>
  <c r="DM31" i="7" s="1"/>
  <c r="DT36" i="7"/>
  <c r="DM36" i="7" s="1"/>
  <c r="EW34" i="7"/>
  <c r="EP34" i="7" s="1"/>
  <c r="EW37" i="7"/>
  <c r="EP37" i="7" s="1"/>
  <c r="EU33" i="7"/>
  <c r="EN33" i="7" s="1"/>
  <c r="EU35" i="7"/>
  <c r="EU38" i="7"/>
  <c r="EN38" i="7" s="1"/>
  <c r="ES34" i="7"/>
  <c r="EL34" i="7" s="1"/>
  <c r="ES36" i="7"/>
  <c r="EL36" i="7" s="1"/>
  <c r="EV32" i="7"/>
  <c r="EO32" i="7" s="1"/>
  <c r="EV34" i="7"/>
  <c r="EO34" i="7" s="1"/>
  <c r="EV39" i="7"/>
  <c r="EO39" i="7" s="1"/>
  <c r="AG43" i="7"/>
  <c r="FJ41" i="7"/>
  <c r="AE51" i="7"/>
  <c r="U39" i="7"/>
  <c r="N39" i="7" s="1"/>
  <c r="U38" i="7"/>
  <c r="N38" i="7" s="1"/>
  <c r="U37" i="7"/>
  <c r="N37" i="7" s="1"/>
  <c r="U35" i="7"/>
  <c r="U36" i="7"/>
  <c r="N36" i="7" s="1"/>
  <c r="U34" i="7"/>
  <c r="U32" i="7"/>
  <c r="N32" i="7" s="1"/>
  <c r="U33" i="7"/>
  <c r="N33" i="7" s="1"/>
  <c r="U31" i="7"/>
  <c r="N31" i="7" s="1"/>
  <c r="AD59" i="7"/>
  <c r="HT39" i="7"/>
  <c r="HM39" i="7" s="1"/>
  <c r="HT37" i="7"/>
  <c r="HM37" i="7" s="1"/>
  <c r="HT36" i="7"/>
  <c r="HM36" i="7" s="1"/>
  <c r="HT38" i="7"/>
  <c r="HM38" i="7" s="1"/>
  <c r="HT35" i="7"/>
  <c r="HT33" i="7"/>
  <c r="HM33" i="7" s="1"/>
  <c r="HT34" i="7"/>
  <c r="HM34" i="7" s="1"/>
  <c r="HT32" i="7"/>
  <c r="HM32" i="7" s="1"/>
  <c r="HT31" i="7"/>
  <c r="GJ43" i="7"/>
  <c r="AG51" i="7"/>
  <c r="W38" i="7"/>
  <c r="P38" i="7" s="1"/>
  <c r="W39" i="7"/>
  <c r="P39" i="7" s="1"/>
  <c r="W36" i="7"/>
  <c r="P36" i="7" s="1"/>
  <c r="W34" i="7"/>
  <c r="W37" i="7"/>
  <c r="P37" i="7" s="1"/>
  <c r="W33" i="7"/>
  <c r="P33" i="7" s="1"/>
  <c r="W31" i="7"/>
  <c r="P31" i="7" s="1"/>
  <c r="W32" i="7"/>
  <c r="P32" i="7" s="1"/>
  <c r="W35" i="7"/>
  <c r="AJ41" i="7"/>
  <c r="BC41" i="7"/>
  <c r="GE41" i="7"/>
  <c r="GF43" i="7"/>
  <c r="BJ41" i="7"/>
  <c r="AC54" i="7"/>
  <c r="CS39" i="7"/>
  <c r="CL39" i="7" s="1"/>
  <c r="CS38" i="7"/>
  <c r="CL38" i="7" s="1"/>
  <c r="CS37" i="7"/>
  <c r="CL37" i="7" s="1"/>
  <c r="CS34" i="7"/>
  <c r="CS35" i="7"/>
  <c r="CS36" i="7"/>
  <c r="CL36" i="7" s="1"/>
  <c r="CS31" i="7"/>
  <c r="CL31" i="7" s="1"/>
  <c r="CS32" i="7"/>
  <c r="CL32" i="7" s="1"/>
  <c r="CS33" i="7"/>
  <c r="CL33" i="7" s="1"/>
  <c r="ET36" i="7"/>
  <c r="EM36" i="7" s="1"/>
  <c r="FD41" i="7"/>
  <c r="CE41" i="7"/>
  <c r="CE43" i="7"/>
  <c r="GD41" i="7"/>
  <c r="GG43" i="7"/>
  <c r="AJ56" i="7"/>
  <c r="EX39" i="7"/>
  <c r="EQ39" i="7" s="1"/>
  <c r="EX38" i="7"/>
  <c r="EQ38" i="7" s="1"/>
  <c r="EX37" i="7"/>
  <c r="EQ37" i="7" s="1"/>
  <c r="EX35" i="7"/>
  <c r="EX34" i="7"/>
  <c r="EQ34" i="7" s="1"/>
  <c r="EX36" i="7"/>
  <c r="EQ36" i="7" s="1"/>
  <c r="EX33" i="7"/>
  <c r="EQ33" i="7" s="1"/>
  <c r="EX32" i="7"/>
  <c r="EQ32" i="7" s="1"/>
  <c r="EX31" i="7"/>
  <c r="AG59" i="7"/>
  <c r="HW39" i="7"/>
  <c r="HP39" i="7" s="1"/>
  <c r="HW38" i="7"/>
  <c r="HP38" i="7" s="1"/>
  <c r="HW37" i="7"/>
  <c r="HP37" i="7" s="1"/>
  <c r="HW34" i="7"/>
  <c r="HP34" i="7" s="1"/>
  <c r="HW35" i="7"/>
  <c r="HW36" i="7"/>
  <c r="HP36" i="7" s="1"/>
  <c r="HW33" i="7"/>
  <c r="HP33" i="7" s="1"/>
  <c r="HW31" i="7"/>
  <c r="HW32" i="7"/>
  <c r="HP32" i="7" s="1"/>
  <c r="CW32" i="7"/>
  <c r="CP32" i="7" s="1"/>
  <c r="DT32" i="7"/>
  <c r="GG41" i="7"/>
  <c r="EW33" i="7"/>
  <c r="EP33" i="7" s="1"/>
  <c r="EU32" i="7"/>
  <c r="EN32" i="7" s="1"/>
  <c r="ES33" i="7"/>
  <c r="EL33" i="7" s="1"/>
  <c r="EV35" i="7"/>
  <c r="AP41" i="3"/>
  <c r="AG42" i="3" s="1"/>
  <c r="G52" i="3" s="1"/>
  <c r="Q30" i="6" s="1"/>
  <c r="EL41" i="3"/>
  <c r="EC42" i="3" s="1"/>
  <c r="C56" i="3" s="1"/>
  <c r="AG57" i="5"/>
  <c r="AD51" i="4"/>
  <c r="AF58" i="4"/>
  <c r="AF58" i="2"/>
  <c r="AD58" i="3"/>
  <c r="AJ51" i="3"/>
  <c r="AE56" i="2"/>
  <c r="AF54" i="5"/>
  <c r="AC58" i="4"/>
  <c r="GS37" i="4"/>
  <c r="GL37" i="4" s="1"/>
  <c r="GS33" i="4"/>
  <c r="GL33" i="4" s="1"/>
  <c r="GS36" i="4"/>
  <c r="GL36" i="4" s="1"/>
  <c r="GS32" i="4"/>
  <c r="AE57" i="5"/>
  <c r="AF52" i="5"/>
  <c r="AF52" i="2"/>
  <c r="AV36" i="2"/>
  <c r="AO36" i="2" s="1"/>
  <c r="AV35" i="2"/>
  <c r="AV33" i="2"/>
  <c r="AV37" i="2"/>
  <c r="AO37" i="2" s="1"/>
  <c r="AV34" i="2"/>
  <c r="AO34" i="2" s="1"/>
  <c r="AV31" i="2"/>
  <c r="AO31" i="2" s="1"/>
  <c r="AV38" i="2"/>
  <c r="AV32" i="2"/>
  <c r="AO32" i="2" s="1"/>
  <c r="AV39" i="2"/>
  <c r="AO39" i="2" s="1"/>
  <c r="AF58" i="3"/>
  <c r="AD59" i="3"/>
  <c r="AC57" i="5"/>
  <c r="AE52" i="2"/>
  <c r="AG56" i="5"/>
  <c r="EW37" i="5"/>
  <c r="EP37" i="5" s="1"/>
  <c r="EW33" i="5"/>
  <c r="EP33" i="5" s="1"/>
  <c r="EW32" i="5"/>
  <c r="EP32" i="5" s="1"/>
  <c r="EW35" i="5"/>
  <c r="EW31" i="5"/>
  <c r="EW36" i="5"/>
  <c r="EP36" i="5" s="1"/>
  <c r="HW39" i="3"/>
  <c r="HP39" i="3" s="1"/>
  <c r="HW38" i="3"/>
  <c r="HP38" i="3" s="1"/>
  <c r="AG59" i="3"/>
  <c r="HW34" i="3"/>
  <c r="HP34" i="3" s="1"/>
  <c r="HW37" i="3"/>
  <c r="HP37" i="3" s="1"/>
  <c r="HW36" i="3"/>
  <c r="HP36" i="3" s="1"/>
  <c r="HW33" i="3"/>
  <c r="HP33" i="3" s="1"/>
  <c r="HW31" i="3"/>
  <c r="HW35" i="3"/>
  <c r="HW32" i="3"/>
  <c r="HP32" i="3" s="1"/>
  <c r="AD55" i="2"/>
  <c r="DT39" i="2"/>
  <c r="DM39" i="2" s="1"/>
  <c r="DT35" i="2"/>
  <c r="DT32" i="2"/>
  <c r="DT37" i="2"/>
  <c r="DT31" i="2"/>
  <c r="DM31" i="2" s="1"/>
  <c r="DT36" i="2"/>
  <c r="DM36" i="2" s="1"/>
  <c r="DT34" i="2"/>
  <c r="DM34" i="2" s="1"/>
  <c r="DT38" i="2"/>
  <c r="DM38" i="2" s="1"/>
  <c r="DT33" i="2"/>
  <c r="DM33" i="2" s="1"/>
  <c r="BW38" i="2"/>
  <c r="BP38" i="2" s="1"/>
  <c r="AG53" i="2"/>
  <c r="BW36" i="2"/>
  <c r="BP36" i="2" s="1"/>
  <c r="AF53" i="4"/>
  <c r="BV39" i="4"/>
  <c r="BO39" i="4" s="1"/>
  <c r="BV36" i="4"/>
  <c r="BO36" i="4" s="1"/>
  <c r="BV35" i="4"/>
  <c r="BV31" i="4"/>
  <c r="BV38" i="4"/>
  <c r="BO38" i="4" s="1"/>
  <c r="BV34" i="4"/>
  <c r="BO34" i="4" s="1"/>
  <c r="BV33" i="4"/>
  <c r="BO33" i="4" s="1"/>
  <c r="BV37" i="4"/>
  <c r="BO37" i="4" s="1"/>
  <c r="BV32" i="4"/>
  <c r="BO32" i="4" s="1"/>
  <c r="AD59" i="4"/>
  <c r="AE54" i="3"/>
  <c r="AJ52" i="4"/>
  <c r="AX35" i="4"/>
  <c r="AX37" i="4"/>
  <c r="AQ37" i="4" s="1"/>
  <c r="AX31" i="4"/>
  <c r="AQ31" i="4" s="1"/>
  <c r="AD57" i="3"/>
  <c r="FT39" i="3"/>
  <c r="FM39" i="3" s="1"/>
  <c r="FT35" i="3"/>
  <c r="FT36" i="3"/>
  <c r="FM36" i="3" s="1"/>
  <c r="FT38" i="3"/>
  <c r="FM38" i="3" s="1"/>
  <c r="FT34" i="3"/>
  <c r="FM34" i="3" s="1"/>
  <c r="FT32" i="3"/>
  <c r="FM32" i="3" s="1"/>
  <c r="FT37" i="3"/>
  <c r="FM37" i="3" s="1"/>
  <c r="FT31" i="3"/>
  <c r="FM31" i="3" s="1"/>
  <c r="FT33" i="3"/>
  <c r="DW33" i="5"/>
  <c r="DP33" i="5" s="1"/>
  <c r="AE52" i="4"/>
  <c r="AU38" i="4"/>
  <c r="AU34" i="4"/>
  <c r="AN34" i="4" s="1"/>
  <c r="AU37" i="4"/>
  <c r="AN37" i="4" s="1"/>
  <c r="AU33" i="4"/>
  <c r="AU36" i="4"/>
  <c r="AN36" i="4" s="1"/>
  <c r="AU39" i="4"/>
  <c r="AN39" i="4" s="1"/>
  <c r="AU31" i="4"/>
  <c r="AN31" i="4" s="1"/>
  <c r="AU35" i="4"/>
  <c r="AU32" i="4"/>
  <c r="AN32" i="4" s="1"/>
  <c r="J41" i="4"/>
  <c r="DE41" i="4"/>
  <c r="DU39" i="4" s="1"/>
  <c r="DN39" i="4" s="1"/>
  <c r="EJ41" i="4"/>
  <c r="AG57" i="4"/>
  <c r="FW35" i="4"/>
  <c r="FW34" i="4"/>
  <c r="FP34" i="4" s="1"/>
  <c r="FW39" i="4"/>
  <c r="FP39" i="4" s="1"/>
  <c r="FW37" i="4"/>
  <c r="FP37" i="4" s="1"/>
  <c r="FW33" i="4"/>
  <c r="FW36" i="4"/>
  <c r="FP36" i="4" s="1"/>
  <c r="FW32" i="4"/>
  <c r="FP32" i="4" s="1"/>
  <c r="FW31" i="4"/>
  <c r="FP31" i="4" s="1"/>
  <c r="FW38" i="4"/>
  <c r="FP38" i="4" s="1"/>
  <c r="AC55" i="5"/>
  <c r="DS36" i="5"/>
  <c r="DL36" i="5" s="1"/>
  <c r="DS38" i="5"/>
  <c r="DL38" i="5" s="1"/>
  <c r="DS35" i="5"/>
  <c r="DS34" i="5"/>
  <c r="DL34" i="5" s="1"/>
  <c r="DS39" i="5"/>
  <c r="DL39" i="5" s="1"/>
  <c r="DS37" i="5"/>
  <c r="DS33" i="5"/>
  <c r="DL33" i="5" s="1"/>
  <c r="DS32" i="5"/>
  <c r="DS31" i="5"/>
  <c r="DL31" i="5" s="1"/>
  <c r="EJ43" i="4"/>
  <c r="AD55" i="4"/>
  <c r="AD54" i="3"/>
  <c r="GS31" i="3"/>
  <c r="GL31" i="3" s="1"/>
  <c r="CC41" i="3"/>
  <c r="DW39" i="3"/>
  <c r="DP39" i="3" s="1"/>
  <c r="DW38" i="3"/>
  <c r="DP38" i="3" s="1"/>
  <c r="AG55" i="3"/>
  <c r="DW37" i="3"/>
  <c r="DW34" i="3"/>
  <c r="DP34" i="3" s="1"/>
  <c r="DW33" i="3"/>
  <c r="DP33" i="3" s="1"/>
  <c r="DW36" i="3"/>
  <c r="DP36" i="3" s="1"/>
  <c r="DW35" i="3"/>
  <c r="DW31" i="3"/>
  <c r="DP31" i="3" s="1"/>
  <c r="DW32" i="3"/>
  <c r="AE55" i="3"/>
  <c r="DU36" i="3"/>
  <c r="DN36" i="3" s="1"/>
  <c r="DU38" i="3"/>
  <c r="DN38" i="3" s="1"/>
  <c r="DU37" i="3"/>
  <c r="DU32" i="3"/>
  <c r="DU35" i="3"/>
  <c r="DU39" i="3"/>
  <c r="DN39" i="3" s="1"/>
  <c r="DU33" i="3"/>
  <c r="DN33" i="3" s="1"/>
  <c r="DU34" i="3"/>
  <c r="DN34" i="3" s="1"/>
  <c r="DU31" i="3"/>
  <c r="DN31" i="3" s="1"/>
  <c r="AD55" i="5"/>
  <c r="DT39" i="5"/>
  <c r="DM39" i="5" s="1"/>
  <c r="DT38" i="5"/>
  <c r="DM38" i="5" s="1"/>
  <c r="DT37" i="5"/>
  <c r="DT33" i="5"/>
  <c r="DM33" i="5" s="1"/>
  <c r="DT32" i="5"/>
  <c r="DT34" i="5"/>
  <c r="DM34" i="5" s="1"/>
  <c r="DT36" i="5"/>
  <c r="DM36" i="5" s="1"/>
  <c r="DT35" i="5"/>
  <c r="DT31" i="5"/>
  <c r="DM31" i="5" s="1"/>
  <c r="HG41" i="4"/>
  <c r="F41" i="4"/>
  <c r="C41" i="3"/>
  <c r="FG41" i="2"/>
  <c r="FW38" i="2" s="1"/>
  <c r="FP38" i="2" s="1"/>
  <c r="T32" i="5"/>
  <c r="M32" i="5" s="1"/>
  <c r="CG41" i="4"/>
  <c r="DU33" i="2"/>
  <c r="DN33" i="2" s="1"/>
  <c r="DU37" i="2"/>
  <c r="DU38" i="2"/>
  <c r="DN38" i="2" s="1"/>
  <c r="AD53" i="4"/>
  <c r="BT38" i="4"/>
  <c r="BM38" i="4" s="1"/>
  <c r="BT34" i="4"/>
  <c r="BM34" i="4" s="1"/>
  <c r="BT39" i="4"/>
  <c r="BM39" i="4" s="1"/>
  <c r="BT37" i="4"/>
  <c r="BM37" i="4" s="1"/>
  <c r="BT33" i="4"/>
  <c r="BM33" i="4" s="1"/>
  <c r="BT36" i="4"/>
  <c r="BM36" i="4" s="1"/>
  <c r="BT35" i="4"/>
  <c r="BT32" i="4"/>
  <c r="BM32" i="4" s="1"/>
  <c r="BT31" i="4"/>
  <c r="AE54" i="5"/>
  <c r="GF41" i="4"/>
  <c r="GV35" i="4" s="1"/>
  <c r="AC55" i="4"/>
  <c r="HF41" i="3"/>
  <c r="D41" i="3"/>
  <c r="EG41" i="2"/>
  <c r="GG43" i="5"/>
  <c r="GE41" i="5"/>
  <c r="CF43" i="3"/>
  <c r="GJ41" i="2"/>
  <c r="GJ43" i="5"/>
  <c r="GG41" i="5"/>
  <c r="FW36" i="3"/>
  <c r="FP36" i="3" s="1"/>
  <c r="FW38" i="3"/>
  <c r="FP38" i="3" s="1"/>
  <c r="FW39" i="3"/>
  <c r="FP39" i="3" s="1"/>
  <c r="FW35" i="3"/>
  <c r="FW32" i="3"/>
  <c r="FP32" i="3" s="1"/>
  <c r="AG57" i="3"/>
  <c r="FW37" i="3"/>
  <c r="FP37" i="3" s="1"/>
  <c r="FW33" i="3"/>
  <c r="FW31" i="3"/>
  <c r="FP31" i="3" s="1"/>
  <c r="FW34" i="3"/>
  <c r="FP34" i="3" s="1"/>
  <c r="DD43" i="3"/>
  <c r="AF51" i="5"/>
  <c r="V39" i="5"/>
  <c r="O39" i="5" s="1"/>
  <c r="V37" i="5"/>
  <c r="O37" i="5" s="1"/>
  <c r="V36" i="5"/>
  <c r="O36" i="5" s="1"/>
  <c r="V35" i="5"/>
  <c r="V34" i="5"/>
  <c r="V33" i="5"/>
  <c r="O33" i="5" s="1"/>
  <c r="V31" i="5"/>
  <c r="O31" i="5" s="1"/>
  <c r="V32" i="5"/>
  <c r="O32" i="5" s="1"/>
  <c r="V38" i="5"/>
  <c r="O38" i="5" s="1"/>
  <c r="CC43" i="4"/>
  <c r="AF53" i="3"/>
  <c r="BV38" i="3"/>
  <c r="BO38" i="3" s="1"/>
  <c r="BV37" i="3"/>
  <c r="BO37" i="3" s="1"/>
  <c r="BV39" i="3"/>
  <c r="BO39" i="3" s="1"/>
  <c r="BV33" i="3"/>
  <c r="BO33" i="3" s="1"/>
  <c r="BV32" i="3"/>
  <c r="BO32" i="3" s="1"/>
  <c r="BV36" i="3"/>
  <c r="BO36" i="3" s="1"/>
  <c r="BV34" i="3"/>
  <c r="BO34" i="3" s="1"/>
  <c r="BV31" i="3"/>
  <c r="BV35" i="3"/>
  <c r="EO41" i="3"/>
  <c r="EF42" i="3" s="1"/>
  <c r="F56" i="3" s="1"/>
  <c r="DX38" i="3"/>
  <c r="AJ55" i="3"/>
  <c r="DX37" i="3"/>
  <c r="DX39" i="3"/>
  <c r="DQ39" i="3" s="1"/>
  <c r="DX33" i="3"/>
  <c r="DX32" i="3"/>
  <c r="DX34" i="3"/>
  <c r="DQ34" i="3" s="1"/>
  <c r="DX31" i="3"/>
  <c r="DX36" i="3"/>
  <c r="DQ36" i="3" s="1"/>
  <c r="DX35" i="3"/>
  <c r="GJ43" i="2"/>
  <c r="EW39" i="4"/>
  <c r="EP39" i="4" s="1"/>
  <c r="AG56" i="4"/>
  <c r="EW38" i="4"/>
  <c r="EP38" i="4" s="1"/>
  <c r="EW36" i="4"/>
  <c r="EP36" i="4" s="1"/>
  <c r="EW35" i="4"/>
  <c r="EW31" i="4"/>
  <c r="EW34" i="4"/>
  <c r="EP34" i="4" s="1"/>
  <c r="EW37" i="4"/>
  <c r="EP37" i="4" s="1"/>
  <c r="EW33" i="4"/>
  <c r="EP33" i="4" s="1"/>
  <c r="EW32" i="4"/>
  <c r="EP32" i="4" s="1"/>
  <c r="EP41" i="3"/>
  <c r="EG42" i="3" s="1"/>
  <c r="G56" i="3" s="1"/>
  <c r="Q34" i="6" s="1"/>
  <c r="AU39" i="3"/>
  <c r="AN39" i="3" s="1"/>
  <c r="AE52" i="3"/>
  <c r="AU37" i="3"/>
  <c r="AN37" i="3" s="1"/>
  <c r="AU36" i="3"/>
  <c r="AN36" i="3" s="1"/>
  <c r="AU35" i="3"/>
  <c r="AU34" i="3"/>
  <c r="AN34" i="3" s="1"/>
  <c r="AU32" i="3"/>
  <c r="AN32" i="3" s="1"/>
  <c r="AU38" i="3"/>
  <c r="AU33" i="3"/>
  <c r="AU31" i="3"/>
  <c r="AN31" i="3" s="1"/>
  <c r="DW32" i="5"/>
  <c r="DW34" i="5"/>
  <c r="DP34" i="5" s="1"/>
  <c r="ED43" i="5"/>
  <c r="BE41" i="5"/>
  <c r="BU35" i="5" s="1"/>
  <c r="CC41" i="4"/>
  <c r="CE41" i="3"/>
  <c r="CU37" i="3" s="1"/>
  <c r="CN37" i="3" s="1"/>
  <c r="AF53" i="2"/>
  <c r="BV39" i="2"/>
  <c r="BO39" i="2" s="1"/>
  <c r="BV35" i="2"/>
  <c r="BV36" i="2"/>
  <c r="BO36" i="2" s="1"/>
  <c r="BV32" i="2"/>
  <c r="BO32" i="2" s="1"/>
  <c r="BV37" i="2"/>
  <c r="BO37" i="2" s="1"/>
  <c r="BV38" i="2"/>
  <c r="BO38" i="2" s="1"/>
  <c r="BV31" i="2"/>
  <c r="BV33" i="2"/>
  <c r="BO33" i="2" s="1"/>
  <c r="BV34" i="2"/>
  <c r="BO34" i="2" s="1"/>
  <c r="AJ43" i="5"/>
  <c r="AG53" i="4"/>
  <c r="BW39" i="4"/>
  <c r="BP39" i="4" s="1"/>
  <c r="BW35" i="4"/>
  <c r="BW38" i="4"/>
  <c r="BP38" i="4" s="1"/>
  <c r="BW34" i="4"/>
  <c r="BP34" i="4" s="1"/>
  <c r="BW37" i="4"/>
  <c r="BP37" i="4" s="1"/>
  <c r="BW33" i="4"/>
  <c r="BP33" i="4" s="1"/>
  <c r="BW36" i="4"/>
  <c r="BP36" i="4" s="1"/>
  <c r="BW32" i="4"/>
  <c r="BP32" i="4" s="1"/>
  <c r="BW31" i="4"/>
  <c r="CG43" i="5"/>
  <c r="GD41" i="3"/>
  <c r="GT38" i="3" s="1"/>
  <c r="GM38" i="3" s="1"/>
  <c r="GC43" i="5"/>
  <c r="GD41" i="2"/>
  <c r="GT35" i="2" s="1"/>
  <c r="AC59" i="4"/>
  <c r="HS39" i="4"/>
  <c r="HL39" i="4" s="1"/>
  <c r="HS37" i="4"/>
  <c r="HL37" i="4" s="1"/>
  <c r="HS33" i="4"/>
  <c r="HL33" i="4" s="1"/>
  <c r="HS36" i="4"/>
  <c r="HL36" i="4" s="1"/>
  <c r="HS32" i="4"/>
  <c r="HL32" i="4" s="1"/>
  <c r="HS38" i="4"/>
  <c r="HL38" i="4" s="1"/>
  <c r="HS35" i="4"/>
  <c r="HS34" i="4"/>
  <c r="HL34" i="4" s="1"/>
  <c r="HS31" i="4"/>
  <c r="FC41" i="2"/>
  <c r="P41" i="5"/>
  <c r="G42" i="5" s="1"/>
  <c r="G51" i="5" s="1"/>
  <c r="Q47" i="6" s="1"/>
  <c r="HD41" i="4"/>
  <c r="HT37" i="4" s="1"/>
  <c r="HM37" i="4" s="1"/>
  <c r="AJ56" i="3"/>
  <c r="EX36" i="3"/>
  <c r="EQ36" i="3" s="1"/>
  <c r="EX38" i="3"/>
  <c r="EQ38" i="3" s="1"/>
  <c r="EX37" i="3"/>
  <c r="EQ37" i="3" s="1"/>
  <c r="EX35" i="3"/>
  <c r="EX32" i="3"/>
  <c r="EQ32" i="3" s="1"/>
  <c r="EX39" i="3"/>
  <c r="EQ39" i="3" s="1"/>
  <c r="EX33" i="3"/>
  <c r="EQ33" i="3" s="1"/>
  <c r="EX34" i="3"/>
  <c r="EQ34" i="3" s="1"/>
  <c r="EX31" i="3"/>
  <c r="AJ52" i="2"/>
  <c r="AX38" i="2"/>
  <c r="AX34" i="2"/>
  <c r="AQ34" i="2" s="1"/>
  <c r="AX37" i="2"/>
  <c r="AQ37" i="2" s="1"/>
  <c r="AX33" i="2"/>
  <c r="AX39" i="2"/>
  <c r="AQ39" i="2" s="1"/>
  <c r="AX36" i="2"/>
  <c r="AQ36" i="2" s="1"/>
  <c r="AX35" i="2"/>
  <c r="AX32" i="2"/>
  <c r="AQ32" i="2" s="1"/>
  <c r="AX31" i="2"/>
  <c r="W39" i="3"/>
  <c r="P39" i="3" s="1"/>
  <c r="W38" i="3"/>
  <c r="P38" i="3" s="1"/>
  <c r="AG51" i="3"/>
  <c r="W34" i="3"/>
  <c r="W37" i="3"/>
  <c r="P37" i="3" s="1"/>
  <c r="W33" i="3"/>
  <c r="P33" i="3" s="1"/>
  <c r="W35" i="3"/>
  <c r="W31" i="3"/>
  <c r="P31" i="3" s="1"/>
  <c r="W36" i="3"/>
  <c r="P36" i="3" s="1"/>
  <c r="W32" i="3"/>
  <c r="P32" i="3" s="1"/>
  <c r="BD41" i="5"/>
  <c r="BT35" i="5" s="1"/>
  <c r="CC43" i="5"/>
  <c r="AX33" i="3"/>
  <c r="AX32" i="3"/>
  <c r="GG41" i="2"/>
  <c r="GS33" i="3"/>
  <c r="GL33" i="3" s="1"/>
  <c r="GS38" i="3"/>
  <c r="GL38" i="3" s="1"/>
  <c r="FN41" i="4"/>
  <c r="FE42" i="4" s="1"/>
  <c r="E57" i="4" s="1"/>
  <c r="U34" i="5"/>
  <c r="U39" i="5"/>
  <c r="N39" i="5" s="1"/>
  <c r="EF43" i="5"/>
  <c r="AD43" i="4"/>
  <c r="BX38" i="4"/>
  <c r="BQ38" i="4" s="1"/>
  <c r="BX34" i="4"/>
  <c r="BQ34" i="4" s="1"/>
  <c r="BX37" i="4"/>
  <c r="BQ37" i="4" s="1"/>
  <c r="BX33" i="4"/>
  <c r="BQ33" i="4" s="1"/>
  <c r="BX36" i="4"/>
  <c r="BQ36" i="4" s="1"/>
  <c r="BX32" i="4"/>
  <c r="BX31" i="4"/>
  <c r="BX39" i="4"/>
  <c r="BQ39" i="4" s="1"/>
  <c r="BX35" i="4"/>
  <c r="AJ53" i="4"/>
  <c r="CD41" i="3"/>
  <c r="CT36" i="3" s="1"/>
  <c r="CM36" i="3" s="1"/>
  <c r="DW36" i="2"/>
  <c r="DP36" i="2" s="1"/>
  <c r="AG55" i="2"/>
  <c r="DW37" i="2"/>
  <c r="DW34" i="2"/>
  <c r="DP34" i="2" s="1"/>
  <c r="DW33" i="2"/>
  <c r="DP33" i="2" s="1"/>
  <c r="DW31" i="2"/>
  <c r="DP31" i="2" s="1"/>
  <c r="DW38" i="2"/>
  <c r="DP38" i="2" s="1"/>
  <c r="DW32" i="2"/>
  <c r="DW39" i="2"/>
  <c r="DP39" i="2" s="1"/>
  <c r="DW35" i="2"/>
  <c r="DQ33" i="3"/>
  <c r="HD43" i="5"/>
  <c r="HC41" i="5"/>
  <c r="CF41" i="5"/>
  <c r="CV33" i="5" s="1"/>
  <c r="CO33" i="5" s="1"/>
  <c r="AG55" i="4"/>
  <c r="DW39" i="4"/>
  <c r="DP39" i="4" s="1"/>
  <c r="DW37" i="4"/>
  <c r="DW33" i="4"/>
  <c r="DP33" i="4" s="1"/>
  <c r="DW36" i="4"/>
  <c r="DP36" i="4" s="1"/>
  <c r="DW32" i="4"/>
  <c r="DW35" i="4"/>
  <c r="DW34" i="4"/>
  <c r="DP34" i="4" s="1"/>
  <c r="DW31" i="4"/>
  <c r="DP31" i="4" s="1"/>
  <c r="DW38" i="4"/>
  <c r="DP38" i="4" s="1"/>
  <c r="HJ41" i="3"/>
  <c r="EE41" i="2"/>
  <c r="EU34" i="2" s="1"/>
  <c r="EN34" i="2" s="1"/>
  <c r="GE43" i="5"/>
  <c r="FE41" i="5"/>
  <c r="FU34" i="5" s="1"/>
  <c r="FN34" i="5" s="1"/>
  <c r="ES39" i="4"/>
  <c r="EL39" i="4" s="1"/>
  <c r="AC56" i="4"/>
  <c r="ES38" i="4"/>
  <c r="EL38" i="4" s="1"/>
  <c r="ES36" i="4"/>
  <c r="EL36" i="4" s="1"/>
  <c r="ES35" i="4"/>
  <c r="ES31" i="4"/>
  <c r="ES34" i="4"/>
  <c r="EL34" i="4" s="1"/>
  <c r="ES32" i="4"/>
  <c r="EL32" i="4" s="1"/>
  <c r="ES37" i="4"/>
  <c r="EL37" i="4" s="1"/>
  <c r="ES33" i="4"/>
  <c r="EL33" i="4" s="1"/>
  <c r="AE57" i="3"/>
  <c r="FU39" i="3"/>
  <c r="FN39" i="3" s="1"/>
  <c r="FU38" i="3"/>
  <c r="FN38" i="3" s="1"/>
  <c r="FU37" i="3"/>
  <c r="FN37" i="3" s="1"/>
  <c r="FU34" i="3"/>
  <c r="FN34" i="3" s="1"/>
  <c r="FU33" i="3"/>
  <c r="FU31" i="3"/>
  <c r="FN31" i="3" s="1"/>
  <c r="FU36" i="3"/>
  <c r="FN36" i="3" s="1"/>
  <c r="FU35" i="3"/>
  <c r="FU32" i="3"/>
  <c r="FN32" i="3" s="1"/>
  <c r="AD51" i="2"/>
  <c r="T39" i="2"/>
  <c r="M39" i="2" s="1"/>
  <c r="T35" i="2"/>
  <c r="T32" i="2"/>
  <c r="M32" i="2" s="1"/>
  <c r="T36" i="2"/>
  <c r="M36" i="2" s="1"/>
  <c r="T31" i="2"/>
  <c r="M31" i="2" s="1"/>
  <c r="T38" i="2"/>
  <c r="M38" i="2" s="1"/>
  <c r="T37" i="2"/>
  <c r="M37" i="2" s="1"/>
  <c r="T34" i="2"/>
  <c r="T33" i="2"/>
  <c r="M33" i="2" s="1"/>
  <c r="ED43" i="2"/>
  <c r="AC43" i="2"/>
  <c r="AF59" i="2"/>
  <c r="HV37" i="2"/>
  <c r="HO37" i="2" s="1"/>
  <c r="HV33" i="2"/>
  <c r="HO33" i="2" s="1"/>
  <c r="HV39" i="2"/>
  <c r="HO39" i="2" s="1"/>
  <c r="HV36" i="2"/>
  <c r="HO36" i="2" s="1"/>
  <c r="HV32" i="2"/>
  <c r="HO32" i="2" s="1"/>
  <c r="HV38" i="2"/>
  <c r="HO38" i="2" s="1"/>
  <c r="HV35" i="2"/>
  <c r="HV31" i="2"/>
  <c r="HV34" i="2"/>
  <c r="HO34" i="2" s="1"/>
  <c r="CC43" i="3"/>
  <c r="GG43" i="4"/>
  <c r="F43" i="4"/>
  <c r="AE41" i="2"/>
  <c r="AU36" i="2" s="1"/>
  <c r="AN36" i="2" s="1"/>
  <c r="FS33" i="4"/>
  <c r="FS35" i="4"/>
  <c r="T35" i="5"/>
  <c r="T38" i="5"/>
  <c r="M38" i="5" s="1"/>
  <c r="CT35" i="2"/>
  <c r="CT33" i="2"/>
  <c r="CM33" i="2" s="1"/>
  <c r="ET37" i="3"/>
  <c r="EM37" i="3" s="1"/>
  <c r="ET38" i="3"/>
  <c r="EM38" i="3" s="1"/>
  <c r="EU31" i="3"/>
  <c r="EU34" i="3"/>
  <c r="EN34" i="3" s="1"/>
  <c r="EU35" i="3"/>
  <c r="AV31" i="3"/>
  <c r="AO31" i="3" s="1"/>
  <c r="AV34" i="3"/>
  <c r="AO34" i="3" s="1"/>
  <c r="AT31" i="3"/>
  <c r="AM31" i="3" s="1"/>
  <c r="AT35" i="3"/>
  <c r="AG59" i="5"/>
  <c r="HW39" i="5"/>
  <c r="HP39" i="5" s="1"/>
  <c r="HW36" i="5"/>
  <c r="HP36" i="5" s="1"/>
  <c r="HW35" i="5"/>
  <c r="HW38" i="5"/>
  <c r="HP38" i="5" s="1"/>
  <c r="HW34" i="5"/>
  <c r="HP34" i="5" s="1"/>
  <c r="HW37" i="5"/>
  <c r="HP37" i="5" s="1"/>
  <c r="HW33" i="5"/>
  <c r="HP33" i="5" s="1"/>
  <c r="HW32" i="5"/>
  <c r="HP32" i="5" s="1"/>
  <c r="HW31" i="5"/>
  <c r="AD54" i="5"/>
  <c r="AF56" i="2"/>
  <c r="AE58" i="3"/>
  <c r="FJ41" i="2"/>
  <c r="FX37" i="2" s="1"/>
  <c r="FQ37" i="2" s="1"/>
  <c r="FT34" i="4"/>
  <c r="FM34" i="4" s="1"/>
  <c r="FT38" i="4"/>
  <c r="FM38" i="4" s="1"/>
  <c r="FT37" i="4"/>
  <c r="FM37" i="4" s="1"/>
  <c r="FT33" i="4"/>
  <c r="AD57" i="4"/>
  <c r="FT36" i="4"/>
  <c r="FM36" i="4" s="1"/>
  <c r="FT35" i="4"/>
  <c r="FT39" i="4"/>
  <c r="FM39" i="4" s="1"/>
  <c r="FT32" i="4"/>
  <c r="FM32" i="4" s="1"/>
  <c r="FT31" i="4"/>
  <c r="FM31" i="4" s="1"/>
  <c r="AF55" i="5"/>
  <c r="DV39" i="5"/>
  <c r="DO39" i="5" s="1"/>
  <c r="DV37" i="5"/>
  <c r="DV36" i="5"/>
  <c r="DO36" i="5" s="1"/>
  <c r="DV38" i="5"/>
  <c r="DO38" i="5" s="1"/>
  <c r="DV35" i="5"/>
  <c r="DV34" i="5"/>
  <c r="DO34" i="5" s="1"/>
  <c r="DV31" i="5"/>
  <c r="DO31" i="5" s="1"/>
  <c r="DV33" i="5"/>
  <c r="DO33" i="5" s="1"/>
  <c r="DV32" i="5"/>
  <c r="AG54" i="2"/>
  <c r="CW37" i="2"/>
  <c r="CP37" i="2" s="1"/>
  <c r="CW35" i="2"/>
  <c r="CW34" i="2"/>
  <c r="CW38" i="2"/>
  <c r="CP38" i="2" s="1"/>
  <c r="CW33" i="2"/>
  <c r="CP33" i="2" s="1"/>
  <c r="CW32" i="2"/>
  <c r="CP32" i="2" s="1"/>
  <c r="CW39" i="2"/>
  <c r="CP39" i="2" s="1"/>
  <c r="CW36" i="2"/>
  <c r="CP36" i="2" s="1"/>
  <c r="CW31" i="2"/>
  <c r="CP31" i="2" s="1"/>
  <c r="AE53" i="5"/>
  <c r="BU39" i="5"/>
  <c r="BN39" i="5" s="1"/>
  <c r="BU37" i="5"/>
  <c r="BN37" i="5" s="1"/>
  <c r="DW38" i="5"/>
  <c r="DP38" i="5" s="1"/>
  <c r="DF43" i="3"/>
  <c r="AG41" i="5"/>
  <c r="EV39" i="4"/>
  <c r="EO39" i="4" s="1"/>
  <c r="AF56" i="4"/>
  <c r="EV37" i="4"/>
  <c r="EO37" i="4" s="1"/>
  <c r="EV33" i="4"/>
  <c r="EO33" i="4" s="1"/>
  <c r="EV36" i="4"/>
  <c r="EO36" i="4" s="1"/>
  <c r="EV32" i="4"/>
  <c r="EO32" i="4" s="1"/>
  <c r="EV35" i="4"/>
  <c r="EV34" i="4"/>
  <c r="EO34" i="4" s="1"/>
  <c r="EV31" i="4"/>
  <c r="EV38" i="4"/>
  <c r="EO38" i="4" s="1"/>
  <c r="AD58" i="2"/>
  <c r="GT33" i="2"/>
  <c r="GM33" i="2" s="1"/>
  <c r="GS39" i="3"/>
  <c r="GL39" i="3" s="1"/>
  <c r="HF43" i="5"/>
  <c r="GJ41" i="4"/>
  <c r="AG51" i="4"/>
  <c r="W36" i="4"/>
  <c r="P36" i="4" s="1"/>
  <c r="CV35" i="4"/>
  <c r="AF54" i="4"/>
  <c r="CV38" i="4"/>
  <c r="CO38" i="4" s="1"/>
  <c r="CV34" i="4"/>
  <c r="CV39" i="4"/>
  <c r="CO39" i="4" s="1"/>
  <c r="CV37" i="4"/>
  <c r="CO37" i="4" s="1"/>
  <c r="CV33" i="4"/>
  <c r="CO33" i="4" s="1"/>
  <c r="CV36" i="4"/>
  <c r="CO36" i="4" s="1"/>
  <c r="CV32" i="4"/>
  <c r="CO32" i="4" s="1"/>
  <c r="CV31" i="4"/>
  <c r="CO31" i="4" s="1"/>
  <c r="AF54" i="2"/>
  <c r="CV38" i="2"/>
  <c r="CO38" i="2" s="1"/>
  <c r="CV34" i="2"/>
  <c r="CV39" i="2"/>
  <c r="CO39" i="2" s="1"/>
  <c r="CV36" i="2"/>
  <c r="CO36" i="2" s="1"/>
  <c r="CV31" i="2"/>
  <c r="CO31" i="2" s="1"/>
  <c r="CV37" i="2"/>
  <c r="CO37" i="2" s="1"/>
  <c r="CV35" i="2"/>
  <c r="CV32" i="2"/>
  <c r="CO32" i="2" s="1"/>
  <c r="CV33" i="2"/>
  <c r="CO33" i="2" s="1"/>
  <c r="T33" i="5"/>
  <c r="M33" i="5" s="1"/>
  <c r="CT34" i="2"/>
  <c r="CT39" i="2"/>
  <c r="CM39" i="2" s="1"/>
  <c r="ET34" i="3"/>
  <c r="EM34" i="3" s="1"/>
  <c r="AV37" i="3"/>
  <c r="AO37" i="3" s="1"/>
  <c r="AV33" i="3"/>
  <c r="AV39" i="3"/>
  <c r="AO39" i="3" s="1"/>
  <c r="DU32" i="2"/>
  <c r="DU39" i="2"/>
  <c r="DN39" i="2" s="1"/>
  <c r="AC43" i="5"/>
  <c r="BG41" i="5"/>
  <c r="BW37" i="5" s="1"/>
  <c r="BP37" i="5" s="1"/>
  <c r="CD41" i="5"/>
  <c r="CT39" i="5" s="1"/>
  <c r="CM39" i="5" s="1"/>
  <c r="GG41" i="3"/>
  <c r="GW36" i="3" s="1"/>
  <c r="GP36" i="3" s="1"/>
  <c r="AJ57" i="3"/>
  <c r="FX39" i="3"/>
  <c r="FQ39" i="3" s="1"/>
  <c r="FX35" i="3"/>
  <c r="FX37" i="3"/>
  <c r="FQ37" i="3" s="1"/>
  <c r="FX36" i="3"/>
  <c r="FQ36" i="3" s="1"/>
  <c r="FX34" i="3"/>
  <c r="FQ34" i="3" s="1"/>
  <c r="FX38" i="3"/>
  <c r="FQ38" i="3" s="1"/>
  <c r="FX32" i="3"/>
  <c r="FX33" i="3"/>
  <c r="FX31" i="3"/>
  <c r="FQ31" i="3" s="1"/>
  <c r="AF41" i="5"/>
  <c r="AV39" i="5" s="1"/>
  <c r="AO39" i="5" s="1"/>
  <c r="BJ43" i="5"/>
  <c r="W36" i="2"/>
  <c r="P36" i="2" s="1"/>
  <c r="W35" i="2"/>
  <c r="W33" i="2"/>
  <c r="P33" i="2" s="1"/>
  <c r="W38" i="2"/>
  <c r="P38" i="2" s="1"/>
  <c r="W37" i="2"/>
  <c r="P37" i="2" s="1"/>
  <c r="W34" i="2"/>
  <c r="W32" i="2"/>
  <c r="P32" i="2" s="1"/>
  <c r="W31" i="2"/>
  <c r="P31" i="2" s="1"/>
  <c r="AG51" i="2"/>
  <c r="W39" i="2"/>
  <c r="P39" i="2" s="1"/>
  <c r="HJ43" i="5"/>
  <c r="AC51" i="5"/>
  <c r="S38" i="5"/>
  <c r="L38" i="5" s="1"/>
  <c r="S34" i="5"/>
  <c r="S39" i="5"/>
  <c r="L39" i="5" s="1"/>
  <c r="S33" i="5"/>
  <c r="L33" i="5" s="1"/>
  <c r="S35" i="5"/>
  <c r="S32" i="5"/>
  <c r="L32" i="5" s="1"/>
  <c r="S31" i="5"/>
  <c r="L31" i="5" s="1"/>
  <c r="S36" i="5"/>
  <c r="L36" i="5" s="1"/>
  <c r="S37" i="5"/>
  <c r="L37" i="5" s="1"/>
  <c r="CE43" i="4"/>
  <c r="BS36" i="3"/>
  <c r="BL36" i="3" s="1"/>
  <c r="AC53" i="3"/>
  <c r="BS37" i="3"/>
  <c r="BL37" i="3" s="1"/>
  <c r="BS32" i="3"/>
  <c r="BL32" i="3" s="1"/>
  <c r="BS35" i="3"/>
  <c r="BS38" i="3"/>
  <c r="BL38" i="3" s="1"/>
  <c r="BS33" i="3"/>
  <c r="BL33" i="3" s="1"/>
  <c r="BS34" i="3"/>
  <c r="BL34" i="3" s="1"/>
  <c r="BS31" i="3"/>
  <c r="BS39" i="3"/>
  <c r="BL39" i="3" s="1"/>
  <c r="AJ53" i="3"/>
  <c r="BX39" i="3"/>
  <c r="BQ39" i="3" s="1"/>
  <c r="BX35" i="3"/>
  <c r="BX38" i="3"/>
  <c r="BQ38" i="3" s="1"/>
  <c r="BX37" i="3"/>
  <c r="BQ37" i="3" s="1"/>
  <c r="BX34" i="3"/>
  <c r="BQ34" i="3" s="1"/>
  <c r="BX32" i="3"/>
  <c r="BQ32" i="3" s="1"/>
  <c r="BX36" i="3"/>
  <c r="BQ36" i="3" s="1"/>
  <c r="BX33" i="3"/>
  <c r="BQ33" i="3" s="1"/>
  <c r="BX31" i="3"/>
  <c r="F43" i="3"/>
  <c r="ES33" i="5"/>
  <c r="EL33" i="5" s="1"/>
  <c r="ES34" i="5"/>
  <c r="EL34" i="5" s="1"/>
  <c r="G41" i="4"/>
  <c r="W33" i="4" s="1"/>
  <c r="P33" i="4" s="1"/>
  <c r="AC53" i="4"/>
  <c r="BS35" i="4"/>
  <c r="BS38" i="4"/>
  <c r="BL38" i="4" s="1"/>
  <c r="BS34" i="4"/>
  <c r="BL34" i="4" s="1"/>
  <c r="BS39" i="4"/>
  <c r="BL39" i="4" s="1"/>
  <c r="BS37" i="4"/>
  <c r="BL37" i="4" s="1"/>
  <c r="BS32" i="4"/>
  <c r="BL32" i="4" s="1"/>
  <c r="BS31" i="4"/>
  <c r="BS36" i="4"/>
  <c r="BL36" i="4" s="1"/>
  <c r="BS33" i="4"/>
  <c r="BL33" i="4" s="1"/>
  <c r="HW36" i="2"/>
  <c r="HP36" i="2" s="1"/>
  <c r="HW39" i="2"/>
  <c r="HP39" i="2" s="1"/>
  <c r="AG59" i="2"/>
  <c r="HW37" i="2"/>
  <c r="HP37" i="2" s="1"/>
  <c r="HW34" i="2"/>
  <c r="HP34" i="2" s="1"/>
  <c r="HW32" i="2"/>
  <c r="HP32" i="2" s="1"/>
  <c r="HW31" i="2"/>
  <c r="HW33" i="2"/>
  <c r="HP33" i="2" s="1"/>
  <c r="HW38" i="2"/>
  <c r="HP38" i="2" s="1"/>
  <c r="HW35" i="2"/>
  <c r="DC43" i="3"/>
  <c r="AE59" i="4"/>
  <c r="HU35" i="4"/>
  <c r="HU38" i="4"/>
  <c r="HN38" i="4" s="1"/>
  <c r="HU34" i="4"/>
  <c r="HN34" i="4" s="1"/>
  <c r="HU39" i="4"/>
  <c r="HN39" i="4" s="1"/>
  <c r="HU37" i="4"/>
  <c r="HN37" i="4" s="1"/>
  <c r="HU33" i="4"/>
  <c r="HN33" i="4" s="1"/>
  <c r="HU36" i="4"/>
  <c r="HN36" i="4" s="1"/>
  <c r="HU32" i="4"/>
  <c r="HN32" i="4" s="1"/>
  <c r="HU31" i="4"/>
  <c r="DW37" i="5"/>
  <c r="DW35" i="5"/>
  <c r="CE41" i="4"/>
  <c r="AC53" i="2"/>
  <c r="FF41" i="5"/>
  <c r="FV36" i="5" s="1"/>
  <c r="FO36" i="5" s="1"/>
  <c r="HD41" i="5"/>
  <c r="BC43" i="5"/>
  <c r="HF43" i="4"/>
  <c r="DF43" i="4"/>
  <c r="AD59" i="2"/>
  <c r="HT39" i="2"/>
  <c r="HM39" i="2" s="1"/>
  <c r="HT35" i="2"/>
  <c r="HT38" i="2"/>
  <c r="HM38" i="2" s="1"/>
  <c r="HT32" i="2"/>
  <c r="HM32" i="2" s="1"/>
  <c r="HT33" i="2"/>
  <c r="HM33" i="2" s="1"/>
  <c r="HT31" i="2"/>
  <c r="HT37" i="2"/>
  <c r="HM37" i="2" s="1"/>
  <c r="HT36" i="2"/>
  <c r="HM36" i="2" s="1"/>
  <c r="HT34" i="2"/>
  <c r="HM34" i="2" s="1"/>
  <c r="FF43" i="2"/>
  <c r="HE43" i="3"/>
  <c r="GD43" i="5"/>
  <c r="AF57" i="3"/>
  <c r="FV38" i="3"/>
  <c r="FO38" i="3" s="1"/>
  <c r="FV37" i="3"/>
  <c r="FO37" i="3" s="1"/>
  <c r="FV39" i="3"/>
  <c r="FO39" i="3" s="1"/>
  <c r="FV33" i="3"/>
  <c r="FV36" i="3"/>
  <c r="FO36" i="3" s="1"/>
  <c r="FV35" i="3"/>
  <c r="FV32" i="3"/>
  <c r="FO32" i="3" s="1"/>
  <c r="FV34" i="3"/>
  <c r="FO34" i="3" s="1"/>
  <c r="FV31" i="3"/>
  <c r="FO31" i="3" s="1"/>
  <c r="AF51" i="2"/>
  <c r="V37" i="2"/>
  <c r="O37" i="2" s="1"/>
  <c r="V35" i="2"/>
  <c r="V33" i="2"/>
  <c r="O33" i="2" s="1"/>
  <c r="V32" i="2"/>
  <c r="O32" i="2" s="1"/>
  <c r="V39" i="2"/>
  <c r="O39" i="2" s="1"/>
  <c r="V36" i="2"/>
  <c r="O36" i="2" s="1"/>
  <c r="V31" i="2"/>
  <c r="O31" i="2" s="1"/>
  <c r="V38" i="2"/>
  <c r="O38" i="2" s="1"/>
  <c r="V34" i="2"/>
  <c r="GC41" i="5"/>
  <c r="BD41" i="2"/>
  <c r="EE41" i="5"/>
  <c r="EU39" i="5" s="1"/>
  <c r="EN39" i="5" s="1"/>
  <c r="DF41" i="3"/>
  <c r="D41" i="4"/>
  <c r="T35" i="4" s="1"/>
  <c r="AX39" i="3"/>
  <c r="AQ39" i="3" s="1"/>
  <c r="AX35" i="3"/>
  <c r="AX36" i="3"/>
  <c r="AQ36" i="3" s="1"/>
  <c r="AG43" i="5"/>
  <c r="GS32" i="3"/>
  <c r="GS34" i="3"/>
  <c r="GL34" i="3" s="1"/>
  <c r="EJ43" i="2"/>
  <c r="U32" i="5"/>
  <c r="N32" i="5" s="1"/>
  <c r="U35" i="5"/>
  <c r="U38" i="5"/>
  <c r="N38" i="5" s="1"/>
  <c r="AD53" i="3"/>
  <c r="BT39" i="3"/>
  <c r="BM39" i="3" s="1"/>
  <c r="BT35" i="3"/>
  <c r="BT36" i="3"/>
  <c r="BM36" i="3" s="1"/>
  <c r="BT34" i="3"/>
  <c r="BM34" i="3" s="1"/>
  <c r="BT37" i="3"/>
  <c r="BM37" i="3" s="1"/>
  <c r="BT32" i="3"/>
  <c r="BM32" i="3" s="1"/>
  <c r="BT33" i="3"/>
  <c r="BM33" i="3" s="1"/>
  <c r="BT38" i="3"/>
  <c r="BM38" i="3" s="1"/>
  <c r="BT31" i="3"/>
  <c r="AD43" i="5"/>
  <c r="AF43" i="4"/>
  <c r="C41" i="4"/>
  <c r="S39" i="4" s="1"/>
  <c r="L39" i="4" s="1"/>
  <c r="BD43" i="2"/>
  <c r="DF41" i="4"/>
  <c r="GF41" i="3"/>
  <c r="GV37" i="3" s="1"/>
  <c r="GO37" i="3" s="1"/>
  <c r="HG41" i="3"/>
  <c r="HS36" i="2"/>
  <c r="HL36" i="2" s="1"/>
  <c r="HS37" i="2"/>
  <c r="HL37" i="2" s="1"/>
  <c r="HS34" i="2"/>
  <c r="HL34" i="2" s="1"/>
  <c r="HS33" i="2"/>
  <c r="HL33" i="2" s="1"/>
  <c r="HS38" i="2"/>
  <c r="HL38" i="2" s="1"/>
  <c r="HS35" i="2"/>
  <c r="HS32" i="2"/>
  <c r="HL32" i="2" s="1"/>
  <c r="AC59" i="2"/>
  <c r="HS39" i="2"/>
  <c r="HL39" i="2" s="1"/>
  <c r="HS31" i="2"/>
  <c r="EF41" i="2"/>
  <c r="EV39" i="2" s="1"/>
  <c r="EO39" i="2" s="1"/>
  <c r="GF43" i="5"/>
  <c r="GF41" i="2"/>
  <c r="GV31" i="2" s="1"/>
  <c r="GO31" i="2" s="1"/>
  <c r="AJ41" i="5"/>
  <c r="FD41" i="5"/>
  <c r="AE56" i="4"/>
  <c r="EU38" i="4"/>
  <c r="EN38" i="4" s="1"/>
  <c r="EU34" i="4"/>
  <c r="EN34" i="4" s="1"/>
  <c r="EU39" i="4"/>
  <c r="EN39" i="4" s="1"/>
  <c r="EU37" i="4"/>
  <c r="EN37" i="4" s="1"/>
  <c r="EU33" i="4"/>
  <c r="EN33" i="4" s="1"/>
  <c r="EU36" i="4"/>
  <c r="EN36" i="4" s="1"/>
  <c r="EU32" i="4"/>
  <c r="EN32" i="4" s="1"/>
  <c r="EU31" i="4"/>
  <c r="EU35" i="4"/>
  <c r="FE41" i="2"/>
  <c r="AJ55" i="5"/>
  <c r="DX39" i="5"/>
  <c r="DQ39" i="5" s="1"/>
  <c r="DX38" i="5"/>
  <c r="DQ38" i="5" s="1"/>
  <c r="DX35" i="5"/>
  <c r="DX33" i="5"/>
  <c r="DQ33" i="5" s="1"/>
  <c r="DX36" i="5"/>
  <c r="DQ36" i="5" s="1"/>
  <c r="DX32" i="5"/>
  <c r="DX37" i="5"/>
  <c r="DX34" i="5"/>
  <c r="DQ34" i="5" s="1"/>
  <c r="DX31" i="5"/>
  <c r="AD41" i="4"/>
  <c r="CG43" i="4"/>
  <c r="BW36" i="3"/>
  <c r="BP36" i="3" s="1"/>
  <c r="BW38" i="3"/>
  <c r="BP38" i="3" s="1"/>
  <c r="BW32" i="3"/>
  <c r="BP32" i="3" s="1"/>
  <c r="BW39" i="3"/>
  <c r="BP39" i="3" s="1"/>
  <c r="BW35" i="3"/>
  <c r="BW33" i="3"/>
  <c r="BP33" i="3" s="1"/>
  <c r="BW31" i="3"/>
  <c r="AG53" i="3"/>
  <c r="BW34" i="3"/>
  <c r="BP34" i="3" s="1"/>
  <c r="BW37" i="3"/>
  <c r="BP37" i="3" s="1"/>
  <c r="BC41" i="5"/>
  <c r="FS36" i="4"/>
  <c r="FL36" i="4" s="1"/>
  <c r="FS37" i="4"/>
  <c r="FL37" i="4" s="1"/>
  <c r="FS39" i="4"/>
  <c r="FL39" i="4" s="1"/>
  <c r="T37" i="5"/>
  <c r="M37" i="5" s="1"/>
  <c r="T36" i="5"/>
  <c r="M36" i="5" s="1"/>
  <c r="T39" i="5"/>
  <c r="M39" i="5" s="1"/>
  <c r="CT38" i="2"/>
  <c r="CM38" i="2" s="1"/>
  <c r="CT37" i="2"/>
  <c r="CM37" i="2" s="1"/>
  <c r="ET39" i="3"/>
  <c r="EM39" i="3" s="1"/>
  <c r="ET33" i="3"/>
  <c r="EM33" i="3" s="1"/>
  <c r="ET36" i="3"/>
  <c r="EM36" i="3" s="1"/>
  <c r="EU33" i="3"/>
  <c r="EN33" i="3" s="1"/>
  <c r="EU38" i="3"/>
  <c r="EN38" i="3" s="1"/>
  <c r="EU39" i="3"/>
  <c r="EN39" i="3" s="1"/>
  <c r="AV35" i="3"/>
  <c r="AV38" i="3"/>
  <c r="AL41" i="3"/>
  <c r="AC42" i="3" s="1"/>
  <c r="C52" i="3" s="1"/>
  <c r="AT33" i="3"/>
  <c r="AT32" i="3"/>
  <c r="AM32" i="3" s="1"/>
  <c r="AE55" i="4"/>
  <c r="FW35" i="2"/>
  <c r="AG57" i="2"/>
  <c r="GJ43" i="3"/>
  <c r="C43" i="3"/>
  <c r="AC58" i="2"/>
  <c r="GS37" i="2"/>
  <c r="GL37" i="2" s="1"/>
  <c r="GS33" i="2"/>
  <c r="GL33" i="2" s="1"/>
  <c r="GS34" i="2"/>
  <c r="GL34" i="2" s="1"/>
  <c r="GS35" i="2"/>
  <c r="GS32" i="2"/>
  <c r="GS38" i="2"/>
  <c r="GL38" i="2" s="1"/>
  <c r="GS39" i="2"/>
  <c r="GL39" i="2" s="1"/>
  <c r="GS36" i="2"/>
  <c r="GL36" i="2" s="1"/>
  <c r="GS31" i="2"/>
  <c r="GL31" i="2" s="1"/>
  <c r="AD54" i="4"/>
  <c r="DW39" i="5"/>
  <c r="DP39" i="5" s="1"/>
  <c r="CF41" i="3"/>
  <c r="AC59" i="5"/>
  <c r="HS39" i="5"/>
  <c r="HL39" i="5" s="1"/>
  <c r="HS36" i="5"/>
  <c r="HL36" i="5" s="1"/>
  <c r="HS35" i="5"/>
  <c r="HS34" i="5"/>
  <c r="HL34" i="5" s="1"/>
  <c r="HS38" i="5"/>
  <c r="HL38" i="5" s="1"/>
  <c r="HS33" i="5"/>
  <c r="HL33" i="5" s="1"/>
  <c r="HS31" i="5"/>
  <c r="HS37" i="5"/>
  <c r="HL37" i="5" s="1"/>
  <c r="HS32" i="5"/>
  <c r="HL32" i="5" s="1"/>
  <c r="AD52" i="2"/>
  <c r="AT38" i="2"/>
  <c r="AT34" i="2"/>
  <c r="AM34" i="2" s="1"/>
  <c r="AT35" i="2"/>
  <c r="AT39" i="2"/>
  <c r="AM39" i="2" s="1"/>
  <c r="AT36" i="2"/>
  <c r="AM36" i="2" s="1"/>
  <c r="AT37" i="2"/>
  <c r="AM37" i="2" s="1"/>
  <c r="AT32" i="2"/>
  <c r="AM32" i="2" s="1"/>
  <c r="AT31" i="2"/>
  <c r="AM31" i="2" s="1"/>
  <c r="AT33" i="2"/>
  <c r="AG53" i="5"/>
  <c r="BW38" i="5"/>
  <c r="BP38" i="5" s="1"/>
  <c r="BW39" i="5"/>
  <c r="BP39" i="5" s="1"/>
  <c r="BW35" i="5"/>
  <c r="BW34" i="5"/>
  <c r="BP34" i="5" s="1"/>
  <c r="BW36" i="5"/>
  <c r="BP36" i="5" s="1"/>
  <c r="BW33" i="5"/>
  <c r="BP33" i="5" s="1"/>
  <c r="BW31" i="5"/>
  <c r="DJ43" i="4"/>
  <c r="AG58" i="3"/>
  <c r="GW33" i="3"/>
  <c r="GP33" i="3" s="1"/>
  <c r="AJ55" i="2"/>
  <c r="DX39" i="2"/>
  <c r="DQ39" i="2" s="1"/>
  <c r="DX35" i="2"/>
  <c r="DX38" i="2"/>
  <c r="DQ38" i="2" s="1"/>
  <c r="DX32" i="2"/>
  <c r="DX31" i="2"/>
  <c r="DX37" i="2"/>
  <c r="DX36" i="2"/>
  <c r="DQ36" i="2" s="1"/>
  <c r="DX34" i="2"/>
  <c r="DQ34" i="2" s="1"/>
  <c r="DX33" i="2"/>
  <c r="DQ33" i="2" s="1"/>
  <c r="F41" i="3"/>
  <c r="GS37" i="3"/>
  <c r="GL37" i="3" s="1"/>
  <c r="GJ43" i="4"/>
  <c r="FE43" i="2"/>
  <c r="ET32" i="3"/>
  <c r="EM32" i="3" s="1"/>
  <c r="BJ41" i="5"/>
  <c r="AW39" i="4"/>
  <c r="AP39" i="4" s="1"/>
  <c r="AG52" i="4"/>
  <c r="AW36" i="4"/>
  <c r="AP36" i="4" s="1"/>
  <c r="AW35" i="4"/>
  <c r="AW31" i="4"/>
  <c r="AP31" i="4" s="1"/>
  <c r="AW38" i="4"/>
  <c r="AW34" i="4"/>
  <c r="AP34" i="4" s="1"/>
  <c r="AW32" i="4"/>
  <c r="AP32" i="4" s="1"/>
  <c r="AW33" i="4"/>
  <c r="AW37" i="4"/>
  <c r="AP37" i="4" s="1"/>
  <c r="E41" i="4"/>
  <c r="U31" i="4" s="1"/>
  <c r="N31" i="4" s="1"/>
  <c r="CJ41" i="3"/>
  <c r="CX34" i="3" s="1"/>
  <c r="DU35" i="2"/>
  <c r="FJ43" i="5"/>
  <c r="GE43" i="4"/>
  <c r="CJ41" i="5"/>
  <c r="CX35" i="5" s="1"/>
  <c r="CJ43" i="4"/>
  <c r="AE59" i="2"/>
  <c r="HU38" i="2"/>
  <c r="HN38" i="2" s="1"/>
  <c r="HU34" i="2"/>
  <c r="HN34" i="2" s="1"/>
  <c r="HU35" i="2"/>
  <c r="HU33" i="2"/>
  <c r="HN33" i="2" s="1"/>
  <c r="HU31" i="2"/>
  <c r="HU37" i="2"/>
  <c r="HN37" i="2" s="1"/>
  <c r="HU32" i="2"/>
  <c r="HN32" i="2" s="1"/>
  <c r="HU39" i="2"/>
  <c r="HN39" i="2" s="1"/>
  <c r="HU36" i="2"/>
  <c r="HN36" i="2" s="1"/>
  <c r="FC43" i="2"/>
  <c r="D43" i="3"/>
  <c r="AJ54" i="2"/>
  <c r="CX36" i="2"/>
  <c r="CQ36" i="2" s="1"/>
  <c r="CX38" i="2"/>
  <c r="CQ38" i="2" s="1"/>
  <c r="CX33" i="2"/>
  <c r="CQ33" i="2" s="1"/>
  <c r="CX39" i="2"/>
  <c r="CQ39" i="2" s="1"/>
  <c r="CX31" i="2"/>
  <c r="CQ31" i="2" s="1"/>
  <c r="CX37" i="2"/>
  <c r="CQ37" i="2" s="1"/>
  <c r="CX32" i="2"/>
  <c r="CX35" i="2"/>
  <c r="CX34" i="2"/>
  <c r="AF57" i="4"/>
  <c r="FV39" i="4"/>
  <c r="FO39" i="4" s="1"/>
  <c r="FV38" i="4"/>
  <c r="FO38" i="4" s="1"/>
  <c r="FV36" i="4"/>
  <c r="FO36" i="4" s="1"/>
  <c r="FV35" i="4"/>
  <c r="FV31" i="4"/>
  <c r="FO31" i="4" s="1"/>
  <c r="FV34" i="4"/>
  <c r="FO34" i="4" s="1"/>
  <c r="FV37" i="4"/>
  <c r="FO37" i="4" s="1"/>
  <c r="FV33" i="4"/>
  <c r="FV32" i="4"/>
  <c r="FO32" i="4" s="1"/>
  <c r="AD53" i="5"/>
  <c r="BT37" i="5"/>
  <c r="BM37" i="5" s="1"/>
  <c r="BT34" i="5"/>
  <c r="BM34" i="5" s="1"/>
  <c r="FD43" i="5"/>
  <c r="HG43" i="4"/>
  <c r="AF55" i="2"/>
  <c r="DV37" i="2"/>
  <c r="DV39" i="2"/>
  <c r="DO39" i="2" s="1"/>
  <c r="DV36" i="2"/>
  <c r="DO36" i="2" s="1"/>
  <c r="DV35" i="2"/>
  <c r="DV38" i="2"/>
  <c r="DO38" i="2" s="1"/>
  <c r="DV32" i="2"/>
  <c r="DV34" i="2"/>
  <c r="DO34" i="2" s="1"/>
  <c r="DV33" i="2"/>
  <c r="DO33" i="2" s="1"/>
  <c r="DV31" i="2"/>
  <c r="DO31" i="2" s="1"/>
  <c r="CE41" i="5"/>
  <c r="CU38" i="5" s="1"/>
  <c r="CN38" i="5" s="1"/>
  <c r="DJ41" i="4"/>
  <c r="GJ41" i="3"/>
  <c r="ED41" i="2"/>
  <c r="AG52" i="2"/>
  <c r="AW39" i="2"/>
  <c r="AP39" i="2" s="1"/>
  <c r="AW35" i="2"/>
  <c r="AW38" i="2"/>
  <c r="AW32" i="2"/>
  <c r="AP32" i="2" s="1"/>
  <c r="AW37" i="2"/>
  <c r="AP37" i="2" s="1"/>
  <c r="AW34" i="2"/>
  <c r="AP34" i="2" s="1"/>
  <c r="AW31" i="2"/>
  <c r="AP31" i="2" s="1"/>
  <c r="AW36" i="2"/>
  <c r="AP36" i="2" s="1"/>
  <c r="AW33" i="2"/>
  <c r="AE41" i="5"/>
  <c r="BJ43" i="2"/>
  <c r="AD58" i="4"/>
  <c r="GT39" i="4"/>
  <c r="GM39" i="4" s="1"/>
  <c r="GT37" i="4"/>
  <c r="GM37" i="4" s="1"/>
  <c r="GT33" i="4"/>
  <c r="GM33" i="4" s="1"/>
  <c r="GT38" i="4"/>
  <c r="GM38" i="4" s="1"/>
  <c r="GT36" i="4"/>
  <c r="GM36" i="4" s="1"/>
  <c r="GT32" i="4"/>
  <c r="GT35" i="4"/>
  <c r="GT34" i="4"/>
  <c r="GM34" i="4" s="1"/>
  <c r="GT31" i="4"/>
  <c r="GM31" i="4" s="1"/>
  <c r="DW31" i="5"/>
  <c r="DP31" i="5" s="1"/>
  <c r="ED41" i="5"/>
  <c r="AS39" i="4"/>
  <c r="AL39" i="4" s="1"/>
  <c r="AS31" i="4"/>
  <c r="AL31" i="4" s="1"/>
  <c r="AS32" i="4"/>
  <c r="AL32" i="4" s="1"/>
  <c r="AC51" i="4"/>
  <c r="S37" i="4"/>
  <c r="L37" i="4" s="1"/>
  <c r="S36" i="4"/>
  <c r="L36" i="4" s="1"/>
  <c r="S35" i="4"/>
  <c r="S34" i="4"/>
  <c r="AJ59" i="2"/>
  <c r="HX39" i="2"/>
  <c r="HQ39" i="2" s="1"/>
  <c r="HX35" i="2"/>
  <c r="HX37" i="2"/>
  <c r="HQ37" i="2" s="1"/>
  <c r="HX36" i="2"/>
  <c r="HQ36" i="2" s="1"/>
  <c r="HX34" i="2"/>
  <c r="HQ34" i="2" s="1"/>
  <c r="HX32" i="2"/>
  <c r="HQ32" i="2" s="1"/>
  <c r="HX38" i="2"/>
  <c r="HQ38" i="2" s="1"/>
  <c r="HX31" i="2"/>
  <c r="HX33" i="2"/>
  <c r="HQ33" i="2" s="1"/>
  <c r="HE43" i="5"/>
  <c r="HF41" i="5"/>
  <c r="AJ54" i="5"/>
  <c r="CX39" i="5"/>
  <c r="CQ39" i="5" s="1"/>
  <c r="GG41" i="4"/>
  <c r="DC41" i="4"/>
  <c r="DS33" i="4" s="1"/>
  <c r="DL33" i="4" s="1"/>
  <c r="J41" i="3"/>
  <c r="X32" i="3" s="1"/>
  <c r="Q32" i="3" s="1"/>
  <c r="EC43" i="2"/>
  <c r="FG41" i="5"/>
  <c r="FW34" i="5" s="1"/>
  <c r="FP34" i="5" s="1"/>
  <c r="HX39" i="4"/>
  <c r="HQ39" i="4" s="1"/>
  <c r="HX38" i="4"/>
  <c r="HQ38" i="4" s="1"/>
  <c r="AJ59" i="4"/>
  <c r="HX36" i="4"/>
  <c r="HQ36" i="4" s="1"/>
  <c r="HX35" i="4"/>
  <c r="HX31" i="4"/>
  <c r="HX34" i="4"/>
  <c r="HQ34" i="4" s="1"/>
  <c r="HX32" i="4"/>
  <c r="HQ32" i="4" s="1"/>
  <c r="HX37" i="4"/>
  <c r="HQ37" i="4" s="1"/>
  <c r="HX33" i="4"/>
  <c r="HQ33" i="4" s="1"/>
  <c r="AG54" i="3"/>
  <c r="CW39" i="3"/>
  <c r="CP39" i="3" s="1"/>
  <c r="CW35" i="3"/>
  <c r="CW38" i="3"/>
  <c r="CP38" i="3" s="1"/>
  <c r="CW34" i="3"/>
  <c r="CW36" i="3"/>
  <c r="CP36" i="3" s="1"/>
  <c r="CW32" i="3"/>
  <c r="CP32" i="3" s="1"/>
  <c r="CW31" i="3"/>
  <c r="CP31" i="3" s="1"/>
  <c r="CW37" i="3"/>
  <c r="CP37" i="3" s="1"/>
  <c r="CW33" i="3"/>
  <c r="CP33" i="3" s="1"/>
  <c r="EG43" i="2"/>
  <c r="AJ51" i="5"/>
  <c r="X39" i="5"/>
  <c r="Q39" i="5" s="1"/>
  <c r="X38" i="5"/>
  <c r="Q38" i="5" s="1"/>
  <c r="X37" i="5"/>
  <c r="Q37" i="5" s="1"/>
  <c r="X32" i="5"/>
  <c r="Q32" i="5" s="1"/>
  <c r="X33" i="5"/>
  <c r="X36" i="5"/>
  <c r="Q36" i="5" s="1"/>
  <c r="X35" i="5"/>
  <c r="X34" i="5"/>
  <c r="X31" i="5"/>
  <c r="Q31" i="5" s="1"/>
  <c r="AD56" i="4"/>
  <c r="ET35" i="4"/>
  <c r="ET38" i="4"/>
  <c r="EM38" i="4" s="1"/>
  <c r="ET34" i="4"/>
  <c r="EM34" i="4" s="1"/>
  <c r="ET39" i="4"/>
  <c r="EM39" i="4" s="1"/>
  <c r="ET37" i="4"/>
  <c r="EM37" i="4" s="1"/>
  <c r="ET33" i="4"/>
  <c r="EM33" i="4" s="1"/>
  <c r="ET36" i="4"/>
  <c r="EM36" i="4" s="1"/>
  <c r="ET32" i="4"/>
  <c r="EM32" i="4" s="1"/>
  <c r="ET31" i="4"/>
  <c r="FS36" i="3"/>
  <c r="FL36" i="3" s="1"/>
  <c r="AC57" i="3"/>
  <c r="FS38" i="3"/>
  <c r="FL38" i="3" s="1"/>
  <c r="FS32" i="3"/>
  <c r="FL32" i="3" s="1"/>
  <c r="FS39" i="3"/>
  <c r="FL39" i="3" s="1"/>
  <c r="FS37" i="3"/>
  <c r="FL37" i="3" s="1"/>
  <c r="FS35" i="3"/>
  <c r="FS33" i="3"/>
  <c r="FS34" i="3"/>
  <c r="FL34" i="3" s="1"/>
  <c r="FS31" i="3"/>
  <c r="FL31" i="3" s="1"/>
  <c r="S36" i="2"/>
  <c r="L36" i="2" s="1"/>
  <c r="S38" i="2"/>
  <c r="L38" i="2" s="1"/>
  <c r="S37" i="2"/>
  <c r="L37" i="2" s="1"/>
  <c r="S34" i="2"/>
  <c r="S33" i="2"/>
  <c r="L33" i="2" s="1"/>
  <c r="S39" i="2"/>
  <c r="L39" i="2" s="1"/>
  <c r="S32" i="2"/>
  <c r="L32" i="2" s="1"/>
  <c r="AC51" i="2"/>
  <c r="S35" i="2"/>
  <c r="S31" i="2"/>
  <c r="L31" i="2" s="1"/>
  <c r="BC41" i="2"/>
  <c r="BS35" i="2" s="1"/>
  <c r="AE55" i="5"/>
  <c r="DU38" i="5"/>
  <c r="DN38" i="5" s="1"/>
  <c r="DU39" i="5"/>
  <c r="DN39" i="5" s="1"/>
  <c r="DU37" i="5"/>
  <c r="DU36" i="5"/>
  <c r="DN36" i="5" s="1"/>
  <c r="DU35" i="5"/>
  <c r="DU32" i="5"/>
  <c r="DU33" i="5"/>
  <c r="DN33" i="5" s="1"/>
  <c r="DU34" i="5"/>
  <c r="DN34" i="5" s="1"/>
  <c r="DU31" i="5"/>
  <c r="DN31" i="5" s="1"/>
  <c r="AC54" i="2"/>
  <c r="CS37" i="2"/>
  <c r="CL37" i="2" s="1"/>
  <c r="CS38" i="2"/>
  <c r="CL38" i="2" s="1"/>
  <c r="CS32" i="2"/>
  <c r="CL32" i="2" s="1"/>
  <c r="CS33" i="2"/>
  <c r="CL33" i="2" s="1"/>
  <c r="CS36" i="2"/>
  <c r="CL36" i="2" s="1"/>
  <c r="CS35" i="2"/>
  <c r="CS34" i="2"/>
  <c r="CS31" i="2"/>
  <c r="CL31" i="2" s="1"/>
  <c r="CS39" i="2"/>
  <c r="CL39" i="2" s="1"/>
  <c r="BN41" i="4"/>
  <c r="BE42" i="4" s="1"/>
  <c r="E53" i="4" s="1"/>
  <c r="GE41" i="4"/>
  <c r="AX31" i="3"/>
  <c r="AQ31" i="3" s="1"/>
  <c r="GS36" i="3"/>
  <c r="GL36" i="3" s="1"/>
  <c r="U33" i="5"/>
  <c r="N33" i="5" s="1"/>
  <c r="CD41" i="4"/>
  <c r="DQ38" i="3"/>
  <c r="BE43" i="2"/>
  <c r="EJ43" i="5"/>
  <c r="DD41" i="4"/>
  <c r="DT35" i="4" s="1"/>
  <c r="GE41" i="3"/>
  <c r="GU33" i="3" s="1"/>
  <c r="GN33" i="3" s="1"/>
  <c r="HD41" i="3"/>
  <c r="HT35" i="3" s="1"/>
  <c r="FD43" i="2"/>
  <c r="E43" i="3"/>
  <c r="FC41" i="5"/>
  <c r="FS31" i="5" s="1"/>
  <c r="FL31" i="5" s="1"/>
  <c r="FX34" i="4"/>
  <c r="FQ34" i="4" s="1"/>
  <c r="AJ57" i="4"/>
  <c r="FX39" i="4"/>
  <c r="FQ39" i="4" s="1"/>
  <c r="FX37" i="4"/>
  <c r="FQ37" i="4" s="1"/>
  <c r="FX33" i="4"/>
  <c r="FX38" i="4"/>
  <c r="FQ38" i="4" s="1"/>
  <c r="FX36" i="4"/>
  <c r="FQ36" i="4" s="1"/>
  <c r="FX35" i="4"/>
  <c r="FX32" i="4"/>
  <c r="FQ32" i="4" s="1"/>
  <c r="FX31" i="4"/>
  <c r="FQ31" i="4" s="1"/>
  <c r="HC43" i="3"/>
  <c r="BJ41" i="2"/>
  <c r="AJ51" i="2"/>
  <c r="X39" i="2"/>
  <c r="Q39" i="2" s="1"/>
  <c r="X35" i="2"/>
  <c r="X38" i="2"/>
  <c r="Q38" i="2" s="1"/>
  <c r="X37" i="2"/>
  <c r="Q37" i="2" s="1"/>
  <c r="X34" i="2"/>
  <c r="X32" i="2"/>
  <c r="X31" i="2"/>
  <c r="Q31" i="2" s="1"/>
  <c r="X33" i="2"/>
  <c r="Q33" i="2" s="1"/>
  <c r="X36" i="2"/>
  <c r="Q36" i="2" s="1"/>
  <c r="EF41" i="5"/>
  <c r="J43" i="4"/>
  <c r="CU39" i="2"/>
  <c r="CN39" i="2" s="1"/>
  <c r="CU35" i="2"/>
  <c r="CU32" i="2"/>
  <c r="CN32" i="2" s="1"/>
  <c r="CU38" i="2"/>
  <c r="CN38" i="2" s="1"/>
  <c r="CU36" i="2"/>
  <c r="CN36" i="2" s="1"/>
  <c r="CU34" i="2"/>
  <c r="CU31" i="2"/>
  <c r="CN31" i="2" s="1"/>
  <c r="AE54" i="2"/>
  <c r="CU37" i="2"/>
  <c r="CN37" i="2" s="1"/>
  <c r="CU33" i="2"/>
  <c r="CN33" i="2" s="1"/>
  <c r="GE43" i="2"/>
  <c r="DL41" i="2"/>
  <c r="DC42" i="2" s="1"/>
  <c r="C55" i="2" s="1"/>
  <c r="HE41" i="3"/>
  <c r="BF41" i="5"/>
  <c r="BV37" i="5" s="1"/>
  <c r="BO37" i="5" s="1"/>
  <c r="AE51" i="2"/>
  <c r="U38" i="2"/>
  <c r="N38" i="2" s="1"/>
  <c r="U34" i="2"/>
  <c r="U39" i="2"/>
  <c r="N39" i="2" s="1"/>
  <c r="U36" i="2"/>
  <c r="N36" i="2" s="1"/>
  <c r="U33" i="2"/>
  <c r="N33" i="2" s="1"/>
  <c r="U32" i="2"/>
  <c r="N32" i="2" s="1"/>
  <c r="U31" i="2"/>
  <c r="N31" i="2" s="1"/>
  <c r="U37" i="2"/>
  <c r="N37" i="2" s="1"/>
  <c r="U35" i="2"/>
  <c r="FS31" i="4"/>
  <c r="FL31" i="4" s="1"/>
  <c r="T31" i="5"/>
  <c r="M31" i="5" s="1"/>
  <c r="HF41" i="4"/>
  <c r="CT31" i="2"/>
  <c r="CM31" i="2" s="1"/>
  <c r="CT32" i="2"/>
  <c r="CM32" i="2" s="1"/>
  <c r="ET31" i="3"/>
  <c r="EU36" i="3"/>
  <c r="EN36" i="3" s="1"/>
  <c r="AV32" i="3"/>
  <c r="AO32" i="3" s="1"/>
  <c r="AT37" i="3"/>
  <c r="AM37" i="3" s="1"/>
  <c r="GJ41" i="5"/>
  <c r="HV39" i="9" l="1"/>
  <c r="HO39" i="9" s="1"/>
  <c r="DX35" i="12"/>
  <c r="DX38" i="12"/>
  <c r="DQ38" i="12" s="1"/>
  <c r="DQ41" i="12" s="1"/>
  <c r="BU35" i="10"/>
  <c r="EV31" i="12"/>
  <c r="BU38" i="10"/>
  <c r="BN38" i="10" s="1"/>
  <c r="BN41" i="10" s="1"/>
  <c r="BE42" i="10" s="1"/>
  <c r="E53" i="10" s="1"/>
  <c r="CS39" i="10"/>
  <c r="CL39" i="10" s="1"/>
  <c r="CT39" i="11"/>
  <c r="CM39" i="11" s="1"/>
  <c r="DU38" i="10"/>
  <c r="DN38" i="10" s="1"/>
  <c r="AT32" i="8"/>
  <c r="AM32" i="8" s="1"/>
  <c r="AE53" i="10"/>
  <c r="FW32" i="10"/>
  <c r="FP32" i="10" s="1"/>
  <c r="DV37" i="12"/>
  <c r="CU32" i="10"/>
  <c r="CN32" i="10" s="1"/>
  <c r="GS39" i="4"/>
  <c r="GL39" i="4" s="1"/>
  <c r="EW39" i="5"/>
  <c r="EP39" i="5" s="1"/>
  <c r="CX32" i="5"/>
  <c r="DU34" i="4"/>
  <c r="DN34" i="4" s="1"/>
  <c r="BU31" i="5"/>
  <c r="BU36" i="5"/>
  <c r="BN36" i="5" s="1"/>
  <c r="AS31" i="7"/>
  <c r="AL31" i="7" s="1"/>
  <c r="AS35" i="7"/>
  <c r="AS39" i="7"/>
  <c r="AL39" i="7" s="1"/>
  <c r="FU32" i="7"/>
  <c r="FN32" i="7" s="1"/>
  <c r="GW32" i="8"/>
  <c r="GW31" i="8"/>
  <c r="GP31" i="8" s="1"/>
  <c r="AG58" i="8"/>
  <c r="CU31" i="9"/>
  <c r="CN31" i="9" s="1"/>
  <c r="CU39" i="9"/>
  <c r="CN39" i="9" s="1"/>
  <c r="CU38" i="9"/>
  <c r="CN38" i="9" s="1"/>
  <c r="ET37" i="9"/>
  <c r="EM37" i="9" s="1"/>
  <c r="ET34" i="10"/>
  <c r="EM34" i="10" s="1"/>
  <c r="ET38" i="10"/>
  <c r="EM38" i="10" s="1"/>
  <c r="CU38" i="10"/>
  <c r="CN38" i="10" s="1"/>
  <c r="AG57" i="10"/>
  <c r="W34" i="10"/>
  <c r="W38" i="10"/>
  <c r="P38" i="10" s="1"/>
  <c r="EW37" i="10"/>
  <c r="EP37" i="10" s="1"/>
  <c r="CS31" i="11"/>
  <c r="CL31" i="11" s="1"/>
  <c r="CS37" i="11"/>
  <c r="CL37" i="11" s="1"/>
  <c r="EW32" i="11"/>
  <c r="EP32" i="11" s="1"/>
  <c r="EW36" i="11"/>
  <c r="EP36" i="11" s="1"/>
  <c r="DX37" i="11"/>
  <c r="BS34" i="12"/>
  <c r="BL34" i="12" s="1"/>
  <c r="FX34" i="12"/>
  <c r="FQ34" i="12" s="1"/>
  <c r="FX37" i="12"/>
  <c r="FQ37" i="12" s="1"/>
  <c r="AF52" i="12"/>
  <c r="DV33" i="12"/>
  <c r="DO33" i="12" s="1"/>
  <c r="DV38" i="12"/>
  <c r="DO38" i="12" s="1"/>
  <c r="BU36" i="12"/>
  <c r="BN36" i="12" s="1"/>
  <c r="W35" i="11"/>
  <c r="EU33" i="5"/>
  <c r="EN33" i="5" s="1"/>
  <c r="CT38" i="11"/>
  <c r="CM38" i="11" s="1"/>
  <c r="DS36" i="11"/>
  <c r="DL36" i="11" s="1"/>
  <c r="ET39" i="9"/>
  <c r="EM39" i="9" s="1"/>
  <c r="CX33" i="3"/>
  <c r="GU33" i="12"/>
  <c r="GN33" i="12" s="1"/>
  <c r="CU37" i="10"/>
  <c r="CN37" i="10" s="1"/>
  <c r="GT38" i="2"/>
  <c r="GM38" i="2" s="1"/>
  <c r="DX38" i="11"/>
  <c r="DQ38" i="11" s="1"/>
  <c r="FU34" i="11"/>
  <c r="FN34" i="11" s="1"/>
  <c r="AT39" i="10"/>
  <c r="AM39" i="10" s="1"/>
  <c r="BN41" i="3"/>
  <c r="BE42" i="3" s="1"/>
  <c r="E53" i="3" s="1"/>
  <c r="EO41" i="12"/>
  <c r="EF42" i="12" s="1"/>
  <c r="F56" i="12" s="1"/>
  <c r="AG58" i="9"/>
  <c r="GW33" i="9"/>
  <c r="GP33" i="9" s="1"/>
  <c r="GW38" i="9"/>
  <c r="GP38" i="9" s="1"/>
  <c r="GW32" i="9"/>
  <c r="GW37" i="9"/>
  <c r="GP37" i="9" s="1"/>
  <c r="GW31" i="9"/>
  <c r="GP31" i="9" s="1"/>
  <c r="GP41" i="9" s="1"/>
  <c r="GG42" i="9" s="1"/>
  <c r="G58" i="9" s="1"/>
  <c r="Q81" i="6" s="1"/>
  <c r="GW35" i="9"/>
  <c r="FW39" i="2"/>
  <c r="FP39" i="2" s="1"/>
  <c r="BU34" i="5"/>
  <c r="BN34" i="5" s="1"/>
  <c r="EX36" i="9"/>
  <c r="EQ36" i="9" s="1"/>
  <c r="GW38" i="8"/>
  <c r="GP38" i="8" s="1"/>
  <c r="GW37" i="8"/>
  <c r="GP37" i="8" s="1"/>
  <c r="BT35" i="8"/>
  <c r="CT37" i="8"/>
  <c r="CM37" i="8" s="1"/>
  <c r="CU34" i="9"/>
  <c r="CU37" i="9"/>
  <c r="CN37" i="9" s="1"/>
  <c r="FT37" i="10"/>
  <c r="FM37" i="10" s="1"/>
  <c r="FW38" i="10"/>
  <c r="FP38" i="10" s="1"/>
  <c r="ET33" i="10"/>
  <c r="EM33" i="10" s="1"/>
  <c r="ET37" i="10"/>
  <c r="EM37" i="10" s="1"/>
  <c r="W33" i="10"/>
  <c r="P33" i="10" s="1"/>
  <c r="W35" i="10"/>
  <c r="AG51" i="10"/>
  <c r="DW39" i="11"/>
  <c r="DP39" i="11" s="1"/>
  <c r="CS32" i="11"/>
  <c r="CL32" i="11" s="1"/>
  <c r="CS36" i="11"/>
  <c r="CL36" i="11" s="1"/>
  <c r="CS39" i="11"/>
  <c r="CL39" i="11" s="1"/>
  <c r="EW34" i="11"/>
  <c r="EP34" i="11" s="1"/>
  <c r="EW35" i="11"/>
  <c r="EW38" i="11"/>
  <c r="EP38" i="11" s="1"/>
  <c r="CT34" i="11"/>
  <c r="FX32" i="12"/>
  <c r="FQ32" i="12" s="1"/>
  <c r="FX33" i="12"/>
  <c r="EW34" i="12"/>
  <c r="EP34" i="12" s="1"/>
  <c r="DV32" i="12"/>
  <c r="DV35" i="12"/>
  <c r="AF55" i="12"/>
  <c r="CW31" i="7"/>
  <c r="CP31" i="7" s="1"/>
  <c r="CP41" i="7" s="1"/>
  <c r="CG42" i="7" s="1"/>
  <c r="G54" i="7" s="1"/>
  <c r="Q59" i="6" s="1"/>
  <c r="CT31" i="9"/>
  <c r="CM31" i="9" s="1"/>
  <c r="GW39" i="9"/>
  <c r="GP39" i="9" s="1"/>
  <c r="GW37" i="3"/>
  <c r="GP37" i="3" s="1"/>
  <c r="S38" i="4"/>
  <c r="L38" i="4" s="1"/>
  <c r="S33" i="4"/>
  <c r="L33" i="4" s="1"/>
  <c r="DU36" i="4"/>
  <c r="DN36" i="4" s="1"/>
  <c r="W39" i="4"/>
  <c r="P39" i="4" s="1"/>
  <c r="BU32" i="5"/>
  <c r="BN32" i="5" s="1"/>
  <c r="BU38" i="5"/>
  <c r="BN38" i="5" s="1"/>
  <c r="EW38" i="5"/>
  <c r="EP38" i="5" s="1"/>
  <c r="EW34" i="5"/>
  <c r="EP34" i="5" s="1"/>
  <c r="GS31" i="4"/>
  <c r="GL31" i="4" s="1"/>
  <c r="AS33" i="7"/>
  <c r="BS32" i="9"/>
  <c r="BL32" i="9" s="1"/>
  <c r="GW33" i="8"/>
  <c r="GP33" i="8" s="1"/>
  <c r="GW34" i="8"/>
  <c r="GP34" i="8" s="1"/>
  <c r="CT36" i="8"/>
  <c r="CM36" i="8" s="1"/>
  <c r="CU35" i="9"/>
  <c r="ET32" i="10"/>
  <c r="EM32" i="10" s="1"/>
  <c r="DU31" i="10"/>
  <c r="DN31" i="10" s="1"/>
  <c r="DU35" i="10"/>
  <c r="W32" i="10"/>
  <c r="P32" i="10" s="1"/>
  <c r="P41" i="10" s="1"/>
  <c r="G42" i="10" s="1"/>
  <c r="G51" i="10" s="1"/>
  <c r="Q11" i="13" s="1"/>
  <c r="BX38" i="10"/>
  <c r="BQ38" i="10" s="1"/>
  <c r="HV33" i="10"/>
  <c r="HO33" i="10" s="1"/>
  <c r="GW35" i="11"/>
  <c r="CS33" i="11"/>
  <c r="CL33" i="11" s="1"/>
  <c r="BW35" i="11"/>
  <c r="EW31" i="11"/>
  <c r="EW37" i="11"/>
  <c r="EP37" i="11" s="1"/>
  <c r="FX36" i="12"/>
  <c r="FQ36" i="12" s="1"/>
  <c r="EX35" i="12"/>
  <c r="DV34" i="12"/>
  <c r="DO34" i="12" s="1"/>
  <c r="DO41" i="12" s="1"/>
  <c r="DF42" i="12" s="1"/>
  <c r="F55" i="12" s="1"/>
  <c r="CT32" i="9"/>
  <c r="CM32" i="9" s="1"/>
  <c r="BV33" i="5"/>
  <c r="BO33" i="5" s="1"/>
  <c r="CT33" i="5"/>
  <c r="CM33" i="5" s="1"/>
  <c r="CT36" i="4"/>
  <c r="CM36" i="4" s="1"/>
  <c r="CX34" i="5"/>
  <c r="AS33" i="4"/>
  <c r="AS38" i="4"/>
  <c r="AC52" i="4"/>
  <c r="BT32" i="5"/>
  <c r="BM32" i="5" s="1"/>
  <c r="BT36" i="5"/>
  <c r="BM36" i="5" s="1"/>
  <c r="ES31" i="5"/>
  <c r="ES36" i="5"/>
  <c r="EL36" i="5" s="1"/>
  <c r="AC56" i="5"/>
  <c r="AJ54" i="3"/>
  <c r="GT32" i="2"/>
  <c r="GT36" i="2"/>
  <c r="GM36" i="2" s="1"/>
  <c r="DT38" i="4"/>
  <c r="DM38" i="4" s="1"/>
  <c r="AE56" i="5"/>
  <c r="AX32" i="4"/>
  <c r="AX38" i="4"/>
  <c r="HT32" i="4"/>
  <c r="HM32" i="4" s="1"/>
  <c r="BW32" i="2"/>
  <c r="BP32" i="2" s="1"/>
  <c r="BW37" i="2"/>
  <c r="BP37" i="2" s="1"/>
  <c r="BW34" i="2"/>
  <c r="BP34" i="2" s="1"/>
  <c r="AU33" i="9"/>
  <c r="AU35" i="9"/>
  <c r="AE52" i="9"/>
  <c r="AE61" i="9" s="1"/>
  <c r="HU31" i="9"/>
  <c r="FW36" i="8"/>
  <c r="FP36" i="8" s="1"/>
  <c r="AX31" i="9"/>
  <c r="AQ31" i="9" s="1"/>
  <c r="AX35" i="9"/>
  <c r="AX39" i="9"/>
  <c r="AQ39" i="9" s="1"/>
  <c r="AQ41" i="9" s="1"/>
  <c r="AH42" i="9" s="1"/>
  <c r="T38" i="9"/>
  <c r="M38" i="9" s="1"/>
  <c r="ET35" i="9"/>
  <c r="ET36" i="9"/>
  <c r="EM36" i="9" s="1"/>
  <c r="AD56" i="9"/>
  <c r="CU34" i="10"/>
  <c r="CU36" i="10"/>
  <c r="CN36" i="10" s="1"/>
  <c r="CU39" i="10"/>
  <c r="CN39" i="10" s="1"/>
  <c r="AT34" i="10"/>
  <c r="AM34" i="10" s="1"/>
  <c r="AT38" i="10"/>
  <c r="CS31" i="10"/>
  <c r="CL31" i="10" s="1"/>
  <c r="CS37" i="10"/>
  <c r="CL37" i="10" s="1"/>
  <c r="EW34" i="10"/>
  <c r="EP34" i="10" s="1"/>
  <c r="EW35" i="10"/>
  <c r="FU38" i="10"/>
  <c r="FN38" i="10" s="1"/>
  <c r="GT33" i="11"/>
  <c r="GM33" i="11" s="1"/>
  <c r="GT37" i="11"/>
  <c r="GM37" i="11" s="1"/>
  <c r="AE57" i="11"/>
  <c r="BW38" i="11"/>
  <c r="BP38" i="11" s="1"/>
  <c r="BV35" i="11"/>
  <c r="GV33" i="11"/>
  <c r="GO33" i="11" s="1"/>
  <c r="GV37" i="11"/>
  <c r="GO37" i="11" s="1"/>
  <c r="GV39" i="11"/>
  <c r="GO39" i="11" s="1"/>
  <c r="DX31" i="11"/>
  <c r="DQ31" i="11" s="1"/>
  <c r="DX33" i="11"/>
  <c r="DQ33" i="11" s="1"/>
  <c r="DQ41" i="11" s="1"/>
  <c r="DX39" i="11"/>
  <c r="DQ39" i="11" s="1"/>
  <c r="CT35" i="11"/>
  <c r="CT37" i="11"/>
  <c r="CM37" i="11" s="1"/>
  <c r="AC55" i="11"/>
  <c r="GS39" i="12"/>
  <c r="GL39" i="12" s="1"/>
  <c r="V34" i="12"/>
  <c r="V38" i="12"/>
  <c r="O38" i="12" s="1"/>
  <c r="FW32" i="12"/>
  <c r="FP32" i="12" s="1"/>
  <c r="FW35" i="12"/>
  <c r="FW38" i="12"/>
  <c r="FP38" i="12" s="1"/>
  <c r="BU38" i="12"/>
  <c r="BN38" i="12" s="1"/>
  <c r="CT36" i="9"/>
  <c r="CM36" i="9" s="1"/>
  <c r="EX37" i="12"/>
  <c r="EQ37" i="12" s="1"/>
  <c r="CX31" i="5"/>
  <c r="CQ31" i="5" s="1"/>
  <c r="CX38" i="5"/>
  <c r="CQ38" i="5" s="1"/>
  <c r="AS37" i="4"/>
  <c r="AL37" i="4" s="1"/>
  <c r="AL41" i="4" s="1"/>
  <c r="AC42" i="4" s="1"/>
  <c r="C52" i="4" s="1"/>
  <c r="AS35" i="4"/>
  <c r="BT31" i="5"/>
  <c r="BT39" i="5"/>
  <c r="BM39" i="5" s="1"/>
  <c r="BT38" i="5"/>
  <c r="BM38" i="5" s="1"/>
  <c r="ES37" i="5"/>
  <c r="EL37" i="5" s="1"/>
  <c r="ES38" i="5"/>
  <c r="EL38" i="5" s="1"/>
  <c r="GT34" i="2"/>
  <c r="GM34" i="2" s="1"/>
  <c r="GT31" i="2"/>
  <c r="GM31" i="2" s="1"/>
  <c r="AX33" i="4"/>
  <c r="AX39" i="4"/>
  <c r="AQ39" i="4" s="1"/>
  <c r="BW39" i="2"/>
  <c r="BP39" i="2" s="1"/>
  <c r="BW33" i="2"/>
  <c r="BP33" i="2" s="1"/>
  <c r="FX39" i="2"/>
  <c r="FQ39" i="2" s="1"/>
  <c r="HV36" i="3"/>
  <c r="HO36" i="3" s="1"/>
  <c r="BW35" i="7"/>
  <c r="AU34" i="9"/>
  <c r="AN34" i="9" s="1"/>
  <c r="AU37" i="9"/>
  <c r="AN37" i="9" s="1"/>
  <c r="AX34" i="9"/>
  <c r="AQ34" i="9" s="1"/>
  <c r="AX37" i="9"/>
  <c r="AQ37" i="9" s="1"/>
  <c r="ET34" i="8"/>
  <c r="EM34" i="8" s="1"/>
  <c r="ET32" i="9"/>
  <c r="EM32" i="9" s="1"/>
  <c r="ET38" i="9"/>
  <c r="EM38" i="9" s="1"/>
  <c r="EU37" i="9"/>
  <c r="EN37" i="9" s="1"/>
  <c r="CU31" i="10"/>
  <c r="CN31" i="10" s="1"/>
  <c r="CN41" i="10" s="1"/>
  <c r="CE42" i="10" s="1"/>
  <c r="E54" i="10" s="1"/>
  <c r="CU35" i="10"/>
  <c r="AT31" i="10"/>
  <c r="AM31" i="10" s="1"/>
  <c r="AT37" i="10"/>
  <c r="AM37" i="10" s="1"/>
  <c r="EU37" i="10"/>
  <c r="EN37" i="10" s="1"/>
  <c r="CS35" i="10"/>
  <c r="CS38" i="10"/>
  <c r="CL38" i="10" s="1"/>
  <c r="EW32" i="10"/>
  <c r="EP32" i="10" s="1"/>
  <c r="EW36" i="10"/>
  <c r="EP36" i="10" s="1"/>
  <c r="EW39" i="10"/>
  <c r="EP39" i="10" s="1"/>
  <c r="GS35" i="11"/>
  <c r="GT31" i="11"/>
  <c r="GM31" i="11" s="1"/>
  <c r="GT35" i="11"/>
  <c r="GT39" i="11"/>
  <c r="GM39" i="11" s="1"/>
  <c r="GV32" i="11"/>
  <c r="GV35" i="11"/>
  <c r="BS37" i="11"/>
  <c r="BL37" i="11" s="1"/>
  <c r="DX32" i="11"/>
  <c r="DX36" i="11"/>
  <c r="DQ36" i="11" s="1"/>
  <c r="CT32" i="11"/>
  <c r="CM32" i="11" s="1"/>
  <c r="CT36" i="11"/>
  <c r="CM36" i="11" s="1"/>
  <c r="CM41" i="11" s="1"/>
  <c r="CD42" i="11" s="1"/>
  <c r="D54" i="11" s="1"/>
  <c r="AD54" i="11"/>
  <c r="V32" i="12"/>
  <c r="O32" i="12" s="1"/>
  <c r="V33" i="12"/>
  <c r="O33" i="12" s="1"/>
  <c r="AF51" i="12"/>
  <c r="AF61" i="12" s="1"/>
  <c r="FW33" i="12"/>
  <c r="FW36" i="12"/>
  <c r="FP36" i="12" s="1"/>
  <c r="BU37" i="12"/>
  <c r="BN37" i="12" s="1"/>
  <c r="CT35" i="9"/>
  <c r="CT33" i="9"/>
  <c r="CM33" i="9" s="1"/>
  <c r="CT34" i="9"/>
  <c r="AV36" i="5"/>
  <c r="AO36" i="5" s="1"/>
  <c r="CX37" i="5"/>
  <c r="CQ37" i="5" s="1"/>
  <c r="CX36" i="5"/>
  <c r="CQ36" i="5" s="1"/>
  <c r="AS34" i="4"/>
  <c r="AL34" i="4" s="1"/>
  <c r="DP41" i="5"/>
  <c r="DG42" i="5" s="1"/>
  <c r="G55" i="5" s="1"/>
  <c r="Q51" i="6" s="1"/>
  <c r="AU36" i="5"/>
  <c r="AN36" i="5" s="1"/>
  <c r="BT33" i="5"/>
  <c r="BM33" i="5" s="1"/>
  <c r="ES35" i="5"/>
  <c r="ES32" i="5"/>
  <c r="EL32" i="5" s="1"/>
  <c r="W34" i="4"/>
  <c r="GT39" i="2"/>
  <c r="GM39" i="2" s="1"/>
  <c r="GU32" i="3"/>
  <c r="DS34" i="4"/>
  <c r="DL34" i="4" s="1"/>
  <c r="AX36" i="4"/>
  <c r="AQ36" i="4" s="1"/>
  <c r="AQ41" i="4" s="1"/>
  <c r="BW35" i="2"/>
  <c r="CV32" i="5"/>
  <c r="CO32" i="5" s="1"/>
  <c r="AU31" i="9"/>
  <c r="AN31" i="9" s="1"/>
  <c r="AU36" i="9"/>
  <c r="AN36" i="9" s="1"/>
  <c r="AX32" i="9"/>
  <c r="ET31" i="9"/>
  <c r="ET33" i="9"/>
  <c r="EM33" i="9" s="1"/>
  <c r="CU33" i="10"/>
  <c r="CN33" i="10" s="1"/>
  <c r="AT32" i="10"/>
  <c r="AM32" i="10" s="1"/>
  <c r="AT36" i="10"/>
  <c r="AM36" i="10" s="1"/>
  <c r="CS32" i="10"/>
  <c r="CL32" i="10" s="1"/>
  <c r="CL41" i="10" s="1"/>
  <c r="CC42" i="10" s="1"/>
  <c r="C54" i="10" s="1"/>
  <c r="CS34" i="10"/>
  <c r="AU39" i="10"/>
  <c r="AN39" i="10" s="1"/>
  <c r="BW36" i="10"/>
  <c r="BP36" i="10" s="1"/>
  <c r="EW31" i="10"/>
  <c r="EW38" i="10"/>
  <c r="EP38" i="10" s="1"/>
  <c r="GT32" i="11"/>
  <c r="GT36" i="11"/>
  <c r="GM36" i="11" s="1"/>
  <c r="BW31" i="11"/>
  <c r="GV34" i="11"/>
  <c r="GO34" i="11" s="1"/>
  <c r="DX34" i="11"/>
  <c r="DQ34" i="11" s="1"/>
  <c r="CT33" i="11"/>
  <c r="CM33" i="11" s="1"/>
  <c r="V35" i="12"/>
  <c r="FW34" i="12"/>
  <c r="FP34" i="12" s="1"/>
  <c r="BU34" i="12"/>
  <c r="BN34" i="12" s="1"/>
  <c r="DX32" i="12"/>
  <c r="N41" i="8"/>
  <c r="E42" i="8" s="1"/>
  <c r="E51" i="8" s="1"/>
  <c r="FQ41" i="9"/>
  <c r="FH42" i="9" s="1"/>
  <c r="CT38" i="9"/>
  <c r="CM38" i="9" s="1"/>
  <c r="CT37" i="9"/>
  <c r="CM37" i="9" s="1"/>
  <c r="FS37" i="8"/>
  <c r="FL37" i="8" s="1"/>
  <c r="FS33" i="8"/>
  <c r="FS32" i="8"/>
  <c r="FL32" i="8" s="1"/>
  <c r="GW32" i="3"/>
  <c r="GW35" i="3"/>
  <c r="CT35" i="4"/>
  <c r="DU32" i="4"/>
  <c r="DU38" i="4"/>
  <c r="DN38" i="4" s="1"/>
  <c r="BS36" i="2"/>
  <c r="BL36" i="2" s="1"/>
  <c r="CX39" i="3"/>
  <c r="CQ39" i="3" s="1"/>
  <c r="GU37" i="3"/>
  <c r="GN37" i="3" s="1"/>
  <c r="CT36" i="5"/>
  <c r="CM36" i="5" s="1"/>
  <c r="DS32" i="4"/>
  <c r="CU37" i="5"/>
  <c r="CN37" i="5" s="1"/>
  <c r="DT39" i="4"/>
  <c r="DM39" i="4" s="1"/>
  <c r="EU37" i="5"/>
  <c r="EN37" i="5" s="1"/>
  <c r="HT31" i="4"/>
  <c r="FX34" i="2"/>
  <c r="FQ34" i="2" s="1"/>
  <c r="GV37" i="2"/>
  <c r="GO37" i="2" s="1"/>
  <c r="GV37" i="4"/>
  <c r="GO37" i="4" s="1"/>
  <c r="U38" i="9"/>
  <c r="N38" i="9" s="1"/>
  <c r="U33" i="9"/>
  <c r="N33" i="9" s="1"/>
  <c r="U36" i="9"/>
  <c r="N36" i="9" s="1"/>
  <c r="AU37" i="8"/>
  <c r="AN37" i="8" s="1"/>
  <c r="AU31" i="8"/>
  <c r="AN31" i="8" s="1"/>
  <c r="GS37" i="8"/>
  <c r="GL37" i="8" s="1"/>
  <c r="GS38" i="8"/>
  <c r="GL38" i="8" s="1"/>
  <c r="GS35" i="8"/>
  <c r="T39" i="10"/>
  <c r="M39" i="10" s="1"/>
  <c r="T33" i="10"/>
  <c r="M33" i="10" s="1"/>
  <c r="T32" i="10"/>
  <c r="M32" i="10" s="1"/>
  <c r="T37" i="10"/>
  <c r="M37" i="10" s="1"/>
  <c r="T31" i="10"/>
  <c r="M31" i="10" s="1"/>
  <c r="T38" i="10"/>
  <c r="M38" i="10" s="1"/>
  <c r="T34" i="10"/>
  <c r="CW37" i="11"/>
  <c r="CP37" i="11" s="1"/>
  <c r="CW38" i="11"/>
  <c r="CP38" i="11" s="1"/>
  <c r="CW31" i="11"/>
  <c r="CP31" i="11" s="1"/>
  <c r="U38" i="12"/>
  <c r="N38" i="12" s="1"/>
  <c r="U35" i="12"/>
  <c r="U36" i="12"/>
  <c r="N36" i="12" s="1"/>
  <c r="U33" i="12"/>
  <c r="N33" i="12" s="1"/>
  <c r="U39" i="12"/>
  <c r="N39" i="12" s="1"/>
  <c r="U34" i="12"/>
  <c r="U32" i="12"/>
  <c r="N32" i="12" s="1"/>
  <c r="AF54" i="11"/>
  <c r="CV35" i="11"/>
  <c r="CV34" i="11"/>
  <c r="CV39" i="11"/>
  <c r="CO39" i="11" s="1"/>
  <c r="CV37" i="11"/>
  <c r="CO37" i="11" s="1"/>
  <c r="CV32" i="11"/>
  <c r="CO32" i="11" s="1"/>
  <c r="CV36" i="11"/>
  <c r="CO36" i="11" s="1"/>
  <c r="CV31" i="11"/>
  <c r="CO31" i="11" s="1"/>
  <c r="DS34" i="11"/>
  <c r="DL34" i="11" s="1"/>
  <c r="DS35" i="11"/>
  <c r="DS39" i="11"/>
  <c r="DL39" i="11" s="1"/>
  <c r="DS32" i="11"/>
  <c r="DS31" i="11"/>
  <c r="DL31" i="11" s="1"/>
  <c r="DS38" i="11"/>
  <c r="DL38" i="11" s="1"/>
  <c r="DS33" i="11"/>
  <c r="DL33" i="11" s="1"/>
  <c r="GT39" i="8"/>
  <c r="GM39" i="8" s="1"/>
  <c r="GT38" i="8"/>
  <c r="GM38" i="8" s="1"/>
  <c r="AD58" i="8"/>
  <c r="GT34" i="7"/>
  <c r="GM34" i="7" s="1"/>
  <c r="GT37" i="7"/>
  <c r="GM37" i="7" s="1"/>
  <c r="AD58" i="7"/>
  <c r="GS34" i="4"/>
  <c r="GL34" i="4" s="1"/>
  <c r="GS38" i="4"/>
  <c r="GL38" i="4" s="1"/>
  <c r="GS35" i="4"/>
  <c r="BW39" i="12"/>
  <c r="BP39" i="12" s="1"/>
  <c r="BW35" i="12"/>
  <c r="AG53" i="12"/>
  <c r="DV38" i="11"/>
  <c r="DO38" i="11" s="1"/>
  <c r="DV36" i="11"/>
  <c r="DO36" i="11" s="1"/>
  <c r="DV37" i="11"/>
  <c r="DV33" i="11"/>
  <c r="DO33" i="11" s="1"/>
  <c r="DV39" i="11"/>
  <c r="DO39" i="11" s="1"/>
  <c r="DV34" i="11"/>
  <c r="DO34" i="11" s="1"/>
  <c r="DV32" i="11"/>
  <c r="DS38" i="10"/>
  <c r="DL38" i="10" s="1"/>
  <c r="DS33" i="10"/>
  <c r="DL33" i="10" s="1"/>
  <c r="DS36" i="10"/>
  <c r="DL36" i="10" s="1"/>
  <c r="DS35" i="10"/>
  <c r="DS39" i="10"/>
  <c r="DL39" i="10" s="1"/>
  <c r="DS34" i="10"/>
  <c r="DL34" i="10" s="1"/>
  <c r="DS31" i="10"/>
  <c r="DL31" i="10" s="1"/>
  <c r="ES38" i="9"/>
  <c r="EL38" i="9" s="1"/>
  <c r="ES32" i="9"/>
  <c r="EL32" i="9" s="1"/>
  <c r="ES36" i="9"/>
  <c r="EL36" i="9" s="1"/>
  <c r="ES35" i="9"/>
  <c r="ES39" i="9"/>
  <c r="EL39" i="9" s="1"/>
  <c r="ES33" i="9"/>
  <c r="EL33" i="9" s="1"/>
  <c r="ES31" i="9"/>
  <c r="FU36" i="7"/>
  <c r="FN36" i="7" s="1"/>
  <c r="FU35" i="7"/>
  <c r="AE57" i="7"/>
  <c r="FU37" i="7"/>
  <c r="FN37" i="7" s="1"/>
  <c r="FU31" i="7"/>
  <c r="FN31" i="7" s="1"/>
  <c r="FU38" i="7"/>
  <c r="FN38" i="7" s="1"/>
  <c r="FU33" i="7"/>
  <c r="AV37" i="12"/>
  <c r="AO37" i="12" s="1"/>
  <c r="AV33" i="12"/>
  <c r="AV38" i="12"/>
  <c r="AV34" i="12"/>
  <c r="AO34" i="12" s="1"/>
  <c r="AV39" i="12"/>
  <c r="AO39" i="12" s="1"/>
  <c r="AV35" i="12"/>
  <c r="AV31" i="12"/>
  <c r="AO31" i="12" s="1"/>
  <c r="BV36" i="11"/>
  <c r="BO36" i="11" s="1"/>
  <c r="BV34" i="11"/>
  <c r="BO34" i="11" s="1"/>
  <c r="AF53" i="11"/>
  <c r="BV37" i="11"/>
  <c r="BO37" i="11" s="1"/>
  <c r="BV32" i="11"/>
  <c r="BO32" i="11" s="1"/>
  <c r="BV39" i="11"/>
  <c r="BO39" i="11" s="1"/>
  <c r="BV33" i="11"/>
  <c r="BO33" i="11" s="1"/>
  <c r="AE56" i="11"/>
  <c r="EU36" i="11"/>
  <c r="EN36" i="11" s="1"/>
  <c r="EP41" i="8"/>
  <c r="EG42" i="8" s="1"/>
  <c r="G56" i="8" s="1"/>
  <c r="Q70" i="6" s="1"/>
  <c r="BW38" i="8"/>
  <c r="BP38" i="8" s="1"/>
  <c r="BW35" i="8"/>
  <c r="BW31" i="8"/>
  <c r="BW32" i="8"/>
  <c r="BP32" i="8" s="1"/>
  <c r="BW36" i="8"/>
  <c r="BP36" i="8" s="1"/>
  <c r="AG53" i="8"/>
  <c r="BW37" i="8"/>
  <c r="BP37" i="8" s="1"/>
  <c r="BW34" i="8"/>
  <c r="BP34" i="8" s="1"/>
  <c r="GS38" i="7"/>
  <c r="GL38" i="7" s="1"/>
  <c r="GS35" i="7"/>
  <c r="GS33" i="7"/>
  <c r="GL33" i="7" s="1"/>
  <c r="GS39" i="7"/>
  <c r="GL39" i="7" s="1"/>
  <c r="GS31" i="7"/>
  <c r="GL31" i="7" s="1"/>
  <c r="GS34" i="7"/>
  <c r="GL34" i="7" s="1"/>
  <c r="GS32" i="7"/>
  <c r="GW31" i="3"/>
  <c r="GP31" i="3" s="1"/>
  <c r="GW39" i="3"/>
  <c r="GP39" i="3" s="1"/>
  <c r="GP41" i="3" s="1"/>
  <c r="GG42" i="3" s="1"/>
  <c r="G58" i="3" s="1"/>
  <c r="Q36" i="6" s="1"/>
  <c r="CT37" i="4"/>
  <c r="CM37" i="4" s="1"/>
  <c r="DU33" i="4"/>
  <c r="DN33" i="4" s="1"/>
  <c r="DU35" i="4"/>
  <c r="BS34" i="2"/>
  <c r="BL34" i="2" s="1"/>
  <c r="W31" i="4"/>
  <c r="P31" i="4" s="1"/>
  <c r="GU36" i="3"/>
  <c r="GN36" i="3" s="1"/>
  <c r="CT38" i="5"/>
  <c r="CM38" i="5" s="1"/>
  <c r="CV37" i="5"/>
  <c r="CO37" i="5" s="1"/>
  <c r="CV38" i="5"/>
  <c r="CO38" i="5" s="1"/>
  <c r="GW36" i="2"/>
  <c r="GP36" i="2" s="1"/>
  <c r="GW33" i="2"/>
  <c r="GP33" i="2" s="1"/>
  <c r="DS39" i="4"/>
  <c r="DL39" i="4" s="1"/>
  <c r="CU32" i="5"/>
  <c r="CN32" i="5" s="1"/>
  <c r="DT37" i="4"/>
  <c r="FV35" i="5"/>
  <c r="GT32" i="3"/>
  <c r="GV34" i="2"/>
  <c r="GO34" i="2" s="1"/>
  <c r="GV39" i="4"/>
  <c r="GO39" i="4" s="1"/>
  <c r="AU36" i="8"/>
  <c r="AN36" i="8" s="1"/>
  <c r="BU38" i="9"/>
  <c r="BN38" i="9" s="1"/>
  <c r="BU31" i="9"/>
  <c r="BU36" i="9"/>
  <c r="BN36" i="9" s="1"/>
  <c r="BU32" i="9"/>
  <c r="BN32" i="9" s="1"/>
  <c r="BU37" i="9"/>
  <c r="BN37" i="9" s="1"/>
  <c r="BU33" i="9"/>
  <c r="BN33" i="9" s="1"/>
  <c r="BU34" i="11"/>
  <c r="BN34" i="11" s="1"/>
  <c r="BU37" i="11"/>
  <c r="BN37" i="11" s="1"/>
  <c r="BU36" i="11"/>
  <c r="BN36" i="11" s="1"/>
  <c r="BU39" i="11"/>
  <c r="BN39" i="11" s="1"/>
  <c r="BU31" i="11"/>
  <c r="HT38" i="11"/>
  <c r="HM38" i="11" s="1"/>
  <c r="HT31" i="11"/>
  <c r="HT37" i="11"/>
  <c r="HM37" i="11" s="1"/>
  <c r="CV38" i="11"/>
  <c r="CO38" i="11" s="1"/>
  <c r="DS37" i="11"/>
  <c r="DT36" i="12"/>
  <c r="DM36" i="12" s="1"/>
  <c r="DT37" i="12"/>
  <c r="DT33" i="12"/>
  <c r="DM33" i="12" s="1"/>
  <c r="BS36" i="12"/>
  <c r="BL36" i="12" s="1"/>
  <c r="BS37" i="12"/>
  <c r="BL37" i="12" s="1"/>
  <c r="BS35" i="12"/>
  <c r="BS33" i="12"/>
  <c r="BL33" i="12" s="1"/>
  <c r="BS39" i="12"/>
  <c r="BL39" i="12" s="1"/>
  <c r="BS31" i="12"/>
  <c r="GU36" i="12"/>
  <c r="GN36" i="12" s="1"/>
  <c r="GU37" i="12"/>
  <c r="GN37" i="12" s="1"/>
  <c r="U31" i="12"/>
  <c r="N31" i="12" s="1"/>
  <c r="FW36" i="5"/>
  <c r="FP36" i="5" s="1"/>
  <c r="FW39" i="5"/>
  <c r="FP39" i="5" s="1"/>
  <c r="FU36" i="5"/>
  <c r="FN36" i="5" s="1"/>
  <c r="FU37" i="5"/>
  <c r="FN37" i="5" s="1"/>
  <c r="CT38" i="3"/>
  <c r="CM38" i="3" s="1"/>
  <c r="BT35" i="7"/>
  <c r="BT36" i="7"/>
  <c r="BM36" i="7" s="1"/>
  <c r="BT37" i="7"/>
  <c r="BM37" i="7" s="1"/>
  <c r="X39" i="9"/>
  <c r="Q39" i="9" s="1"/>
  <c r="X35" i="9"/>
  <c r="FS37" i="5"/>
  <c r="FL37" i="5" s="1"/>
  <c r="FS38" i="5"/>
  <c r="FL38" i="5" s="1"/>
  <c r="X38" i="3"/>
  <c r="Q38" i="3" s="1"/>
  <c r="X37" i="3"/>
  <c r="Q37" i="3" s="1"/>
  <c r="GW34" i="3"/>
  <c r="GP34" i="3" s="1"/>
  <c r="CX33" i="5"/>
  <c r="CQ33" i="5" s="1"/>
  <c r="S31" i="4"/>
  <c r="L31" i="4" s="1"/>
  <c r="L41" i="4" s="1"/>
  <c r="C42" i="4" s="1"/>
  <c r="C51" i="4" s="1"/>
  <c r="S32" i="4"/>
  <c r="L32" i="4" s="1"/>
  <c r="U35" i="4"/>
  <c r="U38" i="4"/>
  <c r="N38" i="4" s="1"/>
  <c r="BV36" i="5"/>
  <c r="BO36" i="5" s="1"/>
  <c r="GW38" i="3"/>
  <c r="GP38" i="3" s="1"/>
  <c r="BW32" i="5"/>
  <c r="BP32" i="5" s="1"/>
  <c r="BP41" i="5" s="1"/>
  <c r="BG42" i="5" s="1"/>
  <c r="G53" i="5" s="1"/>
  <c r="Q49" i="6" s="1"/>
  <c r="DU31" i="4"/>
  <c r="DN31" i="4" s="1"/>
  <c r="DU37" i="4"/>
  <c r="BS33" i="2"/>
  <c r="BL33" i="2" s="1"/>
  <c r="CX32" i="3"/>
  <c r="CQ32" i="3" s="1"/>
  <c r="W32" i="4"/>
  <c r="P32" i="4" s="1"/>
  <c r="GT37" i="2"/>
  <c r="GM37" i="2" s="1"/>
  <c r="BU33" i="5"/>
  <c r="BN33" i="5" s="1"/>
  <c r="CT32" i="5"/>
  <c r="CM32" i="5" s="1"/>
  <c r="HX33" i="3"/>
  <c r="HQ33" i="3" s="1"/>
  <c r="HX32" i="3"/>
  <c r="HQ32" i="3" s="1"/>
  <c r="HV39" i="3"/>
  <c r="HO39" i="3" s="1"/>
  <c r="HV37" i="3"/>
  <c r="HO37" i="3" s="1"/>
  <c r="CT37" i="3"/>
  <c r="CM37" i="3" s="1"/>
  <c r="FV38" i="5"/>
  <c r="FO38" i="5" s="1"/>
  <c r="HT38" i="4"/>
  <c r="HM38" i="4" s="1"/>
  <c r="FS32" i="5"/>
  <c r="FL32" i="5" s="1"/>
  <c r="HX39" i="3"/>
  <c r="HQ39" i="3" s="1"/>
  <c r="AV35" i="5"/>
  <c r="FU39" i="5"/>
  <c r="FN39" i="5" s="1"/>
  <c r="GT34" i="3"/>
  <c r="GM34" i="3" s="1"/>
  <c r="GW38" i="2"/>
  <c r="GP38" i="2" s="1"/>
  <c r="EV37" i="9"/>
  <c r="EO37" i="9" s="1"/>
  <c r="EV33" i="9"/>
  <c r="EO33" i="9" s="1"/>
  <c r="FX39" i="8"/>
  <c r="FQ39" i="8" s="1"/>
  <c r="FX35" i="8"/>
  <c r="BW35" i="9"/>
  <c r="BW38" i="9"/>
  <c r="BP38" i="9" s="1"/>
  <c r="BW32" i="9"/>
  <c r="BP32" i="9" s="1"/>
  <c r="FW38" i="8"/>
  <c r="FP38" i="8" s="1"/>
  <c r="FW35" i="8"/>
  <c r="FW31" i="8"/>
  <c r="FP31" i="8" s="1"/>
  <c r="FW37" i="8"/>
  <c r="FP37" i="8" s="1"/>
  <c r="FW39" i="8"/>
  <c r="FP39" i="8" s="1"/>
  <c r="FW32" i="8"/>
  <c r="FP32" i="8" s="1"/>
  <c r="FW34" i="8"/>
  <c r="FP34" i="8" s="1"/>
  <c r="V35" i="9"/>
  <c r="V37" i="9"/>
  <c r="O37" i="9" s="1"/>
  <c r="V32" i="9"/>
  <c r="O32" i="9" s="1"/>
  <c r="X37" i="9"/>
  <c r="Q37" i="9" s="1"/>
  <c r="T36" i="10"/>
  <c r="M36" i="10" s="1"/>
  <c r="BV38" i="11"/>
  <c r="BO38" i="11" s="1"/>
  <c r="EU38" i="11"/>
  <c r="EN38" i="11" s="1"/>
  <c r="U37" i="12"/>
  <c r="N37" i="12" s="1"/>
  <c r="AV32" i="12"/>
  <c r="AO32" i="12" s="1"/>
  <c r="GT38" i="7"/>
  <c r="GM38" i="7" s="1"/>
  <c r="BS33" i="9"/>
  <c r="BL33" i="9" s="1"/>
  <c r="HW39" i="9"/>
  <c r="HP39" i="9" s="1"/>
  <c r="CT35" i="8"/>
  <c r="CS39" i="9"/>
  <c r="CL39" i="9" s="1"/>
  <c r="HV31" i="9"/>
  <c r="T35" i="9"/>
  <c r="AT37" i="8"/>
  <c r="AM37" i="8" s="1"/>
  <c r="AW37" i="8"/>
  <c r="AP37" i="8" s="1"/>
  <c r="EU34" i="9"/>
  <c r="EN34" i="9" s="1"/>
  <c r="BS38" i="10"/>
  <c r="BL38" i="10" s="1"/>
  <c r="BW35" i="10"/>
  <c r="FU35" i="10"/>
  <c r="EU35" i="11"/>
  <c r="FU31" i="11"/>
  <c r="FN31" i="11" s="1"/>
  <c r="BW37" i="11"/>
  <c r="BP37" i="11" s="1"/>
  <c r="W31" i="11"/>
  <c r="P31" i="11" s="1"/>
  <c r="GS38" i="11"/>
  <c r="GL38" i="11" s="1"/>
  <c r="BS32" i="11"/>
  <c r="BL32" i="11" s="1"/>
  <c r="BV39" i="12"/>
  <c r="BO39" i="12" s="1"/>
  <c r="BU31" i="12"/>
  <c r="AE53" i="12"/>
  <c r="GT34" i="8"/>
  <c r="GM34" i="8" s="1"/>
  <c r="BS36" i="9"/>
  <c r="BL36" i="9" s="1"/>
  <c r="HW32" i="9"/>
  <c r="HP32" i="9" s="1"/>
  <c r="HU37" i="9"/>
  <c r="HN37" i="9" s="1"/>
  <c r="CS33" i="9"/>
  <c r="CL33" i="9" s="1"/>
  <c r="ET39" i="8"/>
  <c r="EM39" i="8" s="1"/>
  <c r="FW37" i="10"/>
  <c r="FP37" i="10" s="1"/>
  <c r="AU33" i="10"/>
  <c r="HV38" i="10"/>
  <c r="HO38" i="10" s="1"/>
  <c r="BX31" i="10"/>
  <c r="FU38" i="11"/>
  <c r="FN38" i="11" s="1"/>
  <c r="BW32" i="11"/>
  <c r="BP32" i="11" s="1"/>
  <c r="BW39" i="11"/>
  <c r="BP39" i="11" s="1"/>
  <c r="DW32" i="11"/>
  <c r="W39" i="11"/>
  <c r="P39" i="11" s="1"/>
  <c r="EV33" i="11"/>
  <c r="EO33" i="11" s="1"/>
  <c r="GS34" i="12"/>
  <c r="GL34" i="12" s="1"/>
  <c r="EW36" i="12"/>
  <c r="EP36" i="12" s="1"/>
  <c r="EX39" i="12"/>
  <c r="EQ39" i="12" s="1"/>
  <c r="BS31" i="9"/>
  <c r="BS39" i="9"/>
  <c r="BL39" i="9" s="1"/>
  <c r="HW34" i="9"/>
  <c r="HP34" i="9" s="1"/>
  <c r="CS36" i="9"/>
  <c r="CL36" i="9" s="1"/>
  <c r="HV32" i="9"/>
  <c r="HO32" i="9" s="1"/>
  <c r="AW35" i="8"/>
  <c r="BS32" i="10"/>
  <c r="BL32" i="10" s="1"/>
  <c r="BX34" i="10"/>
  <c r="BQ34" i="10" s="1"/>
  <c r="DW37" i="11"/>
  <c r="FQ41" i="11"/>
  <c r="FJ42" i="11" s="1"/>
  <c r="J57" i="11" s="1"/>
  <c r="GS36" i="11"/>
  <c r="GL36" i="11" s="1"/>
  <c r="EV37" i="11"/>
  <c r="EO37" i="11" s="1"/>
  <c r="CP41" i="12"/>
  <c r="CG42" i="12" s="1"/>
  <c r="G54" i="12" s="1"/>
  <c r="Q32" i="13" s="1"/>
  <c r="BW34" i="12"/>
  <c r="BP34" i="12" s="1"/>
  <c r="GS37" i="12"/>
  <c r="GL37" i="12" s="1"/>
  <c r="GQ41" i="12"/>
  <c r="GH42" i="12" s="1"/>
  <c r="CQ41" i="12"/>
  <c r="CJ42" i="12" s="1"/>
  <c r="J54" i="12" s="1"/>
  <c r="GM41" i="12"/>
  <c r="GD42" i="12" s="1"/>
  <c r="D58" i="12" s="1"/>
  <c r="DJ42" i="12"/>
  <c r="J55" i="12" s="1"/>
  <c r="DH42" i="12"/>
  <c r="FN41" i="9"/>
  <c r="FE42" i="9" s="1"/>
  <c r="E57" i="9" s="1"/>
  <c r="BV35" i="12"/>
  <c r="BV38" i="12"/>
  <c r="BO38" i="12" s="1"/>
  <c r="AE56" i="12"/>
  <c r="EU39" i="12"/>
  <c r="EN39" i="12" s="1"/>
  <c r="EU37" i="12"/>
  <c r="EN37" i="12" s="1"/>
  <c r="EU35" i="12"/>
  <c r="EU33" i="12"/>
  <c r="EN33" i="12" s="1"/>
  <c r="EU34" i="12"/>
  <c r="EN34" i="12" s="1"/>
  <c r="EU38" i="12"/>
  <c r="EN38" i="12" s="1"/>
  <c r="EU36" i="12"/>
  <c r="EN36" i="12" s="1"/>
  <c r="EU32" i="12"/>
  <c r="EN32" i="12" s="1"/>
  <c r="EU31" i="12"/>
  <c r="AG52" i="12"/>
  <c r="AW39" i="12"/>
  <c r="AP39" i="12" s="1"/>
  <c r="AW38" i="12"/>
  <c r="AW37" i="12"/>
  <c r="AP37" i="12" s="1"/>
  <c r="AW34" i="12"/>
  <c r="AP34" i="12" s="1"/>
  <c r="AW32" i="12"/>
  <c r="AP32" i="12" s="1"/>
  <c r="AW35" i="12"/>
  <c r="AW33" i="12"/>
  <c r="AW36" i="12"/>
  <c r="AP36" i="12" s="1"/>
  <c r="AW31" i="12"/>
  <c r="AP31" i="12" s="1"/>
  <c r="BT32" i="12"/>
  <c r="BM32" i="12" s="1"/>
  <c r="Q41" i="10"/>
  <c r="H42" i="10" s="1"/>
  <c r="FN41" i="12"/>
  <c r="FE42" i="12" s="1"/>
  <c r="E57" i="12" s="1"/>
  <c r="DT31" i="12"/>
  <c r="DM31" i="12" s="1"/>
  <c r="DT35" i="12"/>
  <c r="DT39" i="12"/>
  <c r="DM39" i="12" s="1"/>
  <c r="AC51" i="12"/>
  <c r="S37" i="12"/>
  <c r="L37" i="12" s="1"/>
  <c r="S39" i="12"/>
  <c r="L39" i="12" s="1"/>
  <c r="S38" i="12"/>
  <c r="L38" i="12" s="1"/>
  <c r="S36" i="12"/>
  <c r="L36" i="12" s="1"/>
  <c r="S35" i="12"/>
  <c r="S33" i="12"/>
  <c r="L33" i="12" s="1"/>
  <c r="S34" i="12"/>
  <c r="S32" i="12"/>
  <c r="L32" i="12" s="1"/>
  <c r="S31" i="12"/>
  <c r="L31" i="12" s="1"/>
  <c r="AD52" i="12"/>
  <c r="AT38" i="12"/>
  <c r="AT36" i="12"/>
  <c r="AM36" i="12" s="1"/>
  <c r="AT35" i="12"/>
  <c r="AT34" i="12"/>
  <c r="AM34" i="12" s="1"/>
  <c r="AT37" i="12"/>
  <c r="AM37" i="12" s="1"/>
  <c r="AT31" i="12"/>
  <c r="AM31" i="12" s="1"/>
  <c r="AT39" i="12"/>
  <c r="AM39" i="12" s="1"/>
  <c r="AT33" i="12"/>
  <c r="AT32" i="12"/>
  <c r="AM32" i="12" s="1"/>
  <c r="AF57" i="12"/>
  <c r="FV39" i="12"/>
  <c r="FO39" i="12" s="1"/>
  <c r="FV36" i="12"/>
  <c r="FO36" i="12" s="1"/>
  <c r="FV38" i="12"/>
  <c r="FO38" i="12" s="1"/>
  <c r="FV37" i="12"/>
  <c r="FO37" i="12" s="1"/>
  <c r="FV35" i="12"/>
  <c r="FV34" i="12"/>
  <c r="FO34" i="12" s="1"/>
  <c r="FV32" i="12"/>
  <c r="FO32" i="12" s="1"/>
  <c r="FV33" i="12"/>
  <c r="FV31" i="12"/>
  <c r="FO31" i="12" s="1"/>
  <c r="AD51" i="12"/>
  <c r="T39" i="12"/>
  <c r="M39" i="12" s="1"/>
  <c r="T37" i="12"/>
  <c r="M37" i="12" s="1"/>
  <c r="T36" i="12"/>
  <c r="M36" i="12" s="1"/>
  <c r="T35" i="12"/>
  <c r="T38" i="12"/>
  <c r="M38" i="12" s="1"/>
  <c r="T34" i="12"/>
  <c r="T32" i="12"/>
  <c r="M32" i="12" s="1"/>
  <c r="T33" i="12"/>
  <c r="M33" i="12" s="1"/>
  <c r="T31" i="12"/>
  <c r="M31" i="12" s="1"/>
  <c r="BV33" i="12"/>
  <c r="BO33" i="12" s="1"/>
  <c r="BV34" i="12"/>
  <c r="BO34" i="12" s="1"/>
  <c r="AE52" i="12"/>
  <c r="AE61" i="12" s="1"/>
  <c r="AU39" i="12"/>
  <c r="AN39" i="12" s="1"/>
  <c r="AU37" i="12"/>
  <c r="AN37" i="12" s="1"/>
  <c r="AU38" i="12"/>
  <c r="AU35" i="12"/>
  <c r="AU36" i="12"/>
  <c r="AN36" i="12" s="1"/>
  <c r="AU33" i="12"/>
  <c r="AU34" i="12"/>
  <c r="AN34" i="12" s="1"/>
  <c r="AU31" i="12"/>
  <c r="AN31" i="12" s="1"/>
  <c r="AU32" i="12"/>
  <c r="AN32" i="12" s="1"/>
  <c r="CL41" i="12"/>
  <c r="CC42" i="12" s="1"/>
  <c r="C54" i="12" s="1"/>
  <c r="GS36" i="12"/>
  <c r="GL36" i="12" s="1"/>
  <c r="GS35" i="12"/>
  <c r="CN41" i="12"/>
  <c r="CE42" i="12" s="1"/>
  <c r="E54" i="12" s="1"/>
  <c r="DW34" i="12"/>
  <c r="DP34" i="12" s="1"/>
  <c r="DW37" i="12"/>
  <c r="BT31" i="12"/>
  <c r="BT33" i="12"/>
  <c r="BM33" i="12" s="1"/>
  <c r="BT39" i="12"/>
  <c r="BM39" i="12" s="1"/>
  <c r="EW32" i="12"/>
  <c r="EP32" i="12" s="1"/>
  <c r="EW38" i="12"/>
  <c r="EP38" i="12" s="1"/>
  <c r="BU32" i="12"/>
  <c r="BN32" i="12" s="1"/>
  <c r="BU35" i="12"/>
  <c r="BU39" i="12"/>
  <c r="BN39" i="12" s="1"/>
  <c r="EX31" i="12"/>
  <c r="EX36" i="12"/>
  <c r="BW31" i="12"/>
  <c r="BW36" i="12"/>
  <c r="BP36" i="12" s="1"/>
  <c r="GU31" i="12"/>
  <c r="GN31" i="12" s="1"/>
  <c r="GU35" i="12"/>
  <c r="GU39" i="12"/>
  <c r="GN39" i="12" s="1"/>
  <c r="DM41" i="11"/>
  <c r="DD42" i="11" s="1"/>
  <c r="D55" i="11" s="1"/>
  <c r="DT32" i="12"/>
  <c r="DT38" i="12"/>
  <c r="DM38" i="12" s="1"/>
  <c r="AE55" i="12"/>
  <c r="DU38" i="12"/>
  <c r="DN38" i="12" s="1"/>
  <c r="DU36" i="12"/>
  <c r="DN36" i="12" s="1"/>
  <c r="DU35" i="12"/>
  <c r="DU34" i="12"/>
  <c r="DN34" i="12" s="1"/>
  <c r="DU37" i="12"/>
  <c r="DU31" i="12"/>
  <c r="DN31" i="12" s="1"/>
  <c r="DU39" i="12"/>
  <c r="DN39" i="12" s="1"/>
  <c r="DU33" i="12"/>
  <c r="DN33" i="12" s="1"/>
  <c r="DU32" i="12"/>
  <c r="CO41" i="12"/>
  <c r="CF42" i="12" s="1"/>
  <c r="F54" i="12" s="1"/>
  <c r="GP41" i="12"/>
  <c r="GG42" i="12" s="1"/>
  <c r="G58" i="12" s="1"/>
  <c r="Q36" i="13" s="1"/>
  <c r="FL41" i="12"/>
  <c r="FC42" i="12" s="1"/>
  <c r="C57" i="12" s="1"/>
  <c r="BV32" i="12"/>
  <c r="BO32" i="12" s="1"/>
  <c r="BV37" i="12"/>
  <c r="BO37" i="12" s="1"/>
  <c r="AJ51" i="12"/>
  <c r="X39" i="12"/>
  <c r="Q39" i="12" s="1"/>
  <c r="X37" i="12"/>
  <c r="Q37" i="12" s="1"/>
  <c r="X38" i="12"/>
  <c r="Q38" i="12" s="1"/>
  <c r="X35" i="12"/>
  <c r="X36" i="12"/>
  <c r="Q36" i="12" s="1"/>
  <c r="X34" i="12"/>
  <c r="X32" i="12"/>
  <c r="Q32" i="12" s="1"/>
  <c r="X33" i="12"/>
  <c r="Q33" i="12" s="1"/>
  <c r="X31" i="12"/>
  <c r="Q31" i="12" s="1"/>
  <c r="GO41" i="12"/>
  <c r="GF42" i="12" s="1"/>
  <c r="F58" i="12" s="1"/>
  <c r="GS32" i="12"/>
  <c r="GS38" i="12"/>
  <c r="GL38" i="12" s="1"/>
  <c r="DW31" i="12"/>
  <c r="DP31" i="12" s="1"/>
  <c r="DW35" i="12"/>
  <c r="DW39" i="12"/>
  <c r="DP39" i="12" s="1"/>
  <c r="BT34" i="12"/>
  <c r="BM34" i="12" s="1"/>
  <c r="BT37" i="12"/>
  <c r="BM37" i="12" s="1"/>
  <c r="EW31" i="12"/>
  <c r="EW35" i="12"/>
  <c r="EW39" i="12"/>
  <c r="EP39" i="12" s="1"/>
  <c r="EX32" i="12"/>
  <c r="EQ32" i="12" s="1"/>
  <c r="EX34" i="12"/>
  <c r="EQ34" i="12" s="1"/>
  <c r="EX38" i="12"/>
  <c r="EQ38" i="12" s="1"/>
  <c r="BW32" i="12"/>
  <c r="BP32" i="12" s="1"/>
  <c r="BW37" i="12"/>
  <c r="BP37" i="12" s="1"/>
  <c r="BW38" i="12"/>
  <c r="BP38" i="12" s="1"/>
  <c r="GU32" i="12"/>
  <c r="GU38" i="12"/>
  <c r="GN38" i="12" s="1"/>
  <c r="AC52" i="12"/>
  <c r="AS39" i="12"/>
  <c r="AL39" i="12" s="1"/>
  <c r="AS38" i="12"/>
  <c r="AS37" i="12"/>
  <c r="AL37" i="12" s="1"/>
  <c r="AS36" i="12"/>
  <c r="AL36" i="12" s="1"/>
  <c r="AS35" i="12"/>
  <c r="AS34" i="12"/>
  <c r="AL34" i="12" s="1"/>
  <c r="AS32" i="12"/>
  <c r="AL32" i="12" s="1"/>
  <c r="AS33" i="12"/>
  <c r="AS31" i="12"/>
  <c r="AL31" i="12" s="1"/>
  <c r="AC55" i="12"/>
  <c r="DS39" i="12"/>
  <c r="DL39" i="12" s="1"/>
  <c r="DS38" i="12"/>
  <c r="DL38" i="12" s="1"/>
  <c r="DS37" i="12"/>
  <c r="DS36" i="12"/>
  <c r="DL36" i="12" s="1"/>
  <c r="DS33" i="12"/>
  <c r="DL33" i="12" s="1"/>
  <c r="DS34" i="12"/>
  <c r="DL34" i="12" s="1"/>
  <c r="DS35" i="12"/>
  <c r="DS32" i="12"/>
  <c r="DS31" i="12"/>
  <c r="DL31" i="12" s="1"/>
  <c r="AJ52" i="12"/>
  <c r="AX38" i="12"/>
  <c r="AX39" i="12"/>
  <c r="AQ39" i="12" s="1"/>
  <c r="AX36" i="12"/>
  <c r="AQ36" i="12" s="1"/>
  <c r="AX34" i="12"/>
  <c r="AQ34" i="12" s="1"/>
  <c r="AX35" i="12"/>
  <c r="AX31" i="12"/>
  <c r="AQ31" i="12" s="1"/>
  <c r="AX37" i="12"/>
  <c r="AQ37" i="12" s="1"/>
  <c r="AX33" i="12"/>
  <c r="AX32" i="12"/>
  <c r="AQ32" i="12" s="1"/>
  <c r="DW33" i="12"/>
  <c r="DP33" i="12" s="1"/>
  <c r="DW38" i="12"/>
  <c r="DP38" i="12" s="1"/>
  <c r="BT35" i="12"/>
  <c r="DT34" i="12"/>
  <c r="DM34" i="12" s="1"/>
  <c r="EM41" i="12"/>
  <c r="ED42" i="12" s="1"/>
  <c r="D56" i="12" s="1"/>
  <c r="AD57" i="12"/>
  <c r="FT39" i="12"/>
  <c r="FM39" i="12" s="1"/>
  <c r="FT38" i="12"/>
  <c r="FM38" i="12" s="1"/>
  <c r="FT37" i="12"/>
  <c r="FM37" i="12" s="1"/>
  <c r="FT35" i="12"/>
  <c r="FT36" i="12"/>
  <c r="FM36" i="12" s="1"/>
  <c r="FT33" i="12"/>
  <c r="FT34" i="12"/>
  <c r="FM34" i="12" s="1"/>
  <c r="FT32" i="12"/>
  <c r="FM32" i="12" s="1"/>
  <c r="FT31" i="12"/>
  <c r="FM31" i="12" s="1"/>
  <c r="EL41" i="12"/>
  <c r="EC42" i="12" s="1"/>
  <c r="C56" i="12" s="1"/>
  <c r="BV31" i="12"/>
  <c r="BV36" i="12"/>
  <c r="BO36" i="12" s="1"/>
  <c r="AG51" i="12"/>
  <c r="W37" i="12"/>
  <c r="P37" i="12" s="1"/>
  <c r="W39" i="12"/>
  <c r="P39" i="12" s="1"/>
  <c r="W38" i="12"/>
  <c r="P38" i="12" s="1"/>
  <c r="W35" i="12"/>
  <c r="W33" i="12"/>
  <c r="P33" i="12" s="1"/>
  <c r="W34" i="12"/>
  <c r="W36" i="12"/>
  <c r="P36" i="12" s="1"/>
  <c r="W32" i="12"/>
  <c r="P32" i="12" s="1"/>
  <c r="W31" i="12"/>
  <c r="P31" i="12" s="1"/>
  <c r="BQ41" i="12"/>
  <c r="CM41" i="12"/>
  <c r="CD42" i="12" s="1"/>
  <c r="D54" i="12" s="1"/>
  <c r="GS31" i="12"/>
  <c r="GL31" i="12" s="1"/>
  <c r="GS33" i="12"/>
  <c r="GL33" i="12" s="1"/>
  <c r="DW32" i="12"/>
  <c r="BT36" i="12"/>
  <c r="BM36" i="12" s="1"/>
  <c r="EW33" i="12"/>
  <c r="EP33" i="12" s="1"/>
  <c r="BU33" i="12"/>
  <c r="BN33" i="12" s="1"/>
  <c r="EX33" i="12"/>
  <c r="EQ33" i="12" s="1"/>
  <c r="BW33" i="12"/>
  <c r="BP33" i="12" s="1"/>
  <c r="GU34" i="12"/>
  <c r="GN34" i="12" s="1"/>
  <c r="AJ53" i="11"/>
  <c r="BX39" i="11"/>
  <c r="BQ39" i="11" s="1"/>
  <c r="BX38" i="11"/>
  <c r="BQ38" i="11" s="1"/>
  <c r="BX37" i="11"/>
  <c r="BQ37" i="11" s="1"/>
  <c r="BX34" i="11"/>
  <c r="BQ34" i="11" s="1"/>
  <c r="BX36" i="11"/>
  <c r="BX35" i="11"/>
  <c r="BX31" i="11"/>
  <c r="BX32" i="11"/>
  <c r="BQ32" i="11" s="1"/>
  <c r="BX33" i="11"/>
  <c r="BQ33" i="11" s="1"/>
  <c r="FV37" i="11"/>
  <c r="FO37" i="11" s="1"/>
  <c r="GW34" i="11"/>
  <c r="GP34" i="11" s="1"/>
  <c r="DL41" i="8"/>
  <c r="DC42" i="8" s="1"/>
  <c r="C55" i="8" s="1"/>
  <c r="HM41" i="8"/>
  <c r="HD42" i="8" s="1"/>
  <c r="D59" i="8" s="1"/>
  <c r="AP41" i="10"/>
  <c r="AG42" i="10" s="1"/>
  <c r="G52" i="10" s="1"/>
  <c r="Q12" i="13" s="1"/>
  <c r="AJ52" i="11"/>
  <c r="AX39" i="11"/>
  <c r="AQ39" i="11" s="1"/>
  <c r="AX38" i="11"/>
  <c r="AX36" i="11"/>
  <c r="AQ36" i="11" s="1"/>
  <c r="AX37" i="11"/>
  <c r="AQ37" i="11" s="1"/>
  <c r="AX35" i="11"/>
  <c r="AX31" i="11"/>
  <c r="AX34" i="11"/>
  <c r="AQ34" i="11" s="1"/>
  <c r="AX32" i="11"/>
  <c r="AQ32" i="11" s="1"/>
  <c r="AX33" i="11"/>
  <c r="AD53" i="11"/>
  <c r="BT39" i="11"/>
  <c r="BM39" i="11" s="1"/>
  <c r="BT37" i="11"/>
  <c r="BM37" i="11" s="1"/>
  <c r="BT38" i="11"/>
  <c r="BM38" i="11" s="1"/>
  <c r="BT34" i="11"/>
  <c r="BM34" i="11" s="1"/>
  <c r="BT36" i="11"/>
  <c r="BM36" i="11" s="1"/>
  <c r="BT35" i="11"/>
  <c r="BT33" i="11"/>
  <c r="BM33" i="11" s="1"/>
  <c r="BT31" i="11"/>
  <c r="BT32" i="11"/>
  <c r="BM32" i="11" s="1"/>
  <c r="HL41" i="11"/>
  <c r="HC42" i="11" s="1"/>
  <c r="C59" i="11" s="1"/>
  <c r="BU32" i="11"/>
  <c r="BN32" i="11" s="1"/>
  <c r="BU38" i="11"/>
  <c r="BN38" i="11" s="1"/>
  <c r="FU35" i="11"/>
  <c r="FU39" i="11"/>
  <c r="FN39" i="11" s="1"/>
  <c r="BW34" i="11"/>
  <c r="BP34" i="11" s="1"/>
  <c r="BW36" i="11"/>
  <c r="BP36" i="11" s="1"/>
  <c r="DW33" i="11"/>
  <c r="DP33" i="11" s="1"/>
  <c r="DW36" i="11"/>
  <c r="DP36" i="11" s="1"/>
  <c r="AD57" i="11"/>
  <c r="FT39" i="11"/>
  <c r="FM39" i="11" s="1"/>
  <c r="FT38" i="11"/>
  <c r="FM38" i="11" s="1"/>
  <c r="FT37" i="11"/>
  <c r="FM37" i="11" s="1"/>
  <c r="FT35" i="11"/>
  <c r="FT34" i="11"/>
  <c r="FM34" i="11" s="1"/>
  <c r="FT36" i="11"/>
  <c r="FM36" i="11" s="1"/>
  <c r="FT33" i="11"/>
  <c r="FT32" i="11"/>
  <c r="FM32" i="11" s="1"/>
  <c r="FT31" i="11"/>
  <c r="FM31" i="11" s="1"/>
  <c r="W36" i="11"/>
  <c r="P36" i="11" s="1"/>
  <c r="W37" i="11"/>
  <c r="P37" i="11" s="1"/>
  <c r="HP41" i="11"/>
  <c r="HG42" i="11" s="1"/>
  <c r="G59" i="11" s="1"/>
  <c r="Q28" i="13" s="1"/>
  <c r="AC56" i="11"/>
  <c r="ES39" i="11"/>
  <c r="EL39" i="11" s="1"/>
  <c r="ES38" i="11"/>
  <c r="EL38" i="11" s="1"/>
  <c r="ES36" i="11"/>
  <c r="EL36" i="11" s="1"/>
  <c r="ES37" i="11"/>
  <c r="EL37" i="11" s="1"/>
  <c r="ES35" i="11"/>
  <c r="ES33" i="11"/>
  <c r="EL33" i="11" s="1"/>
  <c r="ES34" i="11"/>
  <c r="EL34" i="11" s="1"/>
  <c r="ES31" i="11"/>
  <c r="ES32" i="11"/>
  <c r="EL32" i="11" s="1"/>
  <c r="EP41" i="11"/>
  <c r="EG42" i="11" s="1"/>
  <c r="G56" i="11" s="1"/>
  <c r="Q25" i="13" s="1"/>
  <c r="GS33" i="11"/>
  <c r="GL33" i="11" s="1"/>
  <c r="GS37" i="11"/>
  <c r="GL37" i="11" s="1"/>
  <c r="EU33" i="11"/>
  <c r="EN33" i="11" s="1"/>
  <c r="EU37" i="11"/>
  <c r="EN37" i="11" s="1"/>
  <c r="HT34" i="11"/>
  <c r="HM34" i="11" s="1"/>
  <c r="HT33" i="11"/>
  <c r="HM33" i="11" s="1"/>
  <c r="HT39" i="11"/>
  <c r="HM39" i="11" s="1"/>
  <c r="CN41" i="11"/>
  <c r="CE42" i="11" s="1"/>
  <c r="E54" i="11" s="1"/>
  <c r="BS33" i="11"/>
  <c r="BL33" i="11" s="1"/>
  <c r="BS35" i="11"/>
  <c r="BS39" i="11"/>
  <c r="BL39" i="11" s="1"/>
  <c r="FV31" i="11"/>
  <c r="FO31" i="11" s="1"/>
  <c r="FV35" i="11"/>
  <c r="FV38" i="11"/>
  <c r="FO38" i="11" s="1"/>
  <c r="EV35" i="11"/>
  <c r="EV36" i="11"/>
  <c r="EO36" i="11" s="1"/>
  <c r="CW32" i="11"/>
  <c r="CP32" i="11" s="1"/>
  <c r="CW36" i="11"/>
  <c r="CP36" i="11" s="1"/>
  <c r="CW39" i="11"/>
  <c r="CP39" i="11" s="1"/>
  <c r="GW32" i="11"/>
  <c r="GW37" i="11"/>
  <c r="GP37" i="11" s="1"/>
  <c r="AD51" i="11"/>
  <c r="T39" i="11"/>
  <c r="M39" i="11" s="1"/>
  <c r="T36" i="11"/>
  <c r="M36" i="11" s="1"/>
  <c r="T37" i="11"/>
  <c r="M37" i="11" s="1"/>
  <c r="T35" i="11"/>
  <c r="T38" i="11"/>
  <c r="M38" i="11" s="1"/>
  <c r="T33" i="11"/>
  <c r="M33" i="11" s="1"/>
  <c r="T34" i="11"/>
  <c r="T32" i="11"/>
  <c r="M32" i="11" s="1"/>
  <c r="T31" i="11"/>
  <c r="M31" i="11" s="1"/>
  <c r="AF51" i="11"/>
  <c r="V39" i="11"/>
  <c r="O39" i="11" s="1"/>
  <c r="V38" i="11"/>
  <c r="O38" i="11" s="1"/>
  <c r="V37" i="11"/>
  <c r="O37" i="11" s="1"/>
  <c r="V36" i="11"/>
  <c r="O36" i="11" s="1"/>
  <c r="V35" i="11"/>
  <c r="V33" i="11"/>
  <c r="O33" i="11" s="1"/>
  <c r="V31" i="11"/>
  <c r="O31" i="11" s="1"/>
  <c r="V32" i="11"/>
  <c r="O32" i="11" s="1"/>
  <c r="V34" i="11"/>
  <c r="AG52" i="11"/>
  <c r="AG61" i="11" s="1"/>
  <c r="AW39" i="11"/>
  <c r="AP39" i="11" s="1"/>
  <c r="AW36" i="11"/>
  <c r="AP36" i="11" s="1"/>
  <c r="AW37" i="11"/>
  <c r="AP37" i="11" s="1"/>
  <c r="AW38" i="11"/>
  <c r="AW35" i="11"/>
  <c r="AW33" i="11"/>
  <c r="AW32" i="11"/>
  <c r="AP32" i="11" s="1"/>
  <c r="AW31" i="11"/>
  <c r="AP31" i="11" s="1"/>
  <c r="AW34" i="11"/>
  <c r="AP34" i="11" s="1"/>
  <c r="AM41" i="9"/>
  <c r="AD42" i="9" s="1"/>
  <c r="D52" i="9" s="1"/>
  <c r="EL41" i="10"/>
  <c r="EC42" i="10" s="1"/>
  <c r="C56" i="10" s="1"/>
  <c r="AN41" i="11"/>
  <c r="AE42" i="11" s="1"/>
  <c r="E52" i="11" s="1"/>
  <c r="FP41" i="11"/>
  <c r="FG42" i="11" s="1"/>
  <c r="G57" i="11" s="1"/>
  <c r="Q26" i="13" s="1"/>
  <c r="AJ51" i="11"/>
  <c r="X39" i="11"/>
  <c r="Q39" i="11" s="1"/>
  <c r="X36" i="11"/>
  <c r="Q36" i="11" s="1"/>
  <c r="X37" i="11"/>
  <c r="Q37" i="11" s="1"/>
  <c r="X35" i="11"/>
  <c r="X33" i="11"/>
  <c r="Q33" i="11" s="1"/>
  <c r="X32" i="11"/>
  <c r="Q32" i="11" s="1"/>
  <c r="X34" i="11"/>
  <c r="X31" i="11"/>
  <c r="X38" i="11"/>
  <c r="Q38" i="11" s="1"/>
  <c r="FU32" i="11"/>
  <c r="FN32" i="11" s="1"/>
  <c r="FU36" i="11"/>
  <c r="FN36" i="11" s="1"/>
  <c r="DW34" i="11"/>
  <c r="DP34" i="11" s="1"/>
  <c r="DW38" i="11"/>
  <c r="DP38" i="11" s="1"/>
  <c r="W33" i="11"/>
  <c r="P33" i="11" s="1"/>
  <c r="W34" i="11"/>
  <c r="AO41" i="11"/>
  <c r="AF42" i="11" s="1"/>
  <c r="F52" i="11" s="1"/>
  <c r="AL41" i="11"/>
  <c r="AC42" i="11" s="1"/>
  <c r="C52" i="11" s="1"/>
  <c r="AE51" i="11"/>
  <c r="U39" i="11"/>
  <c r="N39" i="11" s="1"/>
  <c r="U38" i="11"/>
  <c r="N38" i="11" s="1"/>
  <c r="U36" i="11"/>
  <c r="N36" i="11" s="1"/>
  <c r="U35" i="11"/>
  <c r="U37" i="11"/>
  <c r="N37" i="11" s="1"/>
  <c r="U31" i="11"/>
  <c r="N31" i="11" s="1"/>
  <c r="U33" i="11"/>
  <c r="N33" i="11" s="1"/>
  <c r="U34" i="11"/>
  <c r="U32" i="11"/>
  <c r="N32" i="11" s="1"/>
  <c r="GS32" i="11"/>
  <c r="GS34" i="11"/>
  <c r="GL34" i="11" s="1"/>
  <c r="GS39" i="11"/>
  <c r="GL39" i="11" s="1"/>
  <c r="HO41" i="11"/>
  <c r="HF42" i="11" s="1"/>
  <c r="F59" i="11" s="1"/>
  <c r="EU32" i="11"/>
  <c r="EN32" i="11" s="1"/>
  <c r="EU34" i="11"/>
  <c r="EN34" i="11" s="1"/>
  <c r="EU39" i="11"/>
  <c r="EN39" i="11" s="1"/>
  <c r="HT32" i="11"/>
  <c r="HM32" i="11" s="1"/>
  <c r="HT36" i="11"/>
  <c r="HM36" i="11" s="1"/>
  <c r="BS34" i="11"/>
  <c r="BL34" i="11" s="1"/>
  <c r="BS36" i="11"/>
  <c r="BL36" i="11" s="1"/>
  <c r="FV34" i="11"/>
  <c r="FO34" i="11" s="1"/>
  <c r="FV36" i="11"/>
  <c r="FO36" i="11" s="1"/>
  <c r="EV31" i="11"/>
  <c r="EV34" i="11"/>
  <c r="EO34" i="11" s="1"/>
  <c r="EV39" i="11"/>
  <c r="EO39" i="11" s="1"/>
  <c r="CW33" i="11"/>
  <c r="CP33" i="11" s="1"/>
  <c r="CW34" i="11"/>
  <c r="GW33" i="11"/>
  <c r="GP33" i="11" s="1"/>
  <c r="GW36" i="11"/>
  <c r="GP36" i="11" s="1"/>
  <c r="GW39" i="11"/>
  <c r="GP39" i="11" s="1"/>
  <c r="FH42" i="11"/>
  <c r="AE59" i="11"/>
  <c r="HU39" i="11"/>
  <c r="HN39" i="11" s="1"/>
  <c r="HU38" i="11"/>
  <c r="HN38" i="11" s="1"/>
  <c r="HU35" i="11"/>
  <c r="HU36" i="11"/>
  <c r="HN36" i="11" s="1"/>
  <c r="HU37" i="11"/>
  <c r="HN37" i="11" s="1"/>
  <c r="HU34" i="11"/>
  <c r="HN34" i="11" s="1"/>
  <c r="HU32" i="11"/>
  <c r="HN32" i="11" s="1"/>
  <c r="HU33" i="11"/>
  <c r="HN33" i="11" s="1"/>
  <c r="HU31" i="11"/>
  <c r="AC51" i="11"/>
  <c r="S39" i="11"/>
  <c r="L39" i="11" s="1"/>
  <c r="S37" i="11"/>
  <c r="L37" i="11" s="1"/>
  <c r="S38" i="11"/>
  <c r="L38" i="11" s="1"/>
  <c r="S36" i="11"/>
  <c r="L36" i="11" s="1"/>
  <c r="S34" i="11"/>
  <c r="S35" i="11"/>
  <c r="S32" i="11"/>
  <c r="L32" i="11" s="1"/>
  <c r="S33" i="11"/>
  <c r="L33" i="11" s="1"/>
  <c r="S31" i="11"/>
  <c r="L31" i="11" s="1"/>
  <c r="AE55" i="11"/>
  <c r="DU39" i="11"/>
  <c r="DN39" i="11" s="1"/>
  <c r="DU38" i="11"/>
  <c r="DN38" i="11" s="1"/>
  <c r="DU36" i="11"/>
  <c r="DN36" i="11" s="1"/>
  <c r="DU35" i="11"/>
  <c r="DU37" i="11"/>
  <c r="DU31" i="11"/>
  <c r="DN31" i="11" s="1"/>
  <c r="DU34" i="11"/>
  <c r="DN34" i="11" s="1"/>
  <c r="DU33" i="11"/>
  <c r="DN33" i="11" s="1"/>
  <c r="DU32" i="11"/>
  <c r="AC57" i="11"/>
  <c r="FS39" i="11"/>
  <c r="FL39" i="11" s="1"/>
  <c r="FS38" i="11"/>
  <c r="FL38" i="11" s="1"/>
  <c r="FS36" i="11"/>
  <c r="FL36" i="11" s="1"/>
  <c r="FS37" i="11"/>
  <c r="FL37" i="11" s="1"/>
  <c r="FS35" i="11"/>
  <c r="FS32" i="11"/>
  <c r="FL32" i="11" s="1"/>
  <c r="FS31" i="11"/>
  <c r="FL31" i="11" s="1"/>
  <c r="FS34" i="11"/>
  <c r="FL34" i="11" s="1"/>
  <c r="FS33" i="11"/>
  <c r="AJ58" i="11"/>
  <c r="GX39" i="11"/>
  <c r="GQ39" i="11" s="1"/>
  <c r="GX38" i="11"/>
  <c r="GQ38" i="11" s="1"/>
  <c r="GX37" i="11"/>
  <c r="GQ37" i="11" s="1"/>
  <c r="GX36" i="11"/>
  <c r="GQ36" i="11" s="1"/>
  <c r="GX35" i="11"/>
  <c r="GX34" i="11"/>
  <c r="GQ34" i="11" s="1"/>
  <c r="GX33" i="11"/>
  <c r="GQ33" i="11" s="1"/>
  <c r="GX31" i="11"/>
  <c r="GX32" i="11"/>
  <c r="FV32" i="11"/>
  <c r="FO32" i="11" s="1"/>
  <c r="GW38" i="11"/>
  <c r="GP38" i="11" s="1"/>
  <c r="EL41" i="7"/>
  <c r="EC42" i="7" s="1"/>
  <c r="C56" i="7" s="1"/>
  <c r="AJ56" i="11"/>
  <c r="EX39" i="11"/>
  <c r="EQ39" i="11" s="1"/>
  <c r="EX38" i="11"/>
  <c r="EQ38" i="11" s="1"/>
  <c r="EX36" i="11"/>
  <c r="EQ36" i="11" s="1"/>
  <c r="EX35" i="11"/>
  <c r="EX37" i="11"/>
  <c r="EQ37" i="11" s="1"/>
  <c r="EX32" i="11"/>
  <c r="EQ32" i="11" s="1"/>
  <c r="EX31" i="11"/>
  <c r="EX34" i="11"/>
  <c r="EQ34" i="11" s="1"/>
  <c r="EX33" i="11"/>
  <c r="EQ33" i="11" s="1"/>
  <c r="BU35" i="11"/>
  <c r="AM41" i="11"/>
  <c r="AD42" i="11" s="1"/>
  <c r="D52" i="11" s="1"/>
  <c r="AE58" i="11"/>
  <c r="GU38" i="11"/>
  <c r="GN38" i="11" s="1"/>
  <c r="GU39" i="11"/>
  <c r="GN39" i="11" s="1"/>
  <c r="GU36" i="11"/>
  <c r="GN36" i="11" s="1"/>
  <c r="GU37" i="11"/>
  <c r="GN37" i="11" s="1"/>
  <c r="GU35" i="11"/>
  <c r="GU33" i="11"/>
  <c r="GN33" i="11" s="1"/>
  <c r="GU34" i="11"/>
  <c r="GN34" i="11" s="1"/>
  <c r="GU32" i="11"/>
  <c r="GU31" i="11"/>
  <c r="GN31" i="11" s="1"/>
  <c r="FU33" i="11"/>
  <c r="BW33" i="11"/>
  <c r="BP33" i="11" s="1"/>
  <c r="DW31" i="11"/>
  <c r="DP31" i="11" s="1"/>
  <c r="DW35" i="11"/>
  <c r="W32" i="11"/>
  <c r="P32" i="11" s="1"/>
  <c r="AJ54" i="11"/>
  <c r="CX39" i="11"/>
  <c r="CQ39" i="11" s="1"/>
  <c r="CX37" i="11"/>
  <c r="CQ37" i="11" s="1"/>
  <c r="CX38" i="11"/>
  <c r="CQ38" i="11" s="1"/>
  <c r="CX34" i="11"/>
  <c r="CX36" i="11"/>
  <c r="CX32" i="11"/>
  <c r="CQ32" i="11" s="1"/>
  <c r="CX35" i="11"/>
  <c r="CX31" i="11"/>
  <c r="CX33" i="11"/>
  <c r="CQ33" i="11" s="1"/>
  <c r="EM41" i="11"/>
  <c r="ED42" i="11" s="1"/>
  <c r="D56" i="11" s="1"/>
  <c r="AJ59" i="11"/>
  <c r="HX39" i="11"/>
  <c r="HQ39" i="11" s="1"/>
  <c r="HX38" i="11"/>
  <c r="HQ38" i="11" s="1"/>
  <c r="HX36" i="11"/>
  <c r="HX37" i="11"/>
  <c r="HQ37" i="11" s="1"/>
  <c r="HX35" i="11"/>
  <c r="HX33" i="11"/>
  <c r="HQ33" i="11" s="1"/>
  <c r="HX31" i="11"/>
  <c r="HX34" i="11"/>
  <c r="HQ34" i="11" s="1"/>
  <c r="HX32" i="11"/>
  <c r="HQ32" i="11" s="1"/>
  <c r="GS31" i="11"/>
  <c r="GL31" i="11" s="1"/>
  <c r="EU31" i="11"/>
  <c r="HT35" i="11"/>
  <c r="BS31" i="11"/>
  <c r="FV33" i="11"/>
  <c r="EV32" i="11"/>
  <c r="EO32" i="11" s="1"/>
  <c r="CW35" i="11"/>
  <c r="GW31" i="11"/>
  <c r="GP31" i="11" s="1"/>
  <c r="AG58" i="10"/>
  <c r="GW38" i="10"/>
  <c r="GP38" i="10" s="1"/>
  <c r="GW39" i="10"/>
  <c r="GP39" i="10" s="1"/>
  <c r="GW37" i="10"/>
  <c r="GP37" i="10" s="1"/>
  <c r="GW34" i="10"/>
  <c r="GP34" i="10" s="1"/>
  <c r="GW36" i="10"/>
  <c r="GP36" i="10" s="1"/>
  <c r="GW35" i="10"/>
  <c r="GW33" i="10"/>
  <c r="GP33" i="10" s="1"/>
  <c r="GW32" i="10"/>
  <c r="GW31" i="10"/>
  <c r="GP31" i="10" s="1"/>
  <c r="HT34" i="10"/>
  <c r="HM34" i="10" s="1"/>
  <c r="AL41" i="9"/>
  <c r="AC42" i="9" s="1"/>
  <c r="C52" i="9" s="1"/>
  <c r="AF58" i="10"/>
  <c r="GV38" i="10"/>
  <c r="GO38" i="10" s="1"/>
  <c r="GV39" i="10"/>
  <c r="GO39" i="10" s="1"/>
  <c r="GV36" i="10"/>
  <c r="GO36" i="10" s="1"/>
  <c r="GV34" i="10"/>
  <c r="GO34" i="10" s="1"/>
  <c r="GV37" i="10"/>
  <c r="GO37" i="10" s="1"/>
  <c r="GV35" i="10"/>
  <c r="GV32" i="10"/>
  <c r="GV33" i="10"/>
  <c r="GO33" i="10" s="1"/>
  <c r="GV31" i="10"/>
  <c r="GO31" i="10" s="1"/>
  <c r="AG54" i="10"/>
  <c r="CW38" i="10"/>
  <c r="CP38" i="10" s="1"/>
  <c r="CW39" i="10"/>
  <c r="CP39" i="10" s="1"/>
  <c r="CW37" i="10"/>
  <c r="CP37" i="10" s="1"/>
  <c r="CW36" i="10"/>
  <c r="CP36" i="10" s="1"/>
  <c r="CW35" i="10"/>
  <c r="CW34" i="10"/>
  <c r="CW32" i="10"/>
  <c r="CP32" i="10" s="1"/>
  <c r="CW33" i="10"/>
  <c r="CP33" i="10" s="1"/>
  <c r="CW31" i="10"/>
  <c r="CP31" i="10" s="1"/>
  <c r="V32" i="10"/>
  <c r="O32" i="10" s="1"/>
  <c r="V37" i="10"/>
  <c r="O37" i="10" s="1"/>
  <c r="AD55" i="10"/>
  <c r="DT39" i="10"/>
  <c r="DM39" i="10" s="1"/>
  <c r="DT37" i="10"/>
  <c r="DT38" i="10"/>
  <c r="DM38" i="10" s="1"/>
  <c r="DT36" i="10"/>
  <c r="DM36" i="10" s="1"/>
  <c r="DT35" i="10"/>
  <c r="DT33" i="10"/>
  <c r="DM33" i="10" s="1"/>
  <c r="DT32" i="10"/>
  <c r="DT31" i="10"/>
  <c r="DM31" i="10" s="1"/>
  <c r="DT34" i="10"/>
  <c r="DM34" i="10" s="1"/>
  <c r="AE51" i="10"/>
  <c r="U38" i="10"/>
  <c r="N38" i="10" s="1"/>
  <c r="U37" i="10"/>
  <c r="N37" i="10" s="1"/>
  <c r="U39" i="10"/>
  <c r="N39" i="10" s="1"/>
  <c r="U36" i="10"/>
  <c r="N36" i="10" s="1"/>
  <c r="U35" i="10"/>
  <c r="U34" i="10"/>
  <c r="U32" i="10"/>
  <c r="N32" i="10" s="1"/>
  <c r="U33" i="10"/>
  <c r="N33" i="10" s="1"/>
  <c r="U31" i="10"/>
  <c r="N31" i="10" s="1"/>
  <c r="FW33" i="10"/>
  <c r="FW39" i="10"/>
  <c r="FP39" i="10" s="1"/>
  <c r="AF56" i="10"/>
  <c r="EV38" i="10"/>
  <c r="EO38" i="10" s="1"/>
  <c r="EV37" i="10"/>
  <c r="EO37" i="10" s="1"/>
  <c r="EV39" i="10"/>
  <c r="EO39" i="10" s="1"/>
  <c r="EV36" i="10"/>
  <c r="EO36" i="10" s="1"/>
  <c r="EV35" i="10"/>
  <c r="EV34" i="10"/>
  <c r="EO34" i="10" s="1"/>
  <c r="EV31" i="10"/>
  <c r="EV33" i="10"/>
  <c r="EO33" i="10" s="1"/>
  <c r="EV32" i="10"/>
  <c r="EO32" i="10" s="1"/>
  <c r="BS33" i="10"/>
  <c r="BL33" i="10" s="1"/>
  <c r="BS36" i="10"/>
  <c r="BL36" i="10" s="1"/>
  <c r="AU31" i="10"/>
  <c r="AN31" i="10" s="1"/>
  <c r="AU35" i="10"/>
  <c r="AU38" i="10"/>
  <c r="HV34" i="10"/>
  <c r="HO34" i="10" s="1"/>
  <c r="HV37" i="10"/>
  <c r="HO37" i="10" s="1"/>
  <c r="BW31" i="10"/>
  <c r="BW32" i="10"/>
  <c r="BP32" i="10" s="1"/>
  <c r="BW39" i="10"/>
  <c r="BP39" i="10" s="1"/>
  <c r="HT33" i="10"/>
  <c r="HM33" i="10" s="1"/>
  <c r="HT35" i="10"/>
  <c r="FS31" i="10"/>
  <c r="FL31" i="10" s="1"/>
  <c r="FS35" i="10"/>
  <c r="FS39" i="10"/>
  <c r="FL39" i="10" s="1"/>
  <c r="FT32" i="10"/>
  <c r="FM32" i="10" s="1"/>
  <c r="FT36" i="10"/>
  <c r="FM36" i="10" s="1"/>
  <c r="BX32" i="10"/>
  <c r="BQ32" i="10" s="1"/>
  <c r="BX35" i="10"/>
  <c r="BX39" i="10"/>
  <c r="BQ39" i="10" s="1"/>
  <c r="EU32" i="10"/>
  <c r="EN32" i="10" s="1"/>
  <c r="EU36" i="10"/>
  <c r="EN36" i="10" s="1"/>
  <c r="FU32" i="10"/>
  <c r="FN32" i="10" s="1"/>
  <c r="FU36" i="10"/>
  <c r="FN36" i="10" s="1"/>
  <c r="AC58" i="10"/>
  <c r="GS38" i="10"/>
  <c r="GL38" i="10" s="1"/>
  <c r="GS39" i="10"/>
  <c r="GL39" i="10" s="1"/>
  <c r="GS37" i="10"/>
  <c r="GL37" i="10" s="1"/>
  <c r="GS36" i="10"/>
  <c r="GL36" i="10" s="1"/>
  <c r="GS34" i="10"/>
  <c r="GL34" i="10" s="1"/>
  <c r="GS32" i="10"/>
  <c r="GS31" i="10"/>
  <c r="GL31" i="10" s="1"/>
  <c r="GS35" i="10"/>
  <c r="GS33" i="10"/>
  <c r="GL33" i="10" s="1"/>
  <c r="AF55" i="10"/>
  <c r="DV38" i="10"/>
  <c r="DO38" i="10" s="1"/>
  <c r="DV37" i="10"/>
  <c r="DV39" i="10"/>
  <c r="DO39" i="10" s="1"/>
  <c r="DV35" i="10"/>
  <c r="DV34" i="10"/>
  <c r="DO34" i="10" s="1"/>
  <c r="DV36" i="10"/>
  <c r="DO36" i="10" s="1"/>
  <c r="DV33" i="10"/>
  <c r="DO33" i="10" s="1"/>
  <c r="DV31" i="10"/>
  <c r="DO31" i="10" s="1"/>
  <c r="DV32" i="10"/>
  <c r="AJ58" i="10"/>
  <c r="GX37" i="10"/>
  <c r="GQ37" i="10" s="1"/>
  <c r="GX39" i="10"/>
  <c r="GQ39" i="10" s="1"/>
  <c r="GX38" i="10"/>
  <c r="GQ38" i="10" s="1"/>
  <c r="GX35" i="10"/>
  <c r="GX36" i="10"/>
  <c r="GQ36" i="10" s="1"/>
  <c r="GX34" i="10"/>
  <c r="GQ34" i="10" s="1"/>
  <c r="GX32" i="10"/>
  <c r="GX31" i="10"/>
  <c r="GQ31" i="10" s="1"/>
  <c r="GX33" i="10"/>
  <c r="GQ33" i="10" s="1"/>
  <c r="EP41" i="7"/>
  <c r="EG42" i="7" s="1"/>
  <c r="G56" i="7" s="1"/>
  <c r="Q61" i="6" s="1"/>
  <c r="AE58" i="10"/>
  <c r="GU39" i="10"/>
  <c r="GN39" i="10" s="1"/>
  <c r="GU37" i="10"/>
  <c r="GN37" i="10" s="1"/>
  <c r="GU38" i="10"/>
  <c r="GN38" i="10" s="1"/>
  <c r="GU36" i="10"/>
  <c r="GN36" i="10" s="1"/>
  <c r="GU35" i="10"/>
  <c r="GU33" i="10"/>
  <c r="GN33" i="10" s="1"/>
  <c r="GU31" i="10"/>
  <c r="GN31" i="10" s="1"/>
  <c r="GU34" i="10"/>
  <c r="GN34" i="10" s="1"/>
  <c r="GU32" i="10"/>
  <c r="EM41" i="10"/>
  <c r="ED42" i="10" s="1"/>
  <c r="D56" i="10" s="1"/>
  <c r="AF57" i="10"/>
  <c r="FV39" i="10"/>
  <c r="FO39" i="10" s="1"/>
  <c r="FV37" i="10"/>
  <c r="FO37" i="10" s="1"/>
  <c r="FV35" i="10"/>
  <c r="FV38" i="10"/>
  <c r="FO38" i="10" s="1"/>
  <c r="FV36" i="10"/>
  <c r="FO36" i="10" s="1"/>
  <c r="FV33" i="10"/>
  <c r="FV31" i="10"/>
  <c r="FO31" i="10" s="1"/>
  <c r="FV34" i="10"/>
  <c r="FO34" i="10" s="1"/>
  <c r="FV32" i="10"/>
  <c r="FO32" i="10" s="1"/>
  <c r="AD54" i="10"/>
  <c r="CT39" i="10"/>
  <c r="CM39" i="10" s="1"/>
  <c r="CT38" i="10"/>
  <c r="CM38" i="10" s="1"/>
  <c r="CT36" i="10"/>
  <c r="CM36" i="10" s="1"/>
  <c r="CT37" i="10"/>
  <c r="CM37" i="10" s="1"/>
  <c r="CT34" i="10"/>
  <c r="CT31" i="10"/>
  <c r="CM31" i="10" s="1"/>
  <c r="CT35" i="10"/>
  <c r="CT32" i="10"/>
  <c r="CM32" i="10" s="1"/>
  <c r="CT33" i="10"/>
  <c r="CM33" i="10" s="1"/>
  <c r="AG59" i="10"/>
  <c r="HW39" i="10"/>
  <c r="HP39" i="10" s="1"/>
  <c r="HW37" i="10"/>
  <c r="HP37" i="10" s="1"/>
  <c r="HW38" i="10"/>
  <c r="HP38" i="10" s="1"/>
  <c r="HW35" i="10"/>
  <c r="HW34" i="10"/>
  <c r="HP34" i="10" s="1"/>
  <c r="HW36" i="10"/>
  <c r="HP36" i="10" s="1"/>
  <c r="HW33" i="10"/>
  <c r="HP33" i="10" s="1"/>
  <c r="HW32" i="10"/>
  <c r="HP32" i="10" s="1"/>
  <c r="HW31" i="10"/>
  <c r="V31" i="10"/>
  <c r="O31" i="10" s="1"/>
  <c r="V35" i="10"/>
  <c r="V38" i="10"/>
  <c r="O38" i="10" s="1"/>
  <c r="AC51" i="10"/>
  <c r="S39" i="10"/>
  <c r="L39" i="10" s="1"/>
  <c r="S38" i="10"/>
  <c r="L38" i="10" s="1"/>
  <c r="S36" i="10"/>
  <c r="L36" i="10" s="1"/>
  <c r="S37" i="10"/>
  <c r="L37" i="10" s="1"/>
  <c r="S35" i="10"/>
  <c r="S34" i="10"/>
  <c r="S33" i="10"/>
  <c r="L33" i="10" s="1"/>
  <c r="S32" i="10"/>
  <c r="L32" i="10" s="1"/>
  <c r="S31" i="10"/>
  <c r="L31" i="10" s="1"/>
  <c r="FW34" i="10"/>
  <c r="FP34" i="10" s="1"/>
  <c r="FW36" i="10"/>
  <c r="FP36" i="10" s="1"/>
  <c r="DN41" i="10"/>
  <c r="DE42" i="10" s="1"/>
  <c r="E55" i="10" s="1"/>
  <c r="AC59" i="10"/>
  <c r="HS39" i="10"/>
  <c r="HL39" i="10" s="1"/>
  <c r="HS37" i="10"/>
  <c r="HL37" i="10" s="1"/>
  <c r="HS38" i="10"/>
  <c r="HL38" i="10" s="1"/>
  <c r="HS35" i="10"/>
  <c r="HS36" i="10"/>
  <c r="HL36" i="10" s="1"/>
  <c r="HS34" i="10"/>
  <c r="HL34" i="10" s="1"/>
  <c r="HS32" i="10"/>
  <c r="HL32" i="10" s="1"/>
  <c r="HS31" i="10"/>
  <c r="HS33" i="10"/>
  <c r="HL33" i="10" s="1"/>
  <c r="BS31" i="10"/>
  <c r="BS35" i="10"/>
  <c r="BS39" i="10"/>
  <c r="BL39" i="10" s="1"/>
  <c r="AU32" i="10"/>
  <c r="AN32" i="10" s="1"/>
  <c r="AU36" i="10"/>
  <c r="AN36" i="10" s="1"/>
  <c r="HV31" i="10"/>
  <c r="HV35" i="10"/>
  <c r="HV39" i="10"/>
  <c r="HO39" i="10" s="1"/>
  <c r="BW33" i="10"/>
  <c r="BP33" i="10" s="1"/>
  <c r="BW37" i="10"/>
  <c r="BP37" i="10" s="1"/>
  <c r="HT32" i="10"/>
  <c r="HM32" i="10" s="1"/>
  <c r="HT38" i="10"/>
  <c r="HM38" i="10" s="1"/>
  <c r="HT39" i="10"/>
  <c r="HM39" i="10" s="1"/>
  <c r="FS32" i="10"/>
  <c r="FL32" i="10" s="1"/>
  <c r="FS36" i="10"/>
  <c r="FL36" i="10" s="1"/>
  <c r="FT31" i="10"/>
  <c r="FM31" i="10" s="1"/>
  <c r="FT34" i="10"/>
  <c r="FM34" i="10" s="1"/>
  <c r="FT39" i="10"/>
  <c r="FM39" i="10" s="1"/>
  <c r="BX33" i="10"/>
  <c r="BQ33" i="10" s="1"/>
  <c r="BX36" i="10"/>
  <c r="BQ36" i="10" s="1"/>
  <c r="EU33" i="10"/>
  <c r="EN33" i="10" s="1"/>
  <c r="EU35" i="10"/>
  <c r="EU38" i="10"/>
  <c r="EN38" i="10" s="1"/>
  <c r="FU31" i="10"/>
  <c r="FN31" i="10" s="1"/>
  <c r="FU34" i="10"/>
  <c r="FN34" i="10" s="1"/>
  <c r="FU39" i="10"/>
  <c r="FN39" i="10" s="1"/>
  <c r="AD58" i="10"/>
  <c r="GT39" i="10"/>
  <c r="GM39" i="10" s="1"/>
  <c r="GT37" i="10"/>
  <c r="GM37" i="10" s="1"/>
  <c r="GT38" i="10"/>
  <c r="GM38" i="10" s="1"/>
  <c r="GT36" i="10"/>
  <c r="GM36" i="10" s="1"/>
  <c r="GT35" i="10"/>
  <c r="GT34" i="10"/>
  <c r="GM34" i="10" s="1"/>
  <c r="GT31" i="10"/>
  <c r="GM31" i="10" s="1"/>
  <c r="GT33" i="10"/>
  <c r="GM33" i="10" s="1"/>
  <c r="GT32" i="10"/>
  <c r="AJ59" i="10"/>
  <c r="HX39" i="10"/>
  <c r="HQ39" i="10" s="1"/>
  <c r="HX37" i="10"/>
  <c r="HQ37" i="10" s="1"/>
  <c r="HX35" i="10"/>
  <c r="HX38" i="10"/>
  <c r="HQ38" i="10" s="1"/>
  <c r="HX36" i="10"/>
  <c r="HQ36" i="10" s="1"/>
  <c r="HX34" i="10"/>
  <c r="HQ34" i="10" s="1"/>
  <c r="HX33" i="10"/>
  <c r="HQ33" i="10" s="1"/>
  <c r="HX32" i="10"/>
  <c r="HQ32" i="10" s="1"/>
  <c r="HX31" i="10"/>
  <c r="V34" i="10"/>
  <c r="V39" i="10"/>
  <c r="O39" i="10" s="1"/>
  <c r="AJ54" i="10"/>
  <c r="CX39" i="10"/>
  <c r="CQ39" i="10" s="1"/>
  <c r="CX38" i="10"/>
  <c r="CQ38" i="10" s="1"/>
  <c r="CX36" i="10"/>
  <c r="CQ36" i="10" s="1"/>
  <c r="CX37" i="10"/>
  <c r="CQ37" i="10" s="1"/>
  <c r="CX35" i="10"/>
  <c r="CX34" i="10"/>
  <c r="CX33" i="10"/>
  <c r="CQ33" i="10" s="1"/>
  <c r="CX31" i="10"/>
  <c r="CQ31" i="10" s="1"/>
  <c r="CX32" i="10"/>
  <c r="CQ32" i="10" s="1"/>
  <c r="HT37" i="10"/>
  <c r="HM37" i="10" s="1"/>
  <c r="FS33" i="10"/>
  <c r="FS37" i="10"/>
  <c r="FL37" i="10" s="1"/>
  <c r="FT35" i="10"/>
  <c r="FT38" i="10"/>
  <c r="FM38" i="10" s="1"/>
  <c r="EU34" i="10"/>
  <c r="EN34" i="10" s="1"/>
  <c r="EU39" i="10"/>
  <c r="EN39" i="10" s="1"/>
  <c r="L41" i="7"/>
  <c r="C42" i="7" s="1"/>
  <c r="C51" i="7" s="1"/>
  <c r="DP41" i="8"/>
  <c r="DG42" i="8" s="1"/>
  <c r="G55" i="8" s="1"/>
  <c r="Q69" i="6" s="1"/>
  <c r="FM41" i="9"/>
  <c r="FD42" i="9" s="1"/>
  <c r="D57" i="9" s="1"/>
  <c r="O41" i="8"/>
  <c r="F42" i="8" s="1"/>
  <c r="F51" i="8" s="1"/>
  <c r="GM41" i="9"/>
  <c r="GD42" i="9" s="1"/>
  <c r="D58" i="9" s="1"/>
  <c r="L41" i="8"/>
  <c r="C42" i="8" s="1"/>
  <c r="C51" i="8" s="1"/>
  <c r="AJ57" i="10"/>
  <c r="FX38" i="10"/>
  <c r="FQ38" i="10" s="1"/>
  <c r="FX39" i="10"/>
  <c r="FQ39" i="10" s="1"/>
  <c r="FX36" i="10"/>
  <c r="FX35" i="10"/>
  <c r="FX34" i="10"/>
  <c r="FQ34" i="10" s="1"/>
  <c r="FX37" i="10"/>
  <c r="FQ37" i="10" s="1"/>
  <c r="FX32" i="10"/>
  <c r="FQ32" i="10" s="1"/>
  <c r="FX31" i="10"/>
  <c r="FX33" i="10"/>
  <c r="AF52" i="10"/>
  <c r="AV39" i="10"/>
  <c r="AO39" i="10" s="1"/>
  <c r="AV38" i="10"/>
  <c r="AV37" i="10"/>
  <c r="AO37" i="10" s="1"/>
  <c r="AV36" i="10"/>
  <c r="AO36" i="10" s="1"/>
  <c r="AV35" i="10"/>
  <c r="AV34" i="10"/>
  <c r="AO34" i="10" s="1"/>
  <c r="AV32" i="10"/>
  <c r="AO32" i="10" s="1"/>
  <c r="AV33" i="10"/>
  <c r="AV31" i="10"/>
  <c r="AO31" i="10" s="1"/>
  <c r="AJ52" i="10"/>
  <c r="AX39" i="10"/>
  <c r="AQ39" i="10" s="1"/>
  <c r="AX38" i="10"/>
  <c r="AX36" i="10"/>
  <c r="AQ36" i="10" s="1"/>
  <c r="AX37" i="10"/>
  <c r="AQ37" i="10" s="1"/>
  <c r="AX35" i="10"/>
  <c r="AX32" i="10"/>
  <c r="AQ32" i="10" s="1"/>
  <c r="AX33" i="10"/>
  <c r="AX34" i="10"/>
  <c r="AQ34" i="10" s="1"/>
  <c r="AX31" i="10"/>
  <c r="AQ31" i="10" s="1"/>
  <c r="AF53" i="10"/>
  <c r="BV39" i="10"/>
  <c r="BO39" i="10" s="1"/>
  <c r="BV37" i="10"/>
  <c r="BO37" i="10" s="1"/>
  <c r="BV35" i="10"/>
  <c r="BV38" i="10"/>
  <c r="BO38" i="10" s="1"/>
  <c r="BV36" i="10"/>
  <c r="BO36" i="10" s="1"/>
  <c r="BV33" i="10"/>
  <c r="BO33" i="10" s="1"/>
  <c r="BV32" i="10"/>
  <c r="BO32" i="10" s="1"/>
  <c r="BV31" i="10"/>
  <c r="BV34" i="10"/>
  <c r="BO34" i="10" s="1"/>
  <c r="AF54" i="10"/>
  <c r="CV38" i="10"/>
  <c r="CO38" i="10" s="1"/>
  <c r="CV36" i="10"/>
  <c r="CO36" i="10" s="1"/>
  <c r="CV37" i="10"/>
  <c r="CO37" i="10" s="1"/>
  <c r="CV39" i="10"/>
  <c r="CO39" i="10" s="1"/>
  <c r="CV35" i="10"/>
  <c r="CV34" i="10"/>
  <c r="CV32" i="10"/>
  <c r="CO32" i="10" s="1"/>
  <c r="CV33" i="10"/>
  <c r="CO33" i="10" s="1"/>
  <c r="CV31" i="10"/>
  <c r="CO31" i="10" s="1"/>
  <c r="AT33" i="10"/>
  <c r="AE59" i="10"/>
  <c r="HU38" i="10"/>
  <c r="HN38" i="10" s="1"/>
  <c r="HU36" i="10"/>
  <c r="HN36" i="10" s="1"/>
  <c r="HU39" i="10"/>
  <c r="HN39" i="10" s="1"/>
  <c r="HU34" i="10"/>
  <c r="HN34" i="10" s="1"/>
  <c r="HU35" i="10"/>
  <c r="HU32" i="10"/>
  <c r="HN32" i="10" s="1"/>
  <c r="HU37" i="10"/>
  <c r="HN37" i="10" s="1"/>
  <c r="HU33" i="10"/>
  <c r="HN33" i="10" s="1"/>
  <c r="HU31" i="10"/>
  <c r="AJ56" i="10"/>
  <c r="EX39" i="10"/>
  <c r="EQ39" i="10" s="1"/>
  <c r="EX38" i="10"/>
  <c r="EQ38" i="10" s="1"/>
  <c r="EX36" i="10"/>
  <c r="EX34" i="10"/>
  <c r="EQ34" i="10" s="1"/>
  <c r="EX37" i="10"/>
  <c r="EQ37" i="10" s="1"/>
  <c r="EX32" i="10"/>
  <c r="EQ32" i="10" s="1"/>
  <c r="EX35" i="10"/>
  <c r="EX33" i="10"/>
  <c r="EQ33" i="10" s="1"/>
  <c r="EX31" i="10"/>
  <c r="V33" i="10"/>
  <c r="O33" i="10" s="1"/>
  <c r="AG55" i="10"/>
  <c r="DW39" i="10"/>
  <c r="DP39" i="10" s="1"/>
  <c r="DW38" i="10"/>
  <c r="DP38" i="10" s="1"/>
  <c r="DW36" i="10"/>
  <c r="DP36" i="10" s="1"/>
  <c r="DW37" i="10"/>
  <c r="DW35" i="10"/>
  <c r="DW34" i="10"/>
  <c r="DP34" i="10" s="1"/>
  <c r="DW33" i="10"/>
  <c r="DP33" i="10" s="1"/>
  <c r="DW31" i="10"/>
  <c r="DP31" i="10" s="1"/>
  <c r="DW32" i="10"/>
  <c r="FW31" i="10"/>
  <c r="FP31" i="10" s="1"/>
  <c r="FW35" i="10"/>
  <c r="AD53" i="10"/>
  <c r="BT38" i="10"/>
  <c r="BM38" i="10" s="1"/>
  <c r="BT39" i="10"/>
  <c r="BM39" i="10" s="1"/>
  <c r="BT36" i="10"/>
  <c r="BM36" i="10" s="1"/>
  <c r="BT37" i="10"/>
  <c r="BM37" i="10" s="1"/>
  <c r="BT35" i="10"/>
  <c r="BT34" i="10"/>
  <c r="BM34" i="10" s="1"/>
  <c r="BT32" i="10"/>
  <c r="BM32" i="10" s="1"/>
  <c r="BT31" i="10"/>
  <c r="BT33" i="10"/>
  <c r="BM33" i="10" s="1"/>
  <c r="AL41" i="10"/>
  <c r="AC42" i="10" s="1"/>
  <c r="C52" i="10" s="1"/>
  <c r="AJ55" i="10"/>
  <c r="DX39" i="10"/>
  <c r="DQ39" i="10" s="1"/>
  <c r="DX37" i="10"/>
  <c r="DX35" i="10"/>
  <c r="DX36" i="10"/>
  <c r="DQ36" i="10" s="1"/>
  <c r="DX38" i="10"/>
  <c r="DQ38" i="10" s="1"/>
  <c r="DX33" i="10"/>
  <c r="DQ33" i="10" s="1"/>
  <c r="DX31" i="10"/>
  <c r="DX34" i="10"/>
  <c r="DQ34" i="10" s="1"/>
  <c r="DX32" i="10"/>
  <c r="BS34" i="10"/>
  <c r="BL34" i="10" s="1"/>
  <c r="AU34" i="10"/>
  <c r="AN34" i="10" s="1"/>
  <c r="HV32" i="10"/>
  <c r="HO32" i="10" s="1"/>
  <c r="BW34" i="10"/>
  <c r="BP34" i="10" s="1"/>
  <c r="HT31" i="10"/>
  <c r="FS34" i="10"/>
  <c r="FL34" i="10" s="1"/>
  <c r="FT33" i="10"/>
  <c r="BX37" i="10"/>
  <c r="BQ37" i="10" s="1"/>
  <c r="EU31" i="10"/>
  <c r="FU33" i="10"/>
  <c r="AG54" i="8"/>
  <c r="AG61" i="8" s="1"/>
  <c r="CW39" i="8"/>
  <c r="CP39" i="8" s="1"/>
  <c r="CW37" i="8"/>
  <c r="CP37" i="8" s="1"/>
  <c r="CW35" i="8"/>
  <c r="CW38" i="8"/>
  <c r="CP38" i="8" s="1"/>
  <c r="CW34" i="8"/>
  <c r="CW36" i="8"/>
  <c r="CP36" i="8" s="1"/>
  <c r="CW32" i="8"/>
  <c r="CP32" i="8" s="1"/>
  <c r="CW33" i="8"/>
  <c r="CP33" i="8" s="1"/>
  <c r="CW31" i="8"/>
  <c r="CP31" i="8" s="1"/>
  <c r="AG52" i="9"/>
  <c r="AW39" i="9"/>
  <c r="AP39" i="9" s="1"/>
  <c r="AW38" i="9"/>
  <c r="AW36" i="9"/>
  <c r="AP36" i="9" s="1"/>
  <c r="AW37" i="9"/>
  <c r="AP37" i="9" s="1"/>
  <c r="AW34" i="9"/>
  <c r="AP34" i="9" s="1"/>
  <c r="AW33" i="9"/>
  <c r="AW35" i="9"/>
  <c r="AW32" i="9"/>
  <c r="AP32" i="9" s="1"/>
  <c r="AW31" i="9"/>
  <c r="AP31" i="9" s="1"/>
  <c r="AF53" i="9"/>
  <c r="BV38" i="9"/>
  <c r="BO38" i="9" s="1"/>
  <c r="BV39" i="9"/>
  <c r="BO39" i="9" s="1"/>
  <c r="BV36" i="9"/>
  <c r="BO36" i="9" s="1"/>
  <c r="BV37" i="9"/>
  <c r="BO37" i="9" s="1"/>
  <c r="BV33" i="9"/>
  <c r="BO33" i="9" s="1"/>
  <c r="BV35" i="9"/>
  <c r="BV34" i="9"/>
  <c r="BO34" i="9" s="1"/>
  <c r="BV32" i="9"/>
  <c r="BO32" i="9" s="1"/>
  <c r="BV31" i="9"/>
  <c r="AF52" i="8"/>
  <c r="AV36" i="8"/>
  <c r="AO36" i="8" s="1"/>
  <c r="AV39" i="8"/>
  <c r="AO39" i="8" s="1"/>
  <c r="AV34" i="8"/>
  <c r="AO34" i="8" s="1"/>
  <c r="AV38" i="8"/>
  <c r="AV33" i="8"/>
  <c r="AV35" i="8"/>
  <c r="AV31" i="8"/>
  <c r="AO31" i="8" s="1"/>
  <c r="AV37" i="8"/>
  <c r="AO37" i="8" s="1"/>
  <c r="AV32" i="8"/>
  <c r="AO32" i="8" s="1"/>
  <c r="EX38" i="9"/>
  <c r="EQ38" i="9" s="1"/>
  <c r="HP41" i="7"/>
  <c r="HG42" i="7" s="1"/>
  <c r="G59" i="7" s="1"/>
  <c r="Q64" i="6" s="1"/>
  <c r="EO41" i="7"/>
  <c r="EF42" i="7" s="1"/>
  <c r="F56" i="7" s="1"/>
  <c r="CM41" i="7"/>
  <c r="CD42" i="7" s="1"/>
  <c r="D54" i="7" s="1"/>
  <c r="FO41" i="9"/>
  <c r="FF42" i="9" s="1"/>
  <c r="F57" i="9" s="1"/>
  <c r="DQ41" i="9"/>
  <c r="HQ41" i="8"/>
  <c r="AJ54" i="9"/>
  <c r="CX39" i="9"/>
  <c r="CQ39" i="9" s="1"/>
  <c r="CX37" i="9"/>
  <c r="CQ37" i="9" s="1"/>
  <c r="CX36" i="9"/>
  <c r="CQ36" i="9" s="1"/>
  <c r="CX34" i="9"/>
  <c r="CX38" i="9"/>
  <c r="CQ38" i="9" s="1"/>
  <c r="CX33" i="9"/>
  <c r="CX35" i="9"/>
  <c r="CX31" i="9"/>
  <c r="CQ31" i="9" s="1"/>
  <c r="CX32" i="9"/>
  <c r="CQ32" i="9" s="1"/>
  <c r="V33" i="9"/>
  <c r="O33" i="9" s="1"/>
  <c r="V38" i="9"/>
  <c r="O38" i="9" s="1"/>
  <c r="BS35" i="9"/>
  <c r="BS38" i="9"/>
  <c r="BL38" i="9" s="1"/>
  <c r="HW33" i="9"/>
  <c r="HP33" i="9" s="1"/>
  <c r="HW38" i="9"/>
  <c r="HP38" i="9" s="1"/>
  <c r="GP41" i="8"/>
  <c r="GG42" i="8" s="1"/>
  <c r="G58" i="8" s="1"/>
  <c r="Q72" i="6" s="1"/>
  <c r="HU38" i="9"/>
  <c r="HN38" i="9" s="1"/>
  <c r="HU35" i="9"/>
  <c r="EX38" i="8"/>
  <c r="EQ38" i="8" s="1"/>
  <c r="AJ56" i="8"/>
  <c r="EX32" i="8"/>
  <c r="EQ32" i="8" s="1"/>
  <c r="EX39" i="8"/>
  <c r="EQ39" i="8" s="1"/>
  <c r="EX37" i="8"/>
  <c r="EQ37" i="8" s="1"/>
  <c r="EX36" i="8"/>
  <c r="EQ36" i="8" s="1"/>
  <c r="EX33" i="8"/>
  <c r="EQ33" i="8" s="1"/>
  <c r="EX34" i="8"/>
  <c r="EQ34" i="8" s="1"/>
  <c r="EX35" i="8"/>
  <c r="EX31" i="8"/>
  <c r="P41" i="8"/>
  <c r="G42" i="8" s="1"/>
  <c r="G51" i="8" s="1"/>
  <c r="Q65" i="6" s="1"/>
  <c r="DN41" i="8"/>
  <c r="DE42" i="8" s="1"/>
  <c r="E55" i="8" s="1"/>
  <c r="DM41" i="9"/>
  <c r="DD42" i="9" s="1"/>
  <c r="D55" i="9" s="1"/>
  <c r="CT31" i="8"/>
  <c r="CM31" i="8" s="1"/>
  <c r="CT34" i="8"/>
  <c r="HO41" i="8"/>
  <c r="HF42" i="8" s="1"/>
  <c r="F59" i="8" s="1"/>
  <c r="EV32" i="9"/>
  <c r="EO32" i="9" s="1"/>
  <c r="EV35" i="9"/>
  <c r="EV39" i="9"/>
  <c r="EO39" i="9" s="1"/>
  <c r="FS34" i="8"/>
  <c r="FL34" i="8" s="1"/>
  <c r="FS39" i="8"/>
  <c r="FL39" i="8" s="1"/>
  <c r="FS38" i="8"/>
  <c r="FL38" i="8" s="1"/>
  <c r="DP41" i="9"/>
  <c r="DG42" i="9" s="1"/>
  <c r="G55" i="9" s="1"/>
  <c r="Q78" i="6" s="1"/>
  <c r="DQ41" i="8"/>
  <c r="AJ54" i="8"/>
  <c r="CX36" i="8"/>
  <c r="CQ36" i="8" s="1"/>
  <c r="CX38" i="8"/>
  <c r="CQ38" i="8" s="1"/>
  <c r="CX34" i="8"/>
  <c r="CX37" i="8"/>
  <c r="CQ37" i="8" s="1"/>
  <c r="CX33" i="8"/>
  <c r="CQ33" i="8" s="1"/>
  <c r="CX35" i="8"/>
  <c r="CX31" i="8"/>
  <c r="CQ31" i="8" s="1"/>
  <c r="CX39" i="8"/>
  <c r="CQ39" i="8" s="1"/>
  <c r="CX32" i="8"/>
  <c r="CS32" i="9"/>
  <c r="CL32" i="9" s="1"/>
  <c r="CS37" i="9"/>
  <c r="CL37" i="9" s="1"/>
  <c r="AF52" i="9"/>
  <c r="AV39" i="9"/>
  <c r="AO39" i="9" s="1"/>
  <c r="AV37" i="9"/>
  <c r="AO37" i="9" s="1"/>
  <c r="AV38" i="9"/>
  <c r="AV36" i="9"/>
  <c r="AO36" i="9" s="1"/>
  <c r="AV34" i="9"/>
  <c r="AO34" i="9" s="1"/>
  <c r="AV33" i="9"/>
  <c r="AV31" i="9"/>
  <c r="AO31" i="9" s="1"/>
  <c r="AV32" i="9"/>
  <c r="AO32" i="9" s="1"/>
  <c r="AV35" i="9"/>
  <c r="AU38" i="8"/>
  <c r="AU35" i="8"/>
  <c r="AU39" i="8"/>
  <c r="AN39" i="8" s="1"/>
  <c r="AC51" i="9"/>
  <c r="S39" i="9"/>
  <c r="L39" i="9" s="1"/>
  <c r="S37" i="9"/>
  <c r="L37" i="9" s="1"/>
  <c r="S36" i="9"/>
  <c r="L36" i="9" s="1"/>
  <c r="S38" i="9"/>
  <c r="L38" i="9" s="1"/>
  <c r="S34" i="9"/>
  <c r="S33" i="9"/>
  <c r="L33" i="9" s="1"/>
  <c r="S31" i="9"/>
  <c r="L31" i="9" s="1"/>
  <c r="S35" i="9"/>
  <c r="S32" i="9"/>
  <c r="L32" i="9" s="1"/>
  <c r="BT38" i="8"/>
  <c r="BM38" i="8" s="1"/>
  <c r="BT37" i="8"/>
  <c r="BM37" i="8" s="1"/>
  <c r="CN41" i="9"/>
  <c r="CE42" i="9" s="1"/>
  <c r="E54" i="9" s="1"/>
  <c r="HV34" i="9"/>
  <c r="HO34" i="9" s="1"/>
  <c r="HV37" i="9"/>
  <c r="HO37" i="9" s="1"/>
  <c r="AD57" i="8"/>
  <c r="AD61" i="8" s="1"/>
  <c r="FT39" i="8"/>
  <c r="FM39" i="8" s="1"/>
  <c r="FT37" i="8"/>
  <c r="FM37" i="8" s="1"/>
  <c r="FT38" i="8"/>
  <c r="FM38" i="8" s="1"/>
  <c r="FT31" i="8"/>
  <c r="FM31" i="8" s="1"/>
  <c r="FT34" i="8"/>
  <c r="FM34" i="8" s="1"/>
  <c r="FT35" i="8"/>
  <c r="FT32" i="8"/>
  <c r="FM32" i="8" s="1"/>
  <c r="FT33" i="8"/>
  <c r="FT36" i="8"/>
  <c r="FM36" i="8" s="1"/>
  <c r="T32" i="9"/>
  <c r="M32" i="9" s="1"/>
  <c r="T36" i="9"/>
  <c r="M36" i="9" s="1"/>
  <c r="AL41" i="8"/>
  <c r="AC42" i="8" s="1"/>
  <c r="C52" i="8" s="1"/>
  <c r="L52" i="8" s="1"/>
  <c r="GT32" i="8"/>
  <c r="GT36" i="8"/>
  <c r="GM36" i="8" s="1"/>
  <c r="EX35" i="9"/>
  <c r="EX37" i="9"/>
  <c r="EQ37" i="9" s="1"/>
  <c r="X31" i="9"/>
  <c r="Q31" i="9" s="1"/>
  <c r="X33" i="9"/>
  <c r="X38" i="9"/>
  <c r="Q38" i="9" s="1"/>
  <c r="FX36" i="8"/>
  <c r="FQ36" i="8" s="1"/>
  <c r="FX31" i="8"/>
  <c r="FQ31" i="8" s="1"/>
  <c r="ET31" i="8"/>
  <c r="ET33" i="8"/>
  <c r="EM33" i="8" s="1"/>
  <c r="ET38" i="8"/>
  <c r="EM38" i="8" s="1"/>
  <c r="AT33" i="8"/>
  <c r="AT39" i="8"/>
  <c r="AM39" i="8" s="1"/>
  <c r="AW31" i="8"/>
  <c r="AP31" i="8" s="1"/>
  <c r="AW36" i="8"/>
  <c r="AP36" i="8" s="1"/>
  <c r="AW39" i="8"/>
  <c r="AP39" i="8" s="1"/>
  <c r="BW37" i="9"/>
  <c r="BP37" i="9" s="1"/>
  <c r="BW36" i="9"/>
  <c r="BP36" i="9" s="1"/>
  <c r="GS33" i="8"/>
  <c r="GL33" i="8" s="1"/>
  <c r="GS34" i="8"/>
  <c r="GL34" i="8" s="1"/>
  <c r="GS39" i="8"/>
  <c r="GL39" i="8" s="1"/>
  <c r="EU33" i="9"/>
  <c r="EN33" i="9" s="1"/>
  <c r="EU38" i="9"/>
  <c r="EN38" i="9" s="1"/>
  <c r="U31" i="9"/>
  <c r="N31" i="9" s="1"/>
  <c r="U35" i="9"/>
  <c r="U39" i="9"/>
  <c r="N39" i="9" s="1"/>
  <c r="EN41" i="8"/>
  <c r="EE42" i="8" s="1"/>
  <c r="E56" i="8" s="1"/>
  <c r="AF54" i="9"/>
  <c r="CV39" i="9"/>
  <c r="CO39" i="9" s="1"/>
  <c r="CV38" i="9"/>
  <c r="CO38" i="9" s="1"/>
  <c r="CV37" i="9"/>
  <c r="CO37" i="9" s="1"/>
  <c r="CV36" i="9"/>
  <c r="CO36" i="9" s="1"/>
  <c r="CV35" i="9"/>
  <c r="CV34" i="9"/>
  <c r="CV32" i="9"/>
  <c r="CO32" i="9" s="1"/>
  <c r="CV33" i="9"/>
  <c r="CO33" i="9" s="1"/>
  <c r="CV31" i="9"/>
  <c r="CO31" i="9" s="1"/>
  <c r="BT34" i="8"/>
  <c r="BM34" i="8" s="1"/>
  <c r="CO41" i="7"/>
  <c r="CF42" i="7" s="1"/>
  <c r="F54" i="7" s="1"/>
  <c r="AE58" i="8"/>
  <c r="GU39" i="8"/>
  <c r="GN39" i="8" s="1"/>
  <c r="GU35" i="8"/>
  <c r="GU38" i="8"/>
  <c r="GN38" i="8" s="1"/>
  <c r="GU33" i="8"/>
  <c r="GN33" i="8" s="1"/>
  <c r="GU32" i="8"/>
  <c r="GU34" i="8"/>
  <c r="GN34" i="8" s="1"/>
  <c r="GU37" i="8"/>
  <c r="GN37" i="8" s="1"/>
  <c r="GU31" i="8"/>
  <c r="GN31" i="8" s="1"/>
  <c r="GU36" i="8"/>
  <c r="GN36" i="8" s="1"/>
  <c r="AF57" i="8"/>
  <c r="FV39" i="8"/>
  <c r="FO39" i="8" s="1"/>
  <c r="FV35" i="8"/>
  <c r="FV33" i="8"/>
  <c r="FV37" i="8"/>
  <c r="FO37" i="8" s="1"/>
  <c r="FV36" i="8"/>
  <c r="FO36" i="8" s="1"/>
  <c r="FV32" i="8"/>
  <c r="FO32" i="8" s="1"/>
  <c r="FV34" i="8"/>
  <c r="FO34" i="8" s="1"/>
  <c r="FV31" i="8"/>
  <c r="FO31" i="8" s="1"/>
  <c r="FV38" i="8"/>
  <c r="FO38" i="8" s="1"/>
  <c r="DO41" i="9"/>
  <c r="DF42" i="9" s="1"/>
  <c r="F55" i="9" s="1"/>
  <c r="DM41" i="8"/>
  <c r="DD42" i="8" s="1"/>
  <c r="D55" i="8" s="1"/>
  <c r="M41" i="8"/>
  <c r="D42" i="8" s="1"/>
  <c r="D51" i="8" s="1"/>
  <c r="CL41" i="8"/>
  <c r="CC42" i="8" s="1"/>
  <c r="C54" i="8" s="1"/>
  <c r="EL41" i="8"/>
  <c r="EC42" i="8" s="1"/>
  <c r="C56" i="8" s="1"/>
  <c r="HL41" i="8"/>
  <c r="HC42" i="8" s="1"/>
  <c r="C59" i="8" s="1"/>
  <c r="HN41" i="8"/>
  <c r="HE42" i="8" s="1"/>
  <c r="E59" i="8" s="1"/>
  <c r="V36" i="9"/>
  <c r="O36" i="9" s="1"/>
  <c r="V34" i="9"/>
  <c r="V39" i="9"/>
  <c r="O39" i="9" s="1"/>
  <c r="HP41" i="8"/>
  <c r="HG42" i="8" s="1"/>
  <c r="G59" i="8" s="1"/>
  <c r="Q73" i="6" s="1"/>
  <c r="HW31" i="9"/>
  <c r="HW37" i="9"/>
  <c r="HP37" i="9" s="1"/>
  <c r="FL41" i="9"/>
  <c r="FC42" i="9" s="1"/>
  <c r="C57" i="9" s="1"/>
  <c r="HU33" i="9"/>
  <c r="HN33" i="9" s="1"/>
  <c r="HU32" i="9"/>
  <c r="HN32" i="9" s="1"/>
  <c r="HU39" i="9"/>
  <c r="HN39" i="9" s="1"/>
  <c r="Q41" i="8"/>
  <c r="AE53" i="8"/>
  <c r="BU36" i="8"/>
  <c r="BN36" i="8" s="1"/>
  <c r="BU34" i="8"/>
  <c r="BN34" i="8" s="1"/>
  <c r="BU33" i="8"/>
  <c r="BN33" i="8" s="1"/>
  <c r="BU37" i="8"/>
  <c r="BN37" i="8" s="1"/>
  <c r="BU35" i="8"/>
  <c r="BU31" i="8"/>
  <c r="BU39" i="8"/>
  <c r="BN39" i="8" s="1"/>
  <c r="BU32" i="8"/>
  <c r="BN32" i="8" s="1"/>
  <c r="BU38" i="8"/>
  <c r="BN38" i="8" s="1"/>
  <c r="AC59" i="9"/>
  <c r="HS39" i="9"/>
  <c r="HL39" i="9" s="1"/>
  <c r="HS36" i="9"/>
  <c r="HL36" i="9" s="1"/>
  <c r="HS38" i="9"/>
  <c r="HL38" i="9" s="1"/>
  <c r="HS37" i="9"/>
  <c r="HL37" i="9" s="1"/>
  <c r="HS34" i="9"/>
  <c r="HL34" i="9" s="1"/>
  <c r="HS35" i="9"/>
  <c r="HS33" i="9"/>
  <c r="HL33" i="9" s="1"/>
  <c r="HS31" i="9"/>
  <c r="HS32" i="9"/>
  <c r="HL32" i="9" s="1"/>
  <c r="BV39" i="8"/>
  <c r="BO39" i="8" s="1"/>
  <c r="BV36" i="8"/>
  <c r="BO36" i="8" s="1"/>
  <c r="BV33" i="8"/>
  <c r="BO33" i="8" s="1"/>
  <c r="BV38" i="8"/>
  <c r="BO38" i="8" s="1"/>
  <c r="AF53" i="8"/>
  <c r="BV34" i="8"/>
  <c r="BO34" i="8" s="1"/>
  <c r="BV35" i="8"/>
  <c r="BV32" i="8"/>
  <c r="BO32" i="8" s="1"/>
  <c r="BV37" i="8"/>
  <c r="BO37" i="8" s="1"/>
  <c r="BV31" i="8"/>
  <c r="GN41" i="9"/>
  <c r="GE42" i="9" s="1"/>
  <c r="E58" i="9" s="1"/>
  <c r="CT38" i="8"/>
  <c r="CM38" i="8" s="1"/>
  <c r="CT39" i="8"/>
  <c r="CM39" i="8" s="1"/>
  <c r="EV36" i="9"/>
  <c r="EO36" i="9" s="1"/>
  <c r="EV38" i="9"/>
  <c r="EO38" i="9" s="1"/>
  <c r="FS36" i="8"/>
  <c r="FL36" i="8" s="1"/>
  <c r="FS35" i="8"/>
  <c r="GO41" i="9"/>
  <c r="GF42" i="9" s="1"/>
  <c r="F58" i="9" s="1"/>
  <c r="CS31" i="9"/>
  <c r="CL31" i="9" s="1"/>
  <c r="CS35" i="9"/>
  <c r="AJ53" i="8"/>
  <c r="BX39" i="8"/>
  <c r="BQ39" i="8" s="1"/>
  <c r="BX37" i="8"/>
  <c r="BQ37" i="8" s="1"/>
  <c r="BX38" i="8"/>
  <c r="BQ38" i="8" s="1"/>
  <c r="BX35" i="8"/>
  <c r="BX34" i="8"/>
  <c r="BQ34" i="8" s="1"/>
  <c r="BX32" i="8"/>
  <c r="BQ32" i="8" s="1"/>
  <c r="BX36" i="8"/>
  <c r="BQ36" i="8" s="1"/>
  <c r="BX31" i="8"/>
  <c r="BX33" i="8"/>
  <c r="BQ33" i="8" s="1"/>
  <c r="AJ52" i="8"/>
  <c r="AX38" i="8"/>
  <c r="AX37" i="8"/>
  <c r="AQ37" i="8" s="1"/>
  <c r="AX32" i="8"/>
  <c r="AQ32" i="8" s="1"/>
  <c r="AX35" i="8"/>
  <c r="AX39" i="8"/>
  <c r="AQ39" i="8" s="1"/>
  <c r="AX33" i="8"/>
  <c r="AX36" i="8"/>
  <c r="AQ36" i="8" s="1"/>
  <c r="AX31" i="8"/>
  <c r="AX34" i="8"/>
  <c r="AQ34" i="8" s="1"/>
  <c r="AU32" i="8"/>
  <c r="AN32" i="8" s="1"/>
  <c r="BT33" i="8"/>
  <c r="BM33" i="8" s="1"/>
  <c r="BT36" i="8"/>
  <c r="BM36" i="8" s="1"/>
  <c r="BT39" i="8"/>
  <c r="BM39" i="8" s="1"/>
  <c r="AC53" i="8"/>
  <c r="AC61" i="8" s="1"/>
  <c r="BS38" i="8"/>
  <c r="BL38" i="8" s="1"/>
  <c r="BS37" i="8"/>
  <c r="BL37" i="8" s="1"/>
  <c r="BS32" i="8"/>
  <c r="BL32" i="8" s="1"/>
  <c r="BS35" i="8"/>
  <c r="BS39" i="8"/>
  <c r="BL39" i="8" s="1"/>
  <c r="BS33" i="8"/>
  <c r="BL33" i="8" s="1"/>
  <c r="BS31" i="8"/>
  <c r="BS36" i="8"/>
  <c r="BL36" i="8" s="1"/>
  <c r="BS34" i="8"/>
  <c r="BL34" i="8" s="1"/>
  <c r="HV36" i="9"/>
  <c r="HO36" i="9" s="1"/>
  <c r="HV35" i="9"/>
  <c r="T31" i="9"/>
  <c r="M31" i="9" s="1"/>
  <c r="T33" i="9"/>
  <c r="M33" i="9" s="1"/>
  <c r="T39" i="9"/>
  <c r="M39" i="9" s="1"/>
  <c r="GT31" i="8"/>
  <c r="GM31" i="8" s="1"/>
  <c r="GT35" i="8"/>
  <c r="EX31" i="9"/>
  <c r="EX32" i="9"/>
  <c r="EQ32" i="9" s="1"/>
  <c r="EX39" i="9"/>
  <c r="EQ39" i="9" s="1"/>
  <c r="X34" i="9"/>
  <c r="X36" i="9"/>
  <c r="Q36" i="9" s="1"/>
  <c r="FX33" i="8"/>
  <c r="FX34" i="8"/>
  <c r="FQ34" i="8" s="1"/>
  <c r="FX37" i="8"/>
  <c r="FQ37" i="8" s="1"/>
  <c r="ET36" i="8"/>
  <c r="EM36" i="8" s="1"/>
  <c r="ET35" i="8"/>
  <c r="AT34" i="8"/>
  <c r="AM34" i="8" s="1"/>
  <c r="AT35" i="8"/>
  <c r="AT38" i="8"/>
  <c r="AW32" i="8"/>
  <c r="AP32" i="8" s="1"/>
  <c r="AW33" i="8"/>
  <c r="BW31" i="9"/>
  <c r="BW34" i="9"/>
  <c r="BP34" i="9" s="1"/>
  <c r="BW39" i="9"/>
  <c r="BP39" i="9" s="1"/>
  <c r="GS32" i="8"/>
  <c r="GS31" i="8"/>
  <c r="GL31" i="8" s="1"/>
  <c r="EU31" i="9"/>
  <c r="EU35" i="9"/>
  <c r="EU39" i="9"/>
  <c r="EN39" i="9" s="1"/>
  <c r="U34" i="9"/>
  <c r="U37" i="9"/>
  <c r="N37" i="9" s="1"/>
  <c r="AD59" i="9"/>
  <c r="HT39" i="9"/>
  <c r="HM39" i="9" s="1"/>
  <c r="HT38" i="9"/>
  <c r="HM38" i="9" s="1"/>
  <c r="HT36" i="9"/>
  <c r="HM36" i="9" s="1"/>
  <c r="HT37" i="9"/>
  <c r="HM37" i="9" s="1"/>
  <c r="HT35" i="9"/>
  <c r="HT33" i="9"/>
  <c r="HM33" i="9" s="1"/>
  <c r="HT32" i="9"/>
  <c r="HM32" i="9" s="1"/>
  <c r="HT34" i="9"/>
  <c r="HM34" i="9" s="1"/>
  <c r="HT31" i="9"/>
  <c r="CV38" i="8"/>
  <c r="CO38" i="8" s="1"/>
  <c r="CV36" i="8"/>
  <c r="CO36" i="8" s="1"/>
  <c r="CV32" i="8"/>
  <c r="CO32" i="8" s="1"/>
  <c r="CV35" i="8"/>
  <c r="CV39" i="8"/>
  <c r="CO39" i="8" s="1"/>
  <c r="CV33" i="8"/>
  <c r="CO33" i="8" s="1"/>
  <c r="CV34" i="8"/>
  <c r="CV37" i="8"/>
  <c r="CO37" i="8" s="1"/>
  <c r="AF54" i="8"/>
  <c r="CV31" i="8"/>
  <c r="CO31" i="8" s="1"/>
  <c r="AE57" i="8"/>
  <c r="FU36" i="8"/>
  <c r="FN36" i="8" s="1"/>
  <c r="FU39" i="8"/>
  <c r="FN39" i="8" s="1"/>
  <c r="FU34" i="8"/>
  <c r="FN34" i="8" s="1"/>
  <c r="FU33" i="8"/>
  <c r="FU38" i="8"/>
  <c r="FN38" i="8" s="1"/>
  <c r="FU31" i="8"/>
  <c r="FN31" i="8" s="1"/>
  <c r="FU37" i="8"/>
  <c r="FN37" i="8" s="1"/>
  <c r="FU35" i="8"/>
  <c r="FU32" i="8"/>
  <c r="FN32" i="8" s="1"/>
  <c r="AE54" i="8"/>
  <c r="CU39" i="8"/>
  <c r="CN39" i="8" s="1"/>
  <c r="CU33" i="8"/>
  <c r="CN33" i="8" s="1"/>
  <c r="CU36" i="8"/>
  <c r="CN36" i="8" s="1"/>
  <c r="CU37" i="8"/>
  <c r="CN37" i="8" s="1"/>
  <c r="CU34" i="8"/>
  <c r="CU32" i="8"/>
  <c r="CN32" i="8" s="1"/>
  <c r="CU38" i="8"/>
  <c r="CN38" i="8" s="1"/>
  <c r="CU35" i="8"/>
  <c r="CU31" i="8"/>
  <c r="CN31" i="8" s="1"/>
  <c r="BT31" i="8"/>
  <c r="EX33" i="9"/>
  <c r="EQ33" i="9" s="1"/>
  <c r="EN41" i="7"/>
  <c r="EE42" i="7" s="1"/>
  <c r="E56" i="7" s="1"/>
  <c r="DN41" i="7"/>
  <c r="DE42" i="7" s="1"/>
  <c r="E55" i="7" s="1"/>
  <c r="DO41" i="8"/>
  <c r="DF42" i="8" s="1"/>
  <c r="F55" i="8" s="1"/>
  <c r="GL41" i="9"/>
  <c r="GC42" i="9" s="1"/>
  <c r="C58" i="9" s="1"/>
  <c r="GX39" i="9"/>
  <c r="GQ39" i="9" s="1"/>
  <c r="AJ58" i="9"/>
  <c r="GX38" i="9"/>
  <c r="GQ38" i="9" s="1"/>
  <c r="GX37" i="9"/>
  <c r="GX36" i="9"/>
  <c r="GQ36" i="9" s="1"/>
  <c r="GX34" i="9"/>
  <c r="GQ34" i="9" s="1"/>
  <c r="GX33" i="9"/>
  <c r="GQ33" i="9" s="1"/>
  <c r="GX31" i="9"/>
  <c r="GQ31" i="9" s="1"/>
  <c r="GX35" i="9"/>
  <c r="GX32" i="9"/>
  <c r="GX38" i="8"/>
  <c r="GQ38" i="8" s="1"/>
  <c r="AJ58" i="8"/>
  <c r="GX36" i="8"/>
  <c r="GQ36" i="8" s="1"/>
  <c r="GX39" i="8"/>
  <c r="GQ39" i="8" s="1"/>
  <c r="GX37" i="8"/>
  <c r="GQ37" i="8" s="1"/>
  <c r="GX34" i="8"/>
  <c r="GQ34" i="8" s="1"/>
  <c r="GX33" i="8"/>
  <c r="GQ33" i="8" s="1"/>
  <c r="GX31" i="8"/>
  <c r="GQ31" i="8" s="1"/>
  <c r="GX35" i="8"/>
  <c r="GX32" i="8"/>
  <c r="EO41" i="8"/>
  <c r="EF42" i="8" s="1"/>
  <c r="F56" i="8" s="1"/>
  <c r="DN41" i="9"/>
  <c r="DE42" i="9" s="1"/>
  <c r="E55" i="9" s="1"/>
  <c r="V31" i="9"/>
  <c r="O31" i="9" s="1"/>
  <c r="BS34" i="9"/>
  <c r="BL34" i="9" s="1"/>
  <c r="HW35" i="9"/>
  <c r="HU34" i="9"/>
  <c r="HN34" i="9" s="1"/>
  <c r="FP41" i="9"/>
  <c r="FG42" i="9" s="1"/>
  <c r="G57" i="9" s="1"/>
  <c r="Q80" i="6" s="1"/>
  <c r="AF58" i="8"/>
  <c r="GV38" i="8"/>
  <c r="GO38" i="8" s="1"/>
  <c r="GV35" i="8"/>
  <c r="GV32" i="8"/>
  <c r="GV39" i="8"/>
  <c r="GO39" i="8" s="1"/>
  <c r="GV37" i="8"/>
  <c r="GO37" i="8" s="1"/>
  <c r="GV36" i="8"/>
  <c r="GO36" i="8" s="1"/>
  <c r="GV33" i="8"/>
  <c r="GO33" i="8" s="1"/>
  <c r="GV31" i="8"/>
  <c r="GO31" i="8" s="1"/>
  <c r="GV34" i="8"/>
  <c r="GO34" i="8" s="1"/>
  <c r="CT32" i="8"/>
  <c r="CM32" i="8" s="1"/>
  <c r="CT33" i="8"/>
  <c r="CM33" i="8" s="1"/>
  <c r="EV31" i="9"/>
  <c r="FS31" i="8"/>
  <c r="FL31" i="8" s="1"/>
  <c r="AG51" i="9"/>
  <c r="W39" i="9"/>
  <c r="P39" i="9" s="1"/>
  <c r="W37" i="9"/>
  <c r="P37" i="9" s="1"/>
  <c r="W36" i="9"/>
  <c r="P36" i="9" s="1"/>
  <c r="W34" i="9"/>
  <c r="W33" i="9"/>
  <c r="P33" i="9" s="1"/>
  <c r="W35" i="9"/>
  <c r="W31" i="9"/>
  <c r="P31" i="9" s="1"/>
  <c r="W38" i="9"/>
  <c r="P38" i="9" s="1"/>
  <c r="W32" i="9"/>
  <c r="P32" i="9" s="1"/>
  <c r="CS34" i="9"/>
  <c r="AD53" i="9"/>
  <c r="BT39" i="9"/>
  <c r="BM39" i="9" s="1"/>
  <c r="BT37" i="9"/>
  <c r="BM37" i="9" s="1"/>
  <c r="BT38" i="9"/>
  <c r="BM38" i="9" s="1"/>
  <c r="BT35" i="9"/>
  <c r="BT36" i="9"/>
  <c r="BM36" i="9" s="1"/>
  <c r="BT32" i="9"/>
  <c r="BM32" i="9" s="1"/>
  <c r="BT34" i="9"/>
  <c r="BM34" i="9" s="1"/>
  <c r="BT33" i="9"/>
  <c r="BM33" i="9" s="1"/>
  <c r="BT31" i="9"/>
  <c r="AJ53" i="9"/>
  <c r="BX39" i="9"/>
  <c r="BQ39" i="9" s="1"/>
  <c r="BX37" i="9"/>
  <c r="BQ37" i="9" s="1"/>
  <c r="BX38" i="9"/>
  <c r="BQ38" i="9" s="1"/>
  <c r="BX35" i="9"/>
  <c r="BX36" i="9"/>
  <c r="BQ36" i="9" s="1"/>
  <c r="BX34" i="9"/>
  <c r="BQ34" i="9" s="1"/>
  <c r="BX32" i="9"/>
  <c r="BQ32" i="9" s="1"/>
  <c r="BX31" i="9"/>
  <c r="BX33" i="9"/>
  <c r="BQ33" i="9" s="1"/>
  <c r="AU33" i="8"/>
  <c r="AU34" i="8"/>
  <c r="AN34" i="8" s="1"/>
  <c r="AG56" i="9"/>
  <c r="EW38" i="9"/>
  <c r="EP38" i="9" s="1"/>
  <c r="EW39" i="9"/>
  <c r="EP39" i="9" s="1"/>
  <c r="EW36" i="9"/>
  <c r="EP36" i="9" s="1"/>
  <c r="EW37" i="9"/>
  <c r="EP37" i="9" s="1"/>
  <c r="EW33" i="9"/>
  <c r="EP33" i="9" s="1"/>
  <c r="EW35" i="9"/>
  <c r="EW34" i="9"/>
  <c r="EP34" i="9" s="1"/>
  <c r="EW32" i="9"/>
  <c r="EP32" i="9" s="1"/>
  <c r="EW31" i="9"/>
  <c r="AJ59" i="9"/>
  <c r="HX38" i="9"/>
  <c r="HQ38" i="9" s="1"/>
  <c r="HX39" i="9"/>
  <c r="HQ39" i="9" s="1"/>
  <c r="HX36" i="9"/>
  <c r="HQ36" i="9" s="1"/>
  <c r="HX35" i="9"/>
  <c r="HX37" i="9"/>
  <c r="HQ37" i="9" s="1"/>
  <c r="HX33" i="9"/>
  <c r="HQ33" i="9" s="1"/>
  <c r="HX34" i="9"/>
  <c r="HQ34" i="9" s="1"/>
  <c r="HX32" i="9"/>
  <c r="HQ32" i="9" s="1"/>
  <c r="HX31" i="9"/>
  <c r="BT32" i="8"/>
  <c r="BM32" i="8" s="1"/>
  <c r="HV33" i="9"/>
  <c r="HO33" i="9" s="1"/>
  <c r="DL41" i="9"/>
  <c r="DC42" i="9" s="1"/>
  <c r="C55" i="9" s="1"/>
  <c r="T34" i="9"/>
  <c r="CP41" i="9"/>
  <c r="CG42" i="9" s="1"/>
  <c r="G54" i="9" s="1"/>
  <c r="Q77" i="6" s="1"/>
  <c r="GT37" i="8"/>
  <c r="GM37" i="8" s="1"/>
  <c r="EX34" i="9"/>
  <c r="EQ34" i="9" s="1"/>
  <c r="X32" i="9"/>
  <c r="Q32" i="9" s="1"/>
  <c r="FX32" i="8"/>
  <c r="FX38" i="8"/>
  <c r="FQ38" i="8" s="1"/>
  <c r="ET37" i="8"/>
  <c r="EM37" i="8" s="1"/>
  <c r="AT31" i="8"/>
  <c r="AM31" i="8" s="1"/>
  <c r="AW34" i="8"/>
  <c r="AP34" i="8" s="1"/>
  <c r="BW33" i="9"/>
  <c r="BP33" i="9" s="1"/>
  <c r="GS36" i="8"/>
  <c r="GL36" i="8" s="1"/>
  <c r="EU32" i="9"/>
  <c r="EN32" i="9" s="1"/>
  <c r="U32" i="9"/>
  <c r="N32" i="9" s="1"/>
  <c r="AD52" i="7"/>
  <c r="AT39" i="7"/>
  <c r="AM39" i="7" s="1"/>
  <c r="AT38" i="7"/>
  <c r="AT35" i="7"/>
  <c r="AT37" i="7"/>
  <c r="AM37" i="7" s="1"/>
  <c r="AT36" i="7"/>
  <c r="AM36" i="7" s="1"/>
  <c r="AT32" i="7"/>
  <c r="AM32" i="7" s="1"/>
  <c r="AT34" i="7"/>
  <c r="AM34" i="7" s="1"/>
  <c r="AT33" i="7"/>
  <c r="AT31" i="7"/>
  <c r="AM31" i="7" s="1"/>
  <c r="FL41" i="4"/>
  <c r="FC42" i="4" s="1"/>
  <c r="C57" i="4" s="1"/>
  <c r="FQ41" i="4"/>
  <c r="HQ41" i="2"/>
  <c r="HJ42" i="2" s="1"/>
  <c r="J59" i="2" s="1"/>
  <c r="AM41" i="2"/>
  <c r="AD42" i="2" s="1"/>
  <c r="D52" i="2" s="1"/>
  <c r="EN41" i="3"/>
  <c r="EE42" i="3" s="1"/>
  <c r="E56" i="3" s="1"/>
  <c r="BP41" i="3"/>
  <c r="BG42" i="3" s="1"/>
  <c r="G53" i="3" s="1"/>
  <c r="Q31" i="6" s="1"/>
  <c r="N41" i="5"/>
  <c r="E42" i="5" s="1"/>
  <c r="E51" i="5" s="1"/>
  <c r="HN41" i="4"/>
  <c r="HE42" i="4" s="1"/>
  <c r="E59" i="4" s="1"/>
  <c r="EQ41" i="7"/>
  <c r="AE54" i="7"/>
  <c r="CU39" i="7"/>
  <c r="CN39" i="7" s="1"/>
  <c r="CU38" i="7"/>
  <c r="CN38" i="7" s="1"/>
  <c r="CU37" i="7"/>
  <c r="CN37" i="7" s="1"/>
  <c r="CU36" i="7"/>
  <c r="CN36" i="7" s="1"/>
  <c r="CU35" i="7"/>
  <c r="CU33" i="7"/>
  <c r="CN33" i="7" s="1"/>
  <c r="CU32" i="7"/>
  <c r="CN32" i="7" s="1"/>
  <c r="CU34" i="7"/>
  <c r="CU31" i="7"/>
  <c r="CN31" i="7" s="1"/>
  <c r="AJ58" i="7"/>
  <c r="GX39" i="7"/>
  <c r="GQ39" i="7" s="1"/>
  <c r="GX38" i="7"/>
  <c r="GQ38" i="7" s="1"/>
  <c r="GX37" i="7"/>
  <c r="GX36" i="7"/>
  <c r="GQ36" i="7" s="1"/>
  <c r="GX34" i="7"/>
  <c r="GQ34" i="7" s="1"/>
  <c r="GX31" i="7"/>
  <c r="GQ31" i="7" s="1"/>
  <c r="GX33" i="7"/>
  <c r="GQ33" i="7" s="1"/>
  <c r="GX32" i="7"/>
  <c r="GX35" i="7"/>
  <c r="HO41" i="7"/>
  <c r="HF42" i="7" s="1"/>
  <c r="F59" i="7" s="1"/>
  <c r="HN41" i="7"/>
  <c r="HE42" i="7" s="1"/>
  <c r="E59" i="7" s="1"/>
  <c r="EM41" i="7"/>
  <c r="ED42" i="7" s="1"/>
  <c r="D56" i="7" s="1"/>
  <c r="M41" i="7"/>
  <c r="D42" i="7" s="1"/>
  <c r="D51" i="7" s="1"/>
  <c r="AJ53" i="7"/>
  <c r="BX39" i="7"/>
  <c r="BQ39" i="7" s="1"/>
  <c r="BX37" i="7"/>
  <c r="BQ37" i="7" s="1"/>
  <c r="BX38" i="7"/>
  <c r="BQ38" i="7" s="1"/>
  <c r="BX35" i="7"/>
  <c r="BX36" i="7"/>
  <c r="BQ36" i="7" s="1"/>
  <c r="BX31" i="7"/>
  <c r="BX32" i="7"/>
  <c r="BQ32" i="7" s="1"/>
  <c r="BX34" i="7"/>
  <c r="BQ34" i="7" s="1"/>
  <c r="BX33" i="7"/>
  <c r="BQ33" i="7" s="1"/>
  <c r="AC53" i="7"/>
  <c r="BS39" i="7"/>
  <c r="BL39" i="7" s="1"/>
  <c r="BS37" i="7"/>
  <c r="BL37" i="7" s="1"/>
  <c r="BS38" i="7"/>
  <c r="BL38" i="7" s="1"/>
  <c r="BS35" i="7"/>
  <c r="BS36" i="7"/>
  <c r="BL36" i="7" s="1"/>
  <c r="BS32" i="7"/>
  <c r="BL32" i="7" s="1"/>
  <c r="BS31" i="7"/>
  <c r="BS33" i="7"/>
  <c r="BL33" i="7" s="1"/>
  <c r="BS34" i="7"/>
  <c r="BL34" i="7" s="1"/>
  <c r="DO41" i="7"/>
  <c r="DF42" i="7" s="1"/>
  <c r="F55" i="7" s="1"/>
  <c r="AJ52" i="7"/>
  <c r="AX39" i="7"/>
  <c r="AQ39" i="7" s="1"/>
  <c r="AX38" i="7"/>
  <c r="AX35" i="7"/>
  <c r="AX36" i="7"/>
  <c r="AQ36" i="7" s="1"/>
  <c r="AX32" i="7"/>
  <c r="AX37" i="7"/>
  <c r="AQ37" i="7" s="1"/>
  <c r="AX33" i="7"/>
  <c r="AX34" i="7"/>
  <c r="AQ34" i="7" s="1"/>
  <c r="AX31" i="7"/>
  <c r="AQ31" i="7" s="1"/>
  <c r="AL41" i="7"/>
  <c r="AC42" i="7" s="1"/>
  <c r="C52" i="7" s="1"/>
  <c r="BT34" i="7"/>
  <c r="BM34" i="7" s="1"/>
  <c r="BT38" i="7"/>
  <c r="BM38" i="7" s="1"/>
  <c r="GT32" i="7"/>
  <c r="GT33" i="7"/>
  <c r="GM33" i="7" s="1"/>
  <c r="GT39" i="7"/>
  <c r="GM39" i="7" s="1"/>
  <c r="BW31" i="7"/>
  <c r="BW38" i="7"/>
  <c r="BP38" i="7" s="1"/>
  <c r="AF52" i="7"/>
  <c r="AV38" i="7"/>
  <c r="AV39" i="7"/>
  <c r="AO39" i="7" s="1"/>
  <c r="AV36" i="7"/>
  <c r="AO36" i="7" s="1"/>
  <c r="AV37" i="7"/>
  <c r="AO37" i="7" s="1"/>
  <c r="AV34" i="7"/>
  <c r="AO34" i="7" s="1"/>
  <c r="AV35" i="7"/>
  <c r="AV33" i="7"/>
  <c r="AV31" i="7"/>
  <c r="AO31" i="7" s="1"/>
  <c r="AV32" i="7"/>
  <c r="AO32" i="7" s="1"/>
  <c r="BW32" i="7"/>
  <c r="BP32" i="7" s="1"/>
  <c r="AG58" i="7"/>
  <c r="GW38" i="7"/>
  <c r="GP38" i="7" s="1"/>
  <c r="GW39" i="7"/>
  <c r="GP39" i="7" s="1"/>
  <c r="GW37" i="7"/>
  <c r="GP37" i="7" s="1"/>
  <c r="GW34" i="7"/>
  <c r="GP34" i="7" s="1"/>
  <c r="GW35" i="7"/>
  <c r="GW31" i="7"/>
  <c r="GP31" i="7" s="1"/>
  <c r="GW33" i="7"/>
  <c r="GP33" i="7" s="1"/>
  <c r="GW32" i="7"/>
  <c r="GW36" i="7"/>
  <c r="GP36" i="7" s="1"/>
  <c r="CL41" i="7"/>
  <c r="CC42" i="7" s="1"/>
  <c r="C54" i="7" s="1"/>
  <c r="HM41" i="7"/>
  <c r="HD42" i="7" s="1"/>
  <c r="D59" i="7" s="1"/>
  <c r="AG52" i="7"/>
  <c r="AW39" i="7"/>
  <c r="AP39" i="7" s="1"/>
  <c r="AW38" i="7"/>
  <c r="AW37" i="7"/>
  <c r="AP37" i="7" s="1"/>
  <c r="AW36" i="7"/>
  <c r="AP36" i="7" s="1"/>
  <c r="AW35" i="7"/>
  <c r="AW33" i="7"/>
  <c r="AW32" i="7"/>
  <c r="AP32" i="7" s="1"/>
  <c r="AW34" i="7"/>
  <c r="AP34" i="7" s="1"/>
  <c r="AW31" i="7"/>
  <c r="AP31" i="7" s="1"/>
  <c r="DM41" i="7"/>
  <c r="DD42" i="7" s="1"/>
  <c r="D55" i="7" s="1"/>
  <c r="Q41" i="7"/>
  <c r="O41" i="7"/>
  <c r="F42" i="7" s="1"/>
  <c r="F51" i="7" s="1"/>
  <c r="BN41" i="7"/>
  <c r="BE42" i="7" s="1"/>
  <c r="E53" i="7" s="1"/>
  <c r="AF57" i="7"/>
  <c r="FV39" i="7"/>
  <c r="FO39" i="7" s="1"/>
  <c r="FV37" i="7"/>
  <c r="FO37" i="7" s="1"/>
  <c r="FV36" i="7"/>
  <c r="FO36" i="7" s="1"/>
  <c r="FV35" i="7"/>
  <c r="FV33" i="7"/>
  <c r="FV32" i="7"/>
  <c r="FO32" i="7" s="1"/>
  <c r="FV38" i="7"/>
  <c r="FO38" i="7" s="1"/>
  <c r="FV34" i="7"/>
  <c r="FO34" i="7" s="1"/>
  <c r="FV31" i="7"/>
  <c r="FO31" i="7" s="1"/>
  <c r="AG57" i="7"/>
  <c r="FW38" i="7"/>
  <c r="FP38" i="7" s="1"/>
  <c r="FW39" i="7"/>
  <c r="FP39" i="7" s="1"/>
  <c r="FW37" i="7"/>
  <c r="FP37" i="7" s="1"/>
  <c r="FW35" i="7"/>
  <c r="FW34" i="7"/>
  <c r="FP34" i="7" s="1"/>
  <c r="FW36" i="7"/>
  <c r="FP36" i="7" s="1"/>
  <c r="FW32" i="7"/>
  <c r="FP32" i="7" s="1"/>
  <c r="FW31" i="7"/>
  <c r="FP31" i="7" s="1"/>
  <c r="FW33" i="7"/>
  <c r="AJ57" i="7"/>
  <c r="FX38" i="7"/>
  <c r="FQ38" i="7" s="1"/>
  <c r="FX39" i="7"/>
  <c r="FQ39" i="7" s="1"/>
  <c r="FX37" i="7"/>
  <c r="FQ37" i="7" s="1"/>
  <c r="FX34" i="7"/>
  <c r="FQ34" i="7" s="1"/>
  <c r="FX35" i="7"/>
  <c r="FX31" i="7"/>
  <c r="FQ31" i="7" s="1"/>
  <c r="FX36" i="7"/>
  <c r="FQ36" i="7" s="1"/>
  <c r="FX32" i="7"/>
  <c r="FQ32" i="7" s="1"/>
  <c r="FX33" i="7"/>
  <c r="AC57" i="7"/>
  <c r="FS39" i="7"/>
  <c r="FL39" i="7" s="1"/>
  <c r="FS38" i="7"/>
  <c r="FL38" i="7" s="1"/>
  <c r="FS37" i="7"/>
  <c r="FL37" i="7" s="1"/>
  <c r="FS35" i="7"/>
  <c r="FS34" i="7"/>
  <c r="FL34" i="7" s="1"/>
  <c r="FS36" i="7"/>
  <c r="FL36" i="7" s="1"/>
  <c r="FS32" i="7"/>
  <c r="FL32" i="7" s="1"/>
  <c r="FS31" i="7"/>
  <c r="FL31" i="7" s="1"/>
  <c r="FS33" i="7"/>
  <c r="DQ41" i="7"/>
  <c r="BT33" i="7"/>
  <c r="BM33" i="7" s="1"/>
  <c r="BT31" i="7"/>
  <c r="BT39" i="7"/>
  <c r="BM39" i="7" s="1"/>
  <c r="GT31" i="7"/>
  <c r="GM31" i="7" s="1"/>
  <c r="GT36" i="7"/>
  <c r="GM36" i="7" s="1"/>
  <c r="BW33" i="7"/>
  <c r="BP33" i="7" s="1"/>
  <c r="BW36" i="7"/>
  <c r="BP36" i="7" s="1"/>
  <c r="BW39" i="7"/>
  <c r="BP39" i="7" s="1"/>
  <c r="BW37" i="7"/>
  <c r="BP37" i="7" s="1"/>
  <c r="AQ41" i="3"/>
  <c r="AJ42" i="3" s="1"/>
  <c r="J52" i="3" s="1"/>
  <c r="DO41" i="5"/>
  <c r="DF42" i="5" s="1"/>
  <c r="F55" i="5" s="1"/>
  <c r="FM41" i="4"/>
  <c r="FD42" i="4" s="1"/>
  <c r="D57" i="4" s="1"/>
  <c r="AQ41" i="2"/>
  <c r="AJ42" i="2" s="1"/>
  <c r="J52" i="2" s="1"/>
  <c r="EQ41" i="3"/>
  <c r="EJ42" i="3" s="1"/>
  <c r="J56" i="3" s="1"/>
  <c r="DQ41" i="3"/>
  <c r="DH42" i="3" s="1"/>
  <c r="DM41" i="5"/>
  <c r="DD42" i="5" s="1"/>
  <c r="D55" i="5" s="1"/>
  <c r="DL41" i="5"/>
  <c r="DC42" i="5" s="1"/>
  <c r="C55" i="5" s="1"/>
  <c r="AF58" i="7"/>
  <c r="GV38" i="7"/>
  <c r="GO38" i="7" s="1"/>
  <c r="GV39" i="7"/>
  <c r="GO39" i="7" s="1"/>
  <c r="GV37" i="7"/>
  <c r="GO37" i="7" s="1"/>
  <c r="GV35" i="7"/>
  <c r="GV34" i="7"/>
  <c r="GO34" i="7" s="1"/>
  <c r="GV36" i="7"/>
  <c r="GO36" i="7" s="1"/>
  <c r="GV33" i="7"/>
  <c r="GO33" i="7" s="1"/>
  <c r="GV32" i="7"/>
  <c r="GV31" i="7"/>
  <c r="GO31" i="7" s="1"/>
  <c r="P41" i="7"/>
  <c r="G42" i="7" s="1"/>
  <c r="G51" i="7" s="1"/>
  <c r="Q56" i="6" s="1"/>
  <c r="N41" i="7"/>
  <c r="E42" i="7" s="1"/>
  <c r="E51" i="7" s="1"/>
  <c r="AF53" i="7"/>
  <c r="BV39" i="7"/>
  <c r="BO39" i="7" s="1"/>
  <c r="BV38" i="7"/>
  <c r="BO38" i="7" s="1"/>
  <c r="BV37" i="7"/>
  <c r="BO37" i="7" s="1"/>
  <c r="BV36" i="7"/>
  <c r="BO36" i="7" s="1"/>
  <c r="BV35" i="7"/>
  <c r="BV34" i="7"/>
  <c r="BO34" i="7" s="1"/>
  <c r="BV33" i="7"/>
  <c r="BO33" i="7" s="1"/>
  <c r="BV32" i="7"/>
  <c r="BO32" i="7" s="1"/>
  <c r="BV31" i="7"/>
  <c r="HQ41" i="7"/>
  <c r="AE58" i="7"/>
  <c r="AE61" i="7" s="1"/>
  <c r="GU39" i="7"/>
  <c r="GN39" i="7" s="1"/>
  <c r="GU38" i="7"/>
  <c r="GN38" i="7" s="1"/>
  <c r="GU37" i="7"/>
  <c r="GN37" i="7" s="1"/>
  <c r="GU36" i="7"/>
  <c r="GN36" i="7" s="1"/>
  <c r="GU35" i="7"/>
  <c r="GU33" i="7"/>
  <c r="GN33" i="7" s="1"/>
  <c r="GU32" i="7"/>
  <c r="GU31" i="7"/>
  <c r="GN31" i="7" s="1"/>
  <c r="GU34" i="7"/>
  <c r="GN34" i="7" s="1"/>
  <c r="AD57" i="7"/>
  <c r="FT39" i="7"/>
  <c r="FM39" i="7" s="1"/>
  <c r="FT38" i="7"/>
  <c r="FM38" i="7" s="1"/>
  <c r="FT37" i="7"/>
  <c r="FM37" i="7" s="1"/>
  <c r="FT34" i="7"/>
  <c r="FM34" i="7" s="1"/>
  <c r="FT35" i="7"/>
  <c r="FT36" i="7"/>
  <c r="FM36" i="7" s="1"/>
  <c r="FT31" i="7"/>
  <c r="FM31" i="7" s="1"/>
  <c r="FT33" i="7"/>
  <c r="FT32" i="7"/>
  <c r="FM32" i="7" s="1"/>
  <c r="AN41" i="7"/>
  <c r="AE42" i="7" s="1"/>
  <c r="E52" i="7" s="1"/>
  <c r="CQ41" i="7"/>
  <c r="HL41" i="7"/>
  <c r="HC42" i="7" s="1"/>
  <c r="C59" i="7" s="1"/>
  <c r="BT32" i="7"/>
  <c r="BM32" i="7" s="1"/>
  <c r="GT35" i="7"/>
  <c r="BW34" i="7"/>
  <c r="BP34" i="7" s="1"/>
  <c r="L41" i="2"/>
  <c r="C42" i="2" s="1"/>
  <c r="C51" i="2" s="1"/>
  <c r="BL41" i="4"/>
  <c r="BC42" i="4" s="1"/>
  <c r="C53" i="4" s="1"/>
  <c r="HO41" i="2"/>
  <c r="HF42" i="2" s="1"/>
  <c r="F59" i="2" s="1"/>
  <c r="HP41" i="3"/>
  <c r="HG42" i="3" s="1"/>
  <c r="G59" i="3" s="1"/>
  <c r="P59" i="3" s="1"/>
  <c r="AP41" i="4"/>
  <c r="AG42" i="4" s="1"/>
  <c r="G52" i="4" s="1"/>
  <c r="Q39" i="6" s="1"/>
  <c r="DN41" i="2"/>
  <c r="DE42" i="2" s="1"/>
  <c r="E55" i="2" s="1"/>
  <c r="GL41" i="4"/>
  <c r="GC42" i="4" s="1"/>
  <c r="C58" i="4" s="1"/>
  <c r="CN41" i="2"/>
  <c r="CE42" i="2" s="1"/>
  <c r="E54" i="2" s="1"/>
  <c r="CP41" i="3"/>
  <c r="CG42" i="3" s="1"/>
  <c r="G54" i="3" s="1"/>
  <c r="Q32" i="6" s="1"/>
  <c r="DQ41" i="5"/>
  <c r="DJ42" i="5" s="1"/>
  <c r="J55" i="5" s="1"/>
  <c r="HL41" i="2"/>
  <c r="HC42" i="2" s="1"/>
  <c r="C59" i="2" s="1"/>
  <c r="AG56" i="2"/>
  <c r="AG61" i="2" s="1"/>
  <c r="EW39" i="2"/>
  <c r="EP39" i="2" s="1"/>
  <c r="EW35" i="2"/>
  <c r="EW37" i="2"/>
  <c r="EP37" i="2" s="1"/>
  <c r="EW36" i="2"/>
  <c r="EP36" i="2" s="1"/>
  <c r="EW34" i="2"/>
  <c r="EP34" i="2" s="1"/>
  <c r="EW32" i="2"/>
  <c r="EP32" i="2" s="1"/>
  <c r="EW38" i="2"/>
  <c r="EP38" i="2" s="1"/>
  <c r="EW31" i="2"/>
  <c r="EW33" i="2"/>
  <c r="EP33" i="2" s="1"/>
  <c r="AE59" i="5"/>
  <c r="HU38" i="5"/>
  <c r="HN38" i="5" s="1"/>
  <c r="HU39" i="5"/>
  <c r="HN39" i="5" s="1"/>
  <c r="HU37" i="5"/>
  <c r="HN37" i="5" s="1"/>
  <c r="HU36" i="5"/>
  <c r="HN36" i="5" s="1"/>
  <c r="HU35" i="5"/>
  <c r="HU31" i="5"/>
  <c r="HU34" i="5"/>
  <c r="HN34" i="5" s="1"/>
  <c r="HU33" i="5"/>
  <c r="HN33" i="5" s="1"/>
  <c r="HU32" i="5"/>
  <c r="HN32" i="5" s="1"/>
  <c r="FS38" i="2"/>
  <c r="FL38" i="2" s="1"/>
  <c r="FS34" i="2"/>
  <c r="FL34" i="2" s="1"/>
  <c r="AC57" i="2"/>
  <c r="FS35" i="2"/>
  <c r="FS31" i="2"/>
  <c r="FL31" i="2" s="1"/>
  <c r="FS39" i="2"/>
  <c r="FL39" i="2" s="1"/>
  <c r="FS37" i="2"/>
  <c r="FL37" i="2" s="1"/>
  <c r="FS36" i="2"/>
  <c r="FL36" i="2" s="1"/>
  <c r="FS32" i="2"/>
  <c r="FL32" i="2" s="1"/>
  <c r="FS33" i="2"/>
  <c r="AJ54" i="4"/>
  <c r="CX39" i="4"/>
  <c r="CQ39" i="4" s="1"/>
  <c r="CX37" i="4"/>
  <c r="CQ37" i="4" s="1"/>
  <c r="CX33" i="4"/>
  <c r="CX36" i="4"/>
  <c r="CQ36" i="4" s="1"/>
  <c r="CX32" i="4"/>
  <c r="CQ32" i="4" s="1"/>
  <c r="CX35" i="4"/>
  <c r="CX38" i="4"/>
  <c r="CQ38" i="4" s="1"/>
  <c r="CX31" i="4"/>
  <c r="CQ31" i="4" s="1"/>
  <c r="CX34" i="4"/>
  <c r="AJ56" i="2"/>
  <c r="EX38" i="2"/>
  <c r="EQ38" i="2" s="1"/>
  <c r="EX34" i="2"/>
  <c r="EQ34" i="2" s="1"/>
  <c r="EX31" i="2"/>
  <c r="EX35" i="2"/>
  <c r="EX33" i="2"/>
  <c r="EQ33" i="2" s="1"/>
  <c r="EX39" i="2"/>
  <c r="EQ39" i="2" s="1"/>
  <c r="EX37" i="2"/>
  <c r="EQ37" i="2" s="1"/>
  <c r="EX36" i="2"/>
  <c r="EQ36" i="2" s="1"/>
  <c r="EX32" i="2"/>
  <c r="EQ32" i="2" s="1"/>
  <c r="AG52" i="5"/>
  <c r="AW39" i="5"/>
  <c r="AP39" i="5" s="1"/>
  <c r="AW38" i="5"/>
  <c r="AW36" i="5"/>
  <c r="AP36" i="5" s="1"/>
  <c r="AW32" i="5"/>
  <c r="AP32" i="5" s="1"/>
  <c r="AW37" i="5"/>
  <c r="AP37" i="5" s="1"/>
  <c r="AW35" i="5"/>
  <c r="AW34" i="5"/>
  <c r="AP34" i="5" s="1"/>
  <c r="AW31" i="5"/>
  <c r="AP31" i="5" s="1"/>
  <c r="AW33" i="5"/>
  <c r="AF59" i="4"/>
  <c r="HV38" i="4"/>
  <c r="HO38" i="4" s="1"/>
  <c r="HV34" i="4"/>
  <c r="HO34" i="4" s="1"/>
  <c r="HV39" i="4"/>
  <c r="HO39" i="4" s="1"/>
  <c r="HV37" i="4"/>
  <c r="HO37" i="4" s="1"/>
  <c r="HV33" i="4"/>
  <c r="HO33" i="4" s="1"/>
  <c r="HV36" i="4"/>
  <c r="HO36" i="4" s="1"/>
  <c r="HV35" i="4"/>
  <c r="HV32" i="4"/>
  <c r="HO32" i="4" s="1"/>
  <c r="HV31" i="4"/>
  <c r="EV31" i="2"/>
  <c r="AU39" i="5"/>
  <c r="AN39" i="5" s="1"/>
  <c r="AC54" i="4"/>
  <c r="CS38" i="4"/>
  <c r="CL38" i="4" s="1"/>
  <c r="CS34" i="4"/>
  <c r="CS37" i="4"/>
  <c r="CL37" i="4" s="1"/>
  <c r="CS33" i="4"/>
  <c r="CL33" i="4" s="1"/>
  <c r="CS36" i="4"/>
  <c r="CL36" i="4" s="1"/>
  <c r="CS32" i="4"/>
  <c r="CL32" i="4" s="1"/>
  <c r="CS31" i="4"/>
  <c r="CL31" i="4" s="1"/>
  <c r="CS35" i="4"/>
  <c r="CS39" i="4"/>
  <c r="CL39" i="4" s="1"/>
  <c r="CU34" i="3"/>
  <c r="CU36" i="3"/>
  <c r="CN36" i="3" s="1"/>
  <c r="HT32" i="3"/>
  <c r="HM32" i="3" s="1"/>
  <c r="GV34" i="3"/>
  <c r="GO34" i="3" s="1"/>
  <c r="GV36" i="3"/>
  <c r="GO36" i="3" s="1"/>
  <c r="EU39" i="2"/>
  <c r="EN39" i="2" s="1"/>
  <c r="CL41" i="2"/>
  <c r="CC42" i="2" s="1"/>
  <c r="C54" i="2" s="1"/>
  <c r="AC56" i="2"/>
  <c r="ES39" i="2"/>
  <c r="EL39" i="2" s="1"/>
  <c r="ES35" i="2"/>
  <c r="ES38" i="2"/>
  <c r="EL38" i="2" s="1"/>
  <c r="ES32" i="2"/>
  <c r="EL32" i="2" s="1"/>
  <c r="ES31" i="2"/>
  <c r="ES37" i="2"/>
  <c r="EL37" i="2" s="1"/>
  <c r="ES36" i="2"/>
  <c r="EL36" i="2" s="1"/>
  <c r="ES34" i="2"/>
  <c r="EL34" i="2" s="1"/>
  <c r="ES33" i="2"/>
  <c r="EL33" i="2" s="1"/>
  <c r="AJ53" i="2"/>
  <c r="BX37" i="2"/>
  <c r="BQ37" i="2" s="1"/>
  <c r="BX38" i="2"/>
  <c r="BQ38" i="2" s="1"/>
  <c r="BX32" i="2"/>
  <c r="BQ32" i="2" s="1"/>
  <c r="BX35" i="2"/>
  <c r="BX34" i="2"/>
  <c r="BQ34" i="2" s="1"/>
  <c r="BX33" i="2"/>
  <c r="BQ33" i="2" s="1"/>
  <c r="BX36" i="2"/>
  <c r="BQ36" i="2" s="1"/>
  <c r="BX31" i="2"/>
  <c r="BX39" i="2"/>
  <c r="BQ39" i="2" s="1"/>
  <c r="AP41" i="2"/>
  <c r="AG42" i="2" s="1"/>
  <c r="G52" i="2" s="1"/>
  <c r="Q21" i="6" s="1"/>
  <c r="DO41" i="2"/>
  <c r="DF42" i="2" s="1"/>
  <c r="F55" i="2" s="1"/>
  <c r="CQ41" i="2"/>
  <c r="T38" i="3"/>
  <c r="M38" i="3" s="1"/>
  <c r="AD51" i="3"/>
  <c r="T37" i="3"/>
  <c r="M37" i="3" s="1"/>
  <c r="T39" i="3"/>
  <c r="M39" i="3" s="1"/>
  <c r="T36" i="3"/>
  <c r="M36" i="3" s="1"/>
  <c r="T33" i="3"/>
  <c r="M33" i="3" s="1"/>
  <c r="T32" i="3"/>
  <c r="M32" i="3" s="1"/>
  <c r="T34" i="3"/>
  <c r="T31" i="3"/>
  <c r="M31" i="3" s="1"/>
  <c r="T35" i="3"/>
  <c r="HN41" i="2"/>
  <c r="HE42" i="2" s="1"/>
  <c r="E59" i="2" s="1"/>
  <c r="AE57" i="2"/>
  <c r="FU36" i="2"/>
  <c r="FN36" i="2" s="1"/>
  <c r="FU33" i="2"/>
  <c r="FU37" i="2"/>
  <c r="FN37" i="2" s="1"/>
  <c r="FU34" i="2"/>
  <c r="FN34" i="2" s="1"/>
  <c r="FU39" i="2"/>
  <c r="FN39" i="2" s="1"/>
  <c r="FU32" i="2"/>
  <c r="FN32" i="2" s="1"/>
  <c r="FU35" i="2"/>
  <c r="FU38" i="2"/>
  <c r="FN38" i="2" s="1"/>
  <c r="FU31" i="2"/>
  <c r="FN31" i="2" s="1"/>
  <c r="BV34" i="5"/>
  <c r="BO34" i="5" s="1"/>
  <c r="BV35" i="5"/>
  <c r="BV39" i="5"/>
  <c r="BO39" i="5" s="1"/>
  <c r="DX39" i="4"/>
  <c r="DQ39" i="4" s="1"/>
  <c r="DX36" i="4"/>
  <c r="DQ36" i="4" s="1"/>
  <c r="DX35" i="4"/>
  <c r="DX31" i="4"/>
  <c r="DQ31" i="4" s="1"/>
  <c r="AJ55" i="4"/>
  <c r="DX38" i="4"/>
  <c r="DQ38" i="4" s="1"/>
  <c r="DX34" i="4"/>
  <c r="DQ34" i="4" s="1"/>
  <c r="DX32" i="4"/>
  <c r="DX37" i="4"/>
  <c r="DX33" i="4"/>
  <c r="CT38" i="4"/>
  <c r="CM38" i="4" s="1"/>
  <c r="CT33" i="4"/>
  <c r="CM33" i="4" s="1"/>
  <c r="GL41" i="2"/>
  <c r="GC42" i="2" s="1"/>
  <c r="C58" i="2" s="1"/>
  <c r="FW33" i="2"/>
  <c r="FW37" i="2"/>
  <c r="FP37" i="2" s="1"/>
  <c r="AG54" i="4"/>
  <c r="CW38" i="4"/>
  <c r="CP38" i="4" s="1"/>
  <c r="CW34" i="4"/>
  <c r="CW39" i="4"/>
  <c r="CP39" i="4" s="1"/>
  <c r="CW37" i="4"/>
  <c r="CP37" i="4" s="1"/>
  <c r="CW33" i="4"/>
  <c r="CP33" i="4" s="1"/>
  <c r="CW36" i="4"/>
  <c r="CP36" i="4" s="1"/>
  <c r="CW35" i="4"/>
  <c r="CW32" i="4"/>
  <c r="CP32" i="4" s="1"/>
  <c r="CW31" i="4"/>
  <c r="CP31" i="4" s="1"/>
  <c r="AF58" i="5"/>
  <c r="GV39" i="5"/>
  <c r="GO39" i="5" s="1"/>
  <c r="GV38" i="5"/>
  <c r="GO38" i="5" s="1"/>
  <c r="GV37" i="5"/>
  <c r="GO37" i="5" s="1"/>
  <c r="GV35" i="5"/>
  <c r="GV36" i="5"/>
  <c r="GO36" i="5" s="1"/>
  <c r="GV32" i="5"/>
  <c r="GV31" i="5"/>
  <c r="GO31" i="5" s="1"/>
  <c r="GV34" i="5"/>
  <c r="GO34" i="5" s="1"/>
  <c r="GV33" i="5"/>
  <c r="GO33" i="5" s="1"/>
  <c r="AE59" i="3"/>
  <c r="HU36" i="3"/>
  <c r="HN36" i="3" s="1"/>
  <c r="HU38" i="3"/>
  <c r="HN38" i="3" s="1"/>
  <c r="HU32" i="3"/>
  <c r="HN32" i="3" s="1"/>
  <c r="HU35" i="3"/>
  <c r="HU33" i="3"/>
  <c r="HN33" i="3" s="1"/>
  <c r="HU34" i="3"/>
  <c r="HN34" i="3" s="1"/>
  <c r="HU31" i="3"/>
  <c r="HU37" i="3"/>
  <c r="HN37" i="3" s="1"/>
  <c r="HU39" i="3"/>
  <c r="HN39" i="3" s="1"/>
  <c r="AF55" i="4"/>
  <c r="DV38" i="4"/>
  <c r="DO38" i="4" s="1"/>
  <c r="DV34" i="4"/>
  <c r="DO34" i="4" s="1"/>
  <c r="DV37" i="4"/>
  <c r="DV33" i="4"/>
  <c r="DO33" i="4" s="1"/>
  <c r="DV36" i="4"/>
  <c r="DO36" i="4" s="1"/>
  <c r="DV39" i="4"/>
  <c r="DO39" i="4" s="1"/>
  <c r="DV35" i="4"/>
  <c r="DV32" i="4"/>
  <c r="DV31" i="4"/>
  <c r="DO31" i="4" s="1"/>
  <c r="BS32" i="2"/>
  <c r="BL32" i="2" s="1"/>
  <c r="BS37" i="2"/>
  <c r="BL37" i="2" s="1"/>
  <c r="BL41" i="3"/>
  <c r="BC42" i="3" s="1"/>
  <c r="C53" i="3" s="1"/>
  <c r="AE54" i="4"/>
  <c r="CU39" i="4"/>
  <c r="CN39" i="4" s="1"/>
  <c r="CU36" i="4"/>
  <c r="CN36" i="4" s="1"/>
  <c r="CU35" i="4"/>
  <c r="CU31" i="4"/>
  <c r="CN31" i="4" s="1"/>
  <c r="CU38" i="4"/>
  <c r="CN38" i="4" s="1"/>
  <c r="CU34" i="4"/>
  <c r="CU33" i="4"/>
  <c r="CN33" i="4" s="1"/>
  <c r="CU37" i="4"/>
  <c r="CN37" i="4" s="1"/>
  <c r="CU32" i="4"/>
  <c r="CN32" i="4" s="1"/>
  <c r="L41" i="5"/>
  <c r="C42" i="5" s="1"/>
  <c r="C51" i="5" s="1"/>
  <c r="P41" i="2"/>
  <c r="G42" i="2" s="1"/>
  <c r="G51" i="2" s="1"/>
  <c r="Q20" i="6" s="1"/>
  <c r="FQ41" i="3"/>
  <c r="CX35" i="3"/>
  <c r="CX38" i="3"/>
  <c r="CQ38" i="3" s="1"/>
  <c r="W35" i="4"/>
  <c r="W37" i="4"/>
  <c r="P37" i="4" s="1"/>
  <c r="GU34" i="3"/>
  <c r="GN34" i="3" s="1"/>
  <c r="GU39" i="3"/>
  <c r="GN39" i="3" s="1"/>
  <c r="EV35" i="2"/>
  <c r="EV37" i="2"/>
  <c r="EO37" i="2" s="1"/>
  <c r="EV36" i="2"/>
  <c r="EO36" i="2" s="1"/>
  <c r="CT31" i="5"/>
  <c r="CM31" i="5" s="1"/>
  <c r="CT35" i="5"/>
  <c r="AU34" i="5"/>
  <c r="AN34" i="5" s="1"/>
  <c r="AU37" i="5"/>
  <c r="AN37" i="5" s="1"/>
  <c r="HP41" i="5"/>
  <c r="HG42" i="5" s="1"/>
  <c r="G59" i="5" s="1"/>
  <c r="Q55" i="6" s="1"/>
  <c r="AO41" i="3"/>
  <c r="AF42" i="3" s="1"/>
  <c r="F52" i="3" s="1"/>
  <c r="AC54" i="3"/>
  <c r="CS39" i="3"/>
  <c r="CL39" i="3" s="1"/>
  <c r="CS37" i="3"/>
  <c r="CL37" i="3" s="1"/>
  <c r="CS35" i="3"/>
  <c r="CS34" i="3"/>
  <c r="CS38" i="3"/>
  <c r="CL38" i="3" s="1"/>
  <c r="CS32" i="3"/>
  <c r="CL32" i="3" s="1"/>
  <c r="CS36" i="3"/>
  <c r="CL36" i="3" s="1"/>
  <c r="CS33" i="3"/>
  <c r="CL33" i="3" s="1"/>
  <c r="CS31" i="3"/>
  <c r="CL31" i="3" s="1"/>
  <c r="AD56" i="2"/>
  <c r="ET38" i="2"/>
  <c r="EM38" i="2" s="1"/>
  <c r="ET34" i="2"/>
  <c r="EM34" i="2" s="1"/>
  <c r="ET31" i="2"/>
  <c r="ET37" i="2"/>
  <c r="EM37" i="2" s="1"/>
  <c r="ET33" i="2"/>
  <c r="EM33" i="2" s="1"/>
  <c r="ET35" i="2"/>
  <c r="ET36" i="2"/>
  <c r="EM36" i="2" s="1"/>
  <c r="ET32" i="2"/>
  <c r="EM32" i="2" s="1"/>
  <c r="ET39" i="2"/>
  <c r="EM39" i="2" s="1"/>
  <c r="EL41" i="4"/>
  <c r="EC42" i="4" s="1"/>
  <c r="C56" i="4" s="1"/>
  <c r="DP41" i="4"/>
  <c r="DG42" i="4" s="1"/>
  <c r="G55" i="4" s="1"/>
  <c r="Q42" i="6" s="1"/>
  <c r="AD59" i="5"/>
  <c r="HT39" i="5"/>
  <c r="HM39" i="5" s="1"/>
  <c r="HT38" i="5"/>
  <c r="HM38" i="5" s="1"/>
  <c r="HT33" i="5"/>
  <c r="HM33" i="5" s="1"/>
  <c r="HT36" i="5"/>
  <c r="HM36" i="5" s="1"/>
  <c r="HT32" i="5"/>
  <c r="HM32" i="5" s="1"/>
  <c r="HT37" i="5"/>
  <c r="HM37" i="5" s="1"/>
  <c r="HT35" i="5"/>
  <c r="HT34" i="5"/>
  <c r="HM34" i="5" s="1"/>
  <c r="HT31" i="5"/>
  <c r="AF56" i="5"/>
  <c r="EV39" i="5"/>
  <c r="EO39" i="5" s="1"/>
  <c r="EV36" i="5"/>
  <c r="EO36" i="5" s="1"/>
  <c r="EV35" i="5"/>
  <c r="EV38" i="5"/>
  <c r="EO38" i="5" s="1"/>
  <c r="EV34" i="5"/>
  <c r="EO34" i="5" s="1"/>
  <c r="EV37" i="5"/>
  <c r="EO37" i="5" s="1"/>
  <c r="EV33" i="5"/>
  <c r="EO33" i="5" s="1"/>
  <c r="EV31" i="5"/>
  <c r="EV32" i="5"/>
  <c r="EO32" i="5" s="1"/>
  <c r="AG61" i="3"/>
  <c r="BP41" i="4"/>
  <c r="BG42" i="4" s="1"/>
  <c r="G53" i="4" s="1"/>
  <c r="Q40" i="6" s="1"/>
  <c r="BO41" i="2"/>
  <c r="BF42" i="2" s="1"/>
  <c r="F53" i="2" s="1"/>
  <c r="AD56" i="5"/>
  <c r="ET38" i="5"/>
  <c r="EM38" i="5" s="1"/>
  <c r="ET37" i="5"/>
  <c r="EM37" i="5" s="1"/>
  <c r="ET39" i="5"/>
  <c r="EM39" i="5" s="1"/>
  <c r="ET36" i="5"/>
  <c r="EM36" i="5" s="1"/>
  <c r="ET35" i="5"/>
  <c r="ET32" i="5"/>
  <c r="EM32" i="5" s="1"/>
  <c r="ET34" i="5"/>
  <c r="EM34" i="5" s="1"/>
  <c r="ET33" i="5"/>
  <c r="EM33" i="5" s="1"/>
  <c r="ET31" i="5"/>
  <c r="AN41" i="3"/>
  <c r="AE42" i="3" s="1"/>
  <c r="E52" i="3" s="1"/>
  <c r="O41" i="5"/>
  <c r="F42" i="5" s="1"/>
  <c r="F51" i="5" s="1"/>
  <c r="DS35" i="4"/>
  <c r="DS37" i="4"/>
  <c r="CU31" i="5"/>
  <c r="CN31" i="5" s="1"/>
  <c r="CU33" i="5"/>
  <c r="CN33" i="5" s="1"/>
  <c r="CU39" i="5"/>
  <c r="CN39" i="5" s="1"/>
  <c r="CT35" i="3"/>
  <c r="CT34" i="3"/>
  <c r="DT33" i="4"/>
  <c r="DM33" i="4" s="1"/>
  <c r="DT34" i="4"/>
  <c r="DM34" i="4" s="1"/>
  <c r="DT36" i="4"/>
  <c r="DM36" i="4" s="1"/>
  <c r="FP41" i="4"/>
  <c r="FG42" i="4" s="1"/>
  <c r="G57" i="4" s="1"/>
  <c r="Q44" i="6" s="1"/>
  <c r="EU31" i="5"/>
  <c r="EU36" i="5"/>
  <c r="EN36" i="5" s="1"/>
  <c r="FV34" i="5"/>
  <c r="FO34" i="5" s="1"/>
  <c r="FV33" i="5"/>
  <c r="CU35" i="3"/>
  <c r="CU33" i="3"/>
  <c r="CN33" i="3" s="1"/>
  <c r="CU38" i="3"/>
  <c r="CN38" i="3" s="1"/>
  <c r="HT34" i="4"/>
  <c r="HM34" i="4" s="1"/>
  <c r="HT36" i="4"/>
  <c r="HM36" i="4" s="1"/>
  <c r="FX36" i="2"/>
  <c r="FQ36" i="2" s="1"/>
  <c r="FX38" i="2"/>
  <c r="FQ38" i="2" s="1"/>
  <c r="HV33" i="3"/>
  <c r="HO33" i="3" s="1"/>
  <c r="HV38" i="3"/>
  <c r="HO38" i="3" s="1"/>
  <c r="AU32" i="2"/>
  <c r="AN32" i="2" s="1"/>
  <c r="AU39" i="2"/>
  <c r="AN39" i="2" s="1"/>
  <c r="U33" i="4"/>
  <c r="N33" i="4" s="1"/>
  <c r="U34" i="4"/>
  <c r="FS34" i="5"/>
  <c r="FL34" i="5" s="1"/>
  <c r="FS39" i="5"/>
  <c r="FL39" i="5" s="1"/>
  <c r="HT34" i="3"/>
  <c r="HM34" i="3" s="1"/>
  <c r="HT36" i="3"/>
  <c r="HM36" i="3" s="1"/>
  <c r="HT38" i="3"/>
  <c r="HM38" i="3" s="1"/>
  <c r="GV39" i="3"/>
  <c r="GO39" i="3" s="1"/>
  <c r="GV38" i="3"/>
  <c r="GO38" i="3" s="1"/>
  <c r="HX34" i="3"/>
  <c r="HQ34" i="3" s="1"/>
  <c r="HX36" i="3"/>
  <c r="HQ36" i="3" s="1"/>
  <c r="HX38" i="3"/>
  <c r="HQ38" i="3" s="1"/>
  <c r="AO41" i="2"/>
  <c r="AF42" i="2" s="1"/>
  <c r="F52" i="2" s="1"/>
  <c r="AV32" i="5"/>
  <c r="AO32" i="5" s="1"/>
  <c r="AV33" i="5"/>
  <c r="FU33" i="5"/>
  <c r="FU38" i="5"/>
  <c r="FN38" i="5" s="1"/>
  <c r="CV35" i="5"/>
  <c r="CV39" i="5"/>
  <c r="CO39" i="5" s="1"/>
  <c r="EU31" i="2"/>
  <c r="EU36" i="2"/>
  <c r="EN36" i="2" s="1"/>
  <c r="EU35" i="2"/>
  <c r="X34" i="3"/>
  <c r="X39" i="3"/>
  <c r="Q39" i="3" s="1"/>
  <c r="GT37" i="3"/>
  <c r="GM37" i="3" s="1"/>
  <c r="GT33" i="3"/>
  <c r="GM33" i="3" s="1"/>
  <c r="GT39" i="3"/>
  <c r="GM39" i="3" s="1"/>
  <c r="GV36" i="2"/>
  <c r="GO36" i="2" s="1"/>
  <c r="GV35" i="2"/>
  <c r="GV36" i="4"/>
  <c r="GO36" i="4" s="1"/>
  <c r="GV33" i="4"/>
  <c r="GO33" i="4" s="1"/>
  <c r="GV38" i="4"/>
  <c r="GO38" i="4" s="1"/>
  <c r="GW35" i="2"/>
  <c r="GW39" i="2"/>
  <c r="GP39" i="2" s="1"/>
  <c r="T32" i="4"/>
  <c r="M32" i="4" s="1"/>
  <c r="T34" i="4"/>
  <c r="FW33" i="5"/>
  <c r="FW37" i="5"/>
  <c r="FP37" i="5" s="1"/>
  <c r="GU39" i="2"/>
  <c r="GN39" i="2" s="1"/>
  <c r="GU35" i="2"/>
  <c r="GU33" i="2"/>
  <c r="GN33" i="2" s="1"/>
  <c r="GU32" i="2"/>
  <c r="GU36" i="2"/>
  <c r="GN36" i="2" s="1"/>
  <c r="AE58" i="2"/>
  <c r="GU31" i="2"/>
  <c r="GN31" i="2" s="1"/>
  <c r="GU37" i="2"/>
  <c r="GN37" i="2" s="1"/>
  <c r="GU34" i="2"/>
  <c r="GN34" i="2" s="1"/>
  <c r="GU38" i="2"/>
  <c r="GN38" i="2" s="1"/>
  <c r="AE58" i="4"/>
  <c r="GU39" i="4"/>
  <c r="GN39" i="4" s="1"/>
  <c r="GU38" i="4"/>
  <c r="GN38" i="4" s="1"/>
  <c r="GU36" i="4"/>
  <c r="GN36" i="4" s="1"/>
  <c r="GU35" i="4"/>
  <c r="GU31" i="4"/>
  <c r="GN31" i="4" s="1"/>
  <c r="GU34" i="4"/>
  <c r="GN34" i="4" s="1"/>
  <c r="GU32" i="4"/>
  <c r="GU33" i="4"/>
  <c r="GN33" i="4" s="1"/>
  <c r="GU37" i="4"/>
  <c r="GN37" i="4" s="1"/>
  <c r="AV39" i="4"/>
  <c r="AO39" i="4" s="1"/>
  <c r="AV37" i="4"/>
  <c r="AO37" i="4" s="1"/>
  <c r="AV33" i="4"/>
  <c r="AV36" i="4"/>
  <c r="AO36" i="4" s="1"/>
  <c r="AV32" i="4"/>
  <c r="AO32" i="4" s="1"/>
  <c r="AF52" i="4"/>
  <c r="AV35" i="4"/>
  <c r="AV34" i="4"/>
  <c r="AO34" i="4" s="1"/>
  <c r="AV38" i="4"/>
  <c r="AV31" i="4"/>
  <c r="AO31" i="4" s="1"/>
  <c r="AF59" i="5"/>
  <c r="HV39" i="5"/>
  <c r="HO39" i="5" s="1"/>
  <c r="HV38" i="5"/>
  <c r="HO38" i="5" s="1"/>
  <c r="HV37" i="5"/>
  <c r="HO37" i="5" s="1"/>
  <c r="HV36" i="5"/>
  <c r="HO36" i="5" s="1"/>
  <c r="HV35" i="5"/>
  <c r="HV34" i="5"/>
  <c r="HO34" i="5" s="1"/>
  <c r="HV33" i="5"/>
  <c r="HO33" i="5" s="1"/>
  <c r="HV32" i="5"/>
  <c r="HO32" i="5" s="1"/>
  <c r="HV31" i="5"/>
  <c r="AU32" i="5"/>
  <c r="AN32" i="5" s="1"/>
  <c r="EH42" i="3"/>
  <c r="AG58" i="5"/>
  <c r="GW39" i="5"/>
  <c r="GP39" i="5" s="1"/>
  <c r="GW37" i="5"/>
  <c r="GP37" i="5" s="1"/>
  <c r="GW36" i="5"/>
  <c r="GP36" i="5" s="1"/>
  <c r="GW38" i="5"/>
  <c r="GP38" i="5" s="1"/>
  <c r="GW35" i="5"/>
  <c r="GW34" i="5"/>
  <c r="GP34" i="5" s="1"/>
  <c r="GW32" i="5"/>
  <c r="GW31" i="5"/>
  <c r="GP31" i="5" s="1"/>
  <c r="GW33" i="5"/>
  <c r="GP33" i="5" s="1"/>
  <c r="GL41" i="3"/>
  <c r="GC42" i="3" s="1"/>
  <c r="C58" i="3" s="1"/>
  <c r="AU33" i="2"/>
  <c r="HT39" i="3"/>
  <c r="HM39" i="3" s="1"/>
  <c r="GV32" i="3"/>
  <c r="EU38" i="2"/>
  <c r="EN38" i="2" s="1"/>
  <c r="EU37" i="2"/>
  <c r="EN37" i="2" s="1"/>
  <c r="T33" i="4"/>
  <c r="M33" i="4" s="1"/>
  <c r="T38" i="4"/>
  <c r="M38" i="4" s="1"/>
  <c r="T36" i="4"/>
  <c r="M36" i="4" s="1"/>
  <c r="M41" i="5"/>
  <c r="D42" i="5" s="1"/>
  <c r="D51" i="5" s="1"/>
  <c r="N41" i="2"/>
  <c r="E42" i="2" s="1"/>
  <c r="E51" i="2" s="1"/>
  <c r="AJ51" i="4"/>
  <c r="X36" i="4"/>
  <c r="Q36" i="4" s="1"/>
  <c r="X35" i="4"/>
  <c r="X31" i="4"/>
  <c r="Q31" i="4" s="1"/>
  <c r="X38" i="4"/>
  <c r="Q38" i="4" s="1"/>
  <c r="X34" i="4"/>
  <c r="X37" i="4"/>
  <c r="Q37" i="4" s="1"/>
  <c r="X32" i="4"/>
  <c r="Q32" i="4" s="1"/>
  <c r="X33" i="4"/>
  <c r="X39" i="4"/>
  <c r="Q39" i="4" s="1"/>
  <c r="Q41" i="2"/>
  <c r="AE51" i="3"/>
  <c r="U36" i="3"/>
  <c r="N36" i="3" s="1"/>
  <c r="U37" i="3"/>
  <c r="N37" i="3" s="1"/>
  <c r="U39" i="3"/>
  <c r="N39" i="3" s="1"/>
  <c r="U38" i="3"/>
  <c r="N38" i="3" s="1"/>
  <c r="U35" i="3"/>
  <c r="U33" i="3"/>
  <c r="N33" i="3" s="1"/>
  <c r="U32" i="3"/>
  <c r="N32" i="3" s="1"/>
  <c r="U31" i="3"/>
  <c r="N31" i="3" s="1"/>
  <c r="U34" i="3"/>
  <c r="AJ56" i="5"/>
  <c r="EX38" i="5"/>
  <c r="EQ38" i="5" s="1"/>
  <c r="EX37" i="5"/>
  <c r="EQ37" i="5" s="1"/>
  <c r="EX39" i="5"/>
  <c r="EQ39" i="5" s="1"/>
  <c r="EX35" i="5"/>
  <c r="EX32" i="5"/>
  <c r="EQ32" i="5" s="1"/>
  <c r="EX36" i="5"/>
  <c r="EQ36" i="5" s="1"/>
  <c r="EX34" i="5"/>
  <c r="EQ34" i="5" s="1"/>
  <c r="EX33" i="5"/>
  <c r="EQ33" i="5" s="1"/>
  <c r="EX31" i="5"/>
  <c r="DN41" i="5"/>
  <c r="DE42" i="5" s="1"/>
  <c r="E55" i="5" s="1"/>
  <c r="EM41" i="4"/>
  <c r="ED42" i="4" s="1"/>
  <c r="D56" i="4" s="1"/>
  <c r="GM41" i="4"/>
  <c r="GD42" i="4" s="1"/>
  <c r="D58" i="4" s="1"/>
  <c r="AG59" i="4"/>
  <c r="HW39" i="4"/>
  <c r="HP39" i="4" s="1"/>
  <c r="HW37" i="4"/>
  <c r="HP37" i="4" s="1"/>
  <c r="HW33" i="4"/>
  <c r="HP33" i="4" s="1"/>
  <c r="HW36" i="4"/>
  <c r="HP36" i="4" s="1"/>
  <c r="HW32" i="4"/>
  <c r="HP32" i="4" s="1"/>
  <c r="HW35" i="4"/>
  <c r="HW34" i="4"/>
  <c r="HP34" i="4" s="1"/>
  <c r="HW31" i="4"/>
  <c r="HW38" i="4"/>
  <c r="HP38" i="4" s="1"/>
  <c r="FO41" i="4"/>
  <c r="FF42" i="4" s="1"/>
  <c r="F57" i="4" s="1"/>
  <c r="AJ58" i="4"/>
  <c r="GX39" i="4"/>
  <c r="GQ39" i="4" s="1"/>
  <c r="GX37" i="4"/>
  <c r="GX33" i="4"/>
  <c r="GQ33" i="4" s="1"/>
  <c r="GX36" i="4"/>
  <c r="GQ36" i="4" s="1"/>
  <c r="GX32" i="4"/>
  <c r="GX38" i="4"/>
  <c r="GQ38" i="4" s="1"/>
  <c r="GX35" i="4"/>
  <c r="GX31" i="4"/>
  <c r="GQ31" i="4" s="1"/>
  <c r="GX34" i="4"/>
  <c r="GQ34" i="4" s="1"/>
  <c r="BV38" i="5"/>
  <c r="BO38" i="5" s="1"/>
  <c r="BV32" i="5"/>
  <c r="BO32" i="5" s="1"/>
  <c r="HL41" i="5"/>
  <c r="HC42" i="5" s="1"/>
  <c r="C59" i="5" s="1"/>
  <c r="CT31" i="4"/>
  <c r="CM31" i="4" s="1"/>
  <c r="CT32" i="4"/>
  <c r="CM32" i="4" s="1"/>
  <c r="CT39" i="4"/>
  <c r="CM39" i="4" s="1"/>
  <c r="S39" i="3"/>
  <c r="L39" i="3" s="1"/>
  <c r="S38" i="3"/>
  <c r="L38" i="3" s="1"/>
  <c r="S34" i="3"/>
  <c r="AC51" i="3"/>
  <c r="S36" i="3"/>
  <c r="L36" i="3" s="1"/>
  <c r="S33" i="3"/>
  <c r="L33" i="3" s="1"/>
  <c r="S37" i="3"/>
  <c r="L37" i="3" s="1"/>
  <c r="S35" i="3"/>
  <c r="S31" i="3"/>
  <c r="L31" i="3" s="1"/>
  <c r="S32" i="3"/>
  <c r="L32" i="3" s="1"/>
  <c r="FW32" i="2"/>
  <c r="FP32" i="2" s="1"/>
  <c r="FW31" i="2"/>
  <c r="FP31" i="2" s="1"/>
  <c r="FW34" i="2"/>
  <c r="FP34" i="2" s="1"/>
  <c r="AD53" i="2"/>
  <c r="BT37" i="2"/>
  <c r="BM37" i="2" s="1"/>
  <c r="BT35" i="2"/>
  <c r="BT34" i="2"/>
  <c r="BM34" i="2" s="1"/>
  <c r="BT39" i="2"/>
  <c r="BM39" i="2" s="1"/>
  <c r="BT36" i="2"/>
  <c r="BM36" i="2" s="1"/>
  <c r="BT33" i="2"/>
  <c r="BM33" i="2" s="1"/>
  <c r="BT32" i="2"/>
  <c r="BM32" i="2" s="1"/>
  <c r="BT38" i="2"/>
  <c r="BM38" i="2" s="1"/>
  <c r="BT31" i="2"/>
  <c r="AD52" i="5"/>
  <c r="AT38" i="5"/>
  <c r="AT39" i="5"/>
  <c r="AM39" i="5" s="1"/>
  <c r="AT37" i="5"/>
  <c r="AM37" i="5" s="1"/>
  <c r="AT35" i="5"/>
  <c r="AT32" i="5"/>
  <c r="AM32" i="5" s="1"/>
  <c r="AT34" i="5"/>
  <c r="AM34" i="5" s="1"/>
  <c r="AT33" i="5"/>
  <c r="AT36" i="5"/>
  <c r="AM36" i="5" s="1"/>
  <c r="AT31" i="5"/>
  <c r="AM31" i="5" s="1"/>
  <c r="BM41" i="3"/>
  <c r="BD42" i="3" s="1"/>
  <c r="D53" i="3" s="1"/>
  <c r="O41" i="2"/>
  <c r="F42" i="2" s="1"/>
  <c r="F51" i="2" s="1"/>
  <c r="FO41" i="3"/>
  <c r="FF42" i="3" s="1"/>
  <c r="F57" i="3" s="1"/>
  <c r="AD58" i="5"/>
  <c r="GT39" i="5"/>
  <c r="GM39" i="5" s="1"/>
  <c r="GT36" i="5"/>
  <c r="GM36" i="5" s="1"/>
  <c r="GT38" i="5"/>
  <c r="GM38" i="5" s="1"/>
  <c r="GT35" i="5"/>
  <c r="GT34" i="5"/>
  <c r="GM34" i="5" s="1"/>
  <c r="GT37" i="5"/>
  <c r="GM37" i="5" s="1"/>
  <c r="GT33" i="5"/>
  <c r="GM33" i="5" s="1"/>
  <c r="GT31" i="5"/>
  <c r="GM31" i="5" s="1"/>
  <c r="GT32" i="5"/>
  <c r="AC53" i="5"/>
  <c r="BS38" i="5"/>
  <c r="BL38" i="5" s="1"/>
  <c r="BS37" i="5"/>
  <c r="BL37" i="5" s="1"/>
  <c r="BS36" i="5"/>
  <c r="BL36" i="5" s="1"/>
  <c r="BS35" i="5"/>
  <c r="BS39" i="5"/>
  <c r="BL39" i="5" s="1"/>
  <c r="BS32" i="5"/>
  <c r="BL32" i="5" s="1"/>
  <c r="BS33" i="5"/>
  <c r="BL33" i="5" s="1"/>
  <c r="BS31" i="5"/>
  <c r="BS34" i="5"/>
  <c r="BL34" i="5" s="1"/>
  <c r="BS39" i="2"/>
  <c r="BL39" i="2" s="1"/>
  <c r="BS38" i="2"/>
  <c r="BL38" i="2" s="1"/>
  <c r="DS39" i="3"/>
  <c r="DL39" i="3" s="1"/>
  <c r="DS38" i="3"/>
  <c r="DL38" i="3" s="1"/>
  <c r="AC55" i="3"/>
  <c r="DS34" i="3"/>
  <c r="DL34" i="3" s="1"/>
  <c r="DS33" i="3"/>
  <c r="DL33" i="3" s="1"/>
  <c r="DS35" i="3"/>
  <c r="DS31" i="3"/>
  <c r="DL31" i="3" s="1"/>
  <c r="DS36" i="3"/>
  <c r="DL36" i="3" s="1"/>
  <c r="DS37" i="3"/>
  <c r="DS32" i="3"/>
  <c r="AJ53" i="5"/>
  <c r="BX39" i="5"/>
  <c r="BQ39" i="5" s="1"/>
  <c r="BX37" i="5"/>
  <c r="BQ37" i="5" s="1"/>
  <c r="BX38" i="5"/>
  <c r="BQ38" i="5" s="1"/>
  <c r="BX36" i="5"/>
  <c r="BQ36" i="5" s="1"/>
  <c r="BX35" i="5"/>
  <c r="BX34" i="5"/>
  <c r="BQ34" i="5" s="1"/>
  <c r="BX32" i="5"/>
  <c r="BQ32" i="5" s="1"/>
  <c r="BX31" i="5"/>
  <c r="BX33" i="5"/>
  <c r="BQ33" i="5" s="1"/>
  <c r="CX36" i="3"/>
  <c r="CQ36" i="3" s="1"/>
  <c r="CX37" i="3"/>
  <c r="CQ37" i="3" s="1"/>
  <c r="GU31" i="3"/>
  <c r="GN31" i="3" s="1"/>
  <c r="GU35" i="3"/>
  <c r="GU38" i="3"/>
  <c r="GN38" i="3" s="1"/>
  <c r="EV32" i="2"/>
  <c r="EO32" i="2" s="1"/>
  <c r="EV33" i="2"/>
  <c r="EO33" i="2" s="1"/>
  <c r="AU31" i="5"/>
  <c r="AN31" i="5" s="1"/>
  <c r="AU38" i="5"/>
  <c r="AM41" i="3"/>
  <c r="AD42" i="3" s="1"/>
  <c r="D52" i="3" s="1"/>
  <c r="AF51" i="4"/>
  <c r="V39" i="4"/>
  <c r="O39" i="4" s="1"/>
  <c r="V38" i="4"/>
  <c r="O38" i="4" s="1"/>
  <c r="V34" i="4"/>
  <c r="V37" i="4"/>
  <c r="O37" i="4" s="1"/>
  <c r="V33" i="4"/>
  <c r="O33" i="4" s="1"/>
  <c r="V36" i="4"/>
  <c r="O36" i="4" s="1"/>
  <c r="V32" i="4"/>
  <c r="O32" i="4" s="1"/>
  <c r="V35" i="4"/>
  <c r="V31" i="4"/>
  <c r="O31" i="4" s="1"/>
  <c r="M41" i="2"/>
  <c r="D42" i="2" s="1"/>
  <c r="D51" i="2" s="1"/>
  <c r="AE58" i="5"/>
  <c r="AE61" i="5" s="1"/>
  <c r="GU39" i="5"/>
  <c r="GN39" i="5" s="1"/>
  <c r="GU38" i="5"/>
  <c r="GN38" i="5" s="1"/>
  <c r="GU37" i="5"/>
  <c r="GN37" i="5" s="1"/>
  <c r="GU33" i="5"/>
  <c r="GN33" i="5" s="1"/>
  <c r="GU32" i="5"/>
  <c r="GU34" i="5"/>
  <c r="GN34" i="5" s="1"/>
  <c r="GU36" i="5"/>
  <c r="GN36" i="5" s="1"/>
  <c r="GU35" i="5"/>
  <c r="GU31" i="5"/>
  <c r="GN31" i="5" s="1"/>
  <c r="DP41" i="2"/>
  <c r="DG42" i="2" s="1"/>
  <c r="G55" i="2" s="1"/>
  <c r="Q24" i="6" s="1"/>
  <c r="AC54" i="5"/>
  <c r="CS37" i="5"/>
  <c r="CL37" i="5" s="1"/>
  <c r="CS39" i="5"/>
  <c r="CL39" i="5" s="1"/>
  <c r="CS38" i="5"/>
  <c r="CL38" i="5" s="1"/>
  <c r="CS36" i="5"/>
  <c r="CL36" i="5" s="1"/>
  <c r="CS35" i="5"/>
  <c r="CS34" i="5"/>
  <c r="CS32" i="5"/>
  <c r="CL32" i="5" s="1"/>
  <c r="CS31" i="5"/>
  <c r="CL31" i="5" s="1"/>
  <c r="CS33" i="5"/>
  <c r="CL33" i="5" s="1"/>
  <c r="HL41" i="4"/>
  <c r="HC42" i="4" s="1"/>
  <c r="C59" i="4" s="1"/>
  <c r="AC58" i="5"/>
  <c r="GS39" i="5"/>
  <c r="GL39" i="5" s="1"/>
  <c r="GS37" i="5"/>
  <c r="GL37" i="5" s="1"/>
  <c r="GS36" i="5"/>
  <c r="GL36" i="5" s="1"/>
  <c r="GS38" i="5"/>
  <c r="GL38" i="5" s="1"/>
  <c r="GS34" i="5"/>
  <c r="GL34" i="5" s="1"/>
  <c r="GS33" i="5"/>
  <c r="GL33" i="5" s="1"/>
  <c r="GS31" i="5"/>
  <c r="GL31" i="5" s="1"/>
  <c r="GS32" i="5"/>
  <c r="GS35" i="5"/>
  <c r="AG54" i="5"/>
  <c r="CW39" i="5"/>
  <c r="CP39" i="5" s="1"/>
  <c r="CW37" i="5"/>
  <c r="CP37" i="5" s="1"/>
  <c r="CW36" i="5"/>
  <c r="CP36" i="5" s="1"/>
  <c r="CW35" i="5"/>
  <c r="CW34" i="5"/>
  <c r="CW31" i="5"/>
  <c r="CP31" i="5" s="1"/>
  <c r="CW32" i="5"/>
  <c r="CP32" i="5" s="1"/>
  <c r="CW38" i="5"/>
  <c r="CP38" i="5" s="1"/>
  <c r="CW33" i="5"/>
  <c r="CP33" i="5" s="1"/>
  <c r="AJ52" i="5"/>
  <c r="AX38" i="5"/>
  <c r="AX37" i="5"/>
  <c r="AX35" i="5"/>
  <c r="AX36" i="5"/>
  <c r="AQ36" i="5" s="1"/>
  <c r="AX32" i="5"/>
  <c r="AX31" i="5"/>
  <c r="AQ31" i="5" s="1"/>
  <c r="AX39" i="5"/>
  <c r="AQ39" i="5" s="1"/>
  <c r="AX34" i="5"/>
  <c r="AQ34" i="5" s="1"/>
  <c r="AX33" i="5"/>
  <c r="AJ58" i="2"/>
  <c r="GX36" i="2"/>
  <c r="GQ36" i="2" s="1"/>
  <c r="GX37" i="2"/>
  <c r="GX34" i="2"/>
  <c r="GQ34" i="2" s="1"/>
  <c r="GX35" i="2"/>
  <c r="GX38" i="2"/>
  <c r="GQ38" i="2" s="1"/>
  <c r="GX32" i="2"/>
  <c r="GX31" i="2"/>
  <c r="GQ31" i="2" s="1"/>
  <c r="GX39" i="2"/>
  <c r="GQ39" i="2" s="1"/>
  <c r="GX33" i="2"/>
  <c r="GQ33" i="2" s="1"/>
  <c r="BO41" i="3"/>
  <c r="BF42" i="3" s="1"/>
  <c r="F53" i="3" s="1"/>
  <c r="DS31" i="4"/>
  <c r="DL31" i="4" s="1"/>
  <c r="DS36" i="4"/>
  <c r="DL36" i="4" s="1"/>
  <c r="CU35" i="5"/>
  <c r="CU36" i="5"/>
  <c r="CN36" i="5" s="1"/>
  <c r="DP41" i="3"/>
  <c r="DG42" i="3" s="1"/>
  <c r="G55" i="3" s="1"/>
  <c r="Q33" i="6" s="1"/>
  <c r="CT32" i="3"/>
  <c r="CM32" i="3" s="1"/>
  <c r="CT33" i="3"/>
  <c r="CM33" i="3" s="1"/>
  <c r="CT39" i="3"/>
  <c r="CM39" i="3" s="1"/>
  <c r="DT32" i="4"/>
  <c r="DT31" i="4"/>
  <c r="DM31" i="4" s="1"/>
  <c r="EU34" i="5"/>
  <c r="EN34" i="5" s="1"/>
  <c r="EU38" i="5"/>
  <c r="EN38" i="5" s="1"/>
  <c r="FV31" i="5"/>
  <c r="FO31" i="5" s="1"/>
  <c r="FV32" i="5"/>
  <c r="FO32" i="5" s="1"/>
  <c r="FV39" i="5"/>
  <c r="FO39" i="5" s="1"/>
  <c r="CU39" i="3"/>
  <c r="CN39" i="3" s="1"/>
  <c r="HT33" i="4"/>
  <c r="HM33" i="4" s="1"/>
  <c r="HT35" i="4"/>
  <c r="HT39" i="4"/>
  <c r="HM39" i="4" s="1"/>
  <c r="FX32" i="2"/>
  <c r="FQ32" i="2" s="1"/>
  <c r="FX35" i="2"/>
  <c r="EP41" i="5"/>
  <c r="EG42" i="5" s="1"/>
  <c r="G56" i="5" s="1"/>
  <c r="Q52" i="6" s="1"/>
  <c r="HV32" i="3"/>
  <c r="HO32" i="3" s="1"/>
  <c r="HV35" i="3"/>
  <c r="AU31" i="2"/>
  <c r="AN31" i="2" s="1"/>
  <c r="AU35" i="2"/>
  <c r="AU37" i="2"/>
  <c r="AN37" i="2" s="1"/>
  <c r="U36" i="4"/>
  <c r="N36" i="4" s="1"/>
  <c r="U39" i="4"/>
  <c r="N39" i="4" s="1"/>
  <c r="FS36" i="5"/>
  <c r="FL36" i="5" s="1"/>
  <c r="FS35" i="5"/>
  <c r="HT33" i="3"/>
  <c r="HM33" i="3" s="1"/>
  <c r="HT37" i="3"/>
  <c r="HM37" i="3" s="1"/>
  <c r="GV31" i="3"/>
  <c r="GO31" i="3" s="1"/>
  <c r="GV35" i="3"/>
  <c r="HX35" i="3"/>
  <c r="HX37" i="3"/>
  <c r="HQ37" i="3" s="1"/>
  <c r="AV37" i="5"/>
  <c r="AO37" i="5" s="1"/>
  <c r="AV34" i="5"/>
  <c r="AO34" i="5" s="1"/>
  <c r="FU32" i="5"/>
  <c r="FN32" i="5" s="1"/>
  <c r="FU35" i="5"/>
  <c r="CV31" i="5"/>
  <c r="CO31" i="5" s="1"/>
  <c r="CV36" i="5"/>
  <c r="CO36" i="5" s="1"/>
  <c r="EU32" i="2"/>
  <c r="EN32" i="2" s="1"/>
  <c r="X31" i="3"/>
  <c r="Q31" i="3" s="1"/>
  <c r="X36" i="3"/>
  <c r="Q36" i="3" s="1"/>
  <c r="GT35" i="3"/>
  <c r="GT36" i="3"/>
  <c r="GM36" i="3" s="1"/>
  <c r="GV32" i="2"/>
  <c r="GV39" i="2"/>
  <c r="GO39" i="2" s="1"/>
  <c r="GV38" i="2"/>
  <c r="GO38" i="2" s="1"/>
  <c r="GV31" i="4"/>
  <c r="GO31" i="4" s="1"/>
  <c r="GV34" i="4"/>
  <c r="GO34" i="4" s="1"/>
  <c r="GW32" i="2"/>
  <c r="GW34" i="2"/>
  <c r="GP34" i="2" s="1"/>
  <c r="GW37" i="2"/>
  <c r="GP37" i="2" s="1"/>
  <c r="T31" i="4"/>
  <c r="M31" i="4" s="1"/>
  <c r="T39" i="4"/>
  <c r="M39" i="4" s="1"/>
  <c r="FW32" i="5"/>
  <c r="FP32" i="5" s="1"/>
  <c r="FW35" i="5"/>
  <c r="FW38" i="5"/>
  <c r="FP38" i="5" s="1"/>
  <c r="FH42" i="4"/>
  <c r="FJ42" i="4"/>
  <c r="J57" i="4" s="1"/>
  <c r="AE53" i="2"/>
  <c r="BU36" i="2"/>
  <c r="BN36" i="2" s="1"/>
  <c r="BU39" i="2"/>
  <c r="BN39" i="2" s="1"/>
  <c r="BU33" i="2"/>
  <c r="BN33" i="2" s="1"/>
  <c r="BU38" i="2"/>
  <c r="BN38" i="2" s="1"/>
  <c r="BU32" i="2"/>
  <c r="BN32" i="2" s="1"/>
  <c r="BU31" i="2"/>
  <c r="BU37" i="2"/>
  <c r="BN37" i="2" s="1"/>
  <c r="BU35" i="2"/>
  <c r="BU34" i="2"/>
  <c r="BN34" i="2" s="1"/>
  <c r="AJ58" i="3"/>
  <c r="AJ61" i="3" s="1"/>
  <c r="GX39" i="3"/>
  <c r="GQ39" i="3" s="1"/>
  <c r="GX38" i="3"/>
  <c r="GQ38" i="3" s="1"/>
  <c r="GX37" i="3"/>
  <c r="GQ37" i="3" s="1"/>
  <c r="GX36" i="3"/>
  <c r="GQ36" i="3" s="1"/>
  <c r="GX34" i="3"/>
  <c r="GQ34" i="3" s="1"/>
  <c r="GX33" i="3"/>
  <c r="GQ33" i="3" s="1"/>
  <c r="GX35" i="3"/>
  <c r="GX31" i="3"/>
  <c r="GX32" i="3"/>
  <c r="AF57" i="2"/>
  <c r="AF61" i="2" s="1"/>
  <c r="FV39" i="2"/>
  <c r="FO39" i="2" s="1"/>
  <c r="FV35" i="2"/>
  <c r="FV32" i="2"/>
  <c r="FO32" i="2" s="1"/>
  <c r="FV37" i="2"/>
  <c r="FO37" i="2" s="1"/>
  <c r="FV36" i="2"/>
  <c r="FO36" i="2" s="1"/>
  <c r="FV34" i="2"/>
  <c r="FO34" i="2" s="1"/>
  <c r="FV31" i="2"/>
  <c r="FO31" i="2" s="1"/>
  <c r="FV38" i="2"/>
  <c r="FO38" i="2" s="1"/>
  <c r="FV33" i="2"/>
  <c r="AJ59" i="5"/>
  <c r="HX39" i="5"/>
  <c r="HQ39" i="5" s="1"/>
  <c r="HX37" i="5"/>
  <c r="HQ37" i="5" s="1"/>
  <c r="HX33" i="5"/>
  <c r="HQ33" i="5" s="1"/>
  <c r="HX32" i="5"/>
  <c r="HQ32" i="5" s="1"/>
  <c r="HX34" i="5"/>
  <c r="HQ34" i="5" s="1"/>
  <c r="HX31" i="5"/>
  <c r="HX35" i="5"/>
  <c r="HX38" i="5"/>
  <c r="HQ38" i="5" s="1"/>
  <c r="HX36" i="5"/>
  <c r="HQ36" i="5" s="1"/>
  <c r="AC52" i="5"/>
  <c r="AS39" i="5"/>
  <c r="AL39" i="5" s="1"/>
  <c r="AS38" i="5"/>
  <c r="AS37" i="5"/>
  <c r="AL37" i="5" s="1"/>
  <c r="AS32" i="5"/>
  <c r="AL32" i="5" s="1"/>
  <c r="AS33" i="5"/>
  <c r="AS36" i="5"/>
  <c r="AL36" i="5" s="1"/>
  <c r="AS35" i="5"/>
  <c r="AS31" i="5"/>
  <c r="AL31" i="5" s="1"/>
  <c r="AS34" i="5"/>
  <c r="AL34" i="5" s="1"/>
  <c r="EV38" i="2"/>
  <c r="EO38" i="2" s="1"/>
  <c r="AU35" i="5"/>
  <c r="DT38" i="3"/>
  <c r="DM38" i="3" s="1"/>
  <c r="AD55" i="3"/>
  <c r="DT37" i="3"/>
  <c r="DT39" i="3"/>
  <c r="DM39" i="3" s="1"/>
  <c r="DT33" i="3"/>
  <c r="DM33" i="3" s="1"/>
  <c r="DT36" i="3"/>
  <c r="DM36" i="3" s="1"/>
  <c r="DT32" i="3"/>
  <c r="DT34" i="3"/>
  <c r="DM34" i="3" s="1"/>
  <c r="DT35" i="3"/>
  <c r="DT31" i="3"/>
  <c r="DM31" i="3" s="1"/>
  <c r="AU38" i="2"/>
  <c r="CM41" i="2"/>
  <c r="CD42" i="2" s="1"/>
  <c r="D54" i="2" s="1"/>
  <c r="HS39" i="3"/>
  <c r="HL39" i="3" s="1"/>
  <c r="HS38" i="3"/>
  <c r="HL38" i="3" s="1"/>
  <c r="HS34" i="3"/>
  <c r="HL34" i="3" s="1"/>
  <c r="HS35" i="3"/>
  <c r="HS33" i="3"/>
  <c r="HL33" i="3" s="1"/>
  <c r="AC59" i="3"/>
  <c r="HS37" i="3"/>
  <c r="HL37" i="3" s="1"/>
  <c r="HS36" i="3"/>
  <c r="HL36" i="3" s="1"/>
  <c r="HS31" i="3"/>
  <c r="HS32" i="3"/>
  <c r="HL32" i="3" s="1"/>
  <c r="AD57" i="2"/>
  <c r="FT37" i="2"/>
  <c r="FM37" i="2" s="1"/>
  <c r="FT38" i="2"/>
  <c r="FM38" i="2" s="1"/>
  <c r="FT33" i="2"/>
  <c r="FT36" i="2"/>
  <c r="FM36" i="2" s="1"/>
  <c r="FT35" i="2"/>
  <c r="FT34" i="2"/>
  <c r="FM34" i="2" s="1"/>
  <c r="FT31" i="2"/>
  <c r="FM31" i="2" s="1"/>
  <c r="FT39" i="2"/>
  <c r="FM39" i="2" s="1"/>
  <c r="FT32" i="2"/>
  <c r="FM32" i="2" s="1"/>
  <c r="FL41" i="3"/>
  <c r="FC42" i="3" s="1"/>
  <c r="C57" i="3" s="1"/>
  <c r="Q41" i="5"/>
  <c r="HQ41" i="4"/>
  <c r="AD57" i="5"/>
  <c r="FT39" i="5"/>
  <c r="FM39" i="5" s="1"/>
  <c r="FT37" i="5"/>
  <c r="FM37" i="5" s="1"/>
  <c r="FT38" i="5"/>
  <c r="FM38" i="5" s="1"/>
  <c r="FT36" i="5"/>
  <c r="FM36" i="5" s="1"/>
  <c r="FT34" i="5"/>
  <c r="FM34" i="5" s="1"/>
  <c r="FT32" i="5"/>
  <c r="FM32" i="5" s="1"/>
  <c r="FT31" i="5"/>
  <c r="FM31" i="5" s="1"/>
  <c r="FT33" i="5"/>
  <c r="FT35" i="5"/>
  <c r="AJ57" i="5"/>
  <c r="FX39" i="5"/>
  <c r="FQ39" i="5" s="1"/>
  <c r="FX37" i="5"/>
  <c r="FQ37" i="5" s="1"/>
  <c r="FX36" i="5"/>
  <c r="FQ36" i="5" s="1"/>
  <c r="FX35" i="5"/>
  <c r="FX34" i="5"/>
  <c r="FQ34" i="5" s="1"/>
  <c r="FX33" i="5"/>
  <c r="FX32" i="5"/>
  <c r="FX31" i="5"/>
  <c r="FQ31" i="5" s="1"/>
  <c r="FX38" i="5"/>
  <c r="FQ38" i="5" s="1"/>
  <c r="EM41" i="3"/>
  <c r="ED42" i="3" s="1"/>
  <c r="D56" i="3" s="1"/>
  <c r="BV31" i="5"/>
  <c r="DQ41" i="2"/>
  <c r="CT34" i="4"/>
  <c r="FW36" i="2"/>
  <c r="FP36" i="2" s="1"/>
  <c r="EN41" i="4"/>
  <c r="EE42" i="4" s="1"/>
  <c r="E56" i="4" s="1"/>
  <c r="HM41" i="2"/>
  <c r="HD42" i="2" s="1"/>
  <c r="D59" i="2" s="1"/>
  <c r="BS31" i="2"/>
  <c r="HP41" i="2"/>
  <c r="HG42" i="2" s="1"/>
  <c r="G59" i="2" s="1"/>
  <c r="Q28" i="6" s="1"/>
  <c r="AF51" i="3"/>
  <c r="V39" i="3"/>
  <c r="O39" i="3" s="1"/>
  <c r="V38" i="3"/>
  <c r="O38" i="3" s="1"/>
  <c r="V35" i="3"/>
  <c r="V34" i="3"/>
  <c r="V36" i="3"/>
  <c r="O36" i="3" s="1"/>
  <c r="V32" i="3"/>
  <c r="O32" i="3" s="1"/>
  <c r="V37" i="3"/>
  <c r="O37" i="3" s="1"/>
  <c r="V31" i="3"/>
  <c r="O31" i="3" s="1"/>
  <c r="V33" i="3"/>
  <c r="O33" i="3" s="1"/>
  <c r="BQ41" i="3"/>
  <c r="CO41" i="2"/>
  <c r="CF42" i="2" s="1"/>
  <c r="F54" i="2" s="1"/>
  <c r="CX31" i="3"/>
  <c r="CQ31" i="3" s="1"/>
  <c r="CO41" i="4"/>
  <c r="CF42" i="4" s="1"/>
  <c r="F54" i="4" s="1"/>
  <c r="W38" i="4"/>
  <c r="P38" i="4" s="1"/>
  <c r="EO41" i="4"/>
  <c r="EF42" i="4" s="1"/>
  <c r="F56" i="4" s="1"/>
  <c r="AF55" i="3"/>
  <c r="DV39" i="3"/>
  <c r="DO39" i="3" s="1"/>
  <c r="DV36" i="3"/>
  <c r="DO36" i="3" s="1"/>
  <c r="DV35" i="3"/>
  <c r="DV37" i="3"/>
  <c r="DV34" i="3"/>
  <c r="DO34" i="3" s="1"/>
  <c r="DV32" i="3"/>
  <c r="DV33" i="3"/>
  <c r="DO33" i="3" s="1"/>
  <c r="DV31" i="3"/>
  <c r="DO31" i="3" s="1"/>
  <c r="DV38" i="3"/>
  <c r="DO38" i="3" s="1"/>
  <c r="CP41" i="2"/>
  <c r="CG42" i="2" s="1"/>
  <c r="G54" i="2" s="1"/>
  <c r="Q23" i="6" s="1"/>
  <c r="EV34" i="2"/>
  <c r="EO34" i="2" s="1"/>
  <c r="CT37" i="5"/>
  <c r="CM37" i="5" s="1"/>
  <c r="CT34" i="5"/>
  <c r="AU33" i="5"/>
  <c r="AG58" i="4"/>
  <c r="GW34" i="4"/>
  <c r="GP34" i="4" s="1"/>
  <c r="GW37" i="4"/>
  <c r="GP37" i="4" s="1"/>
  <c r="GW33" i="4"/>
  <c r="GP33" i="4" s="1"/>
  <c r="GW36" i="4"/>
  <c r="GP36" i="4" s="1"/>
  <c r="GW39" i="4"/>
  <c r="GP39" i="4" s="1"/>
  <c r="GW32" i="4"/>
  <c r="GW31" i="4"/>
  <c r="GP31" i="4" s="1"/>
  <c r="GW35" i="4"/>
  <c r="GW38" i="4"/>
  <c r="GP38" i="4" s="1"/>
  <c r="AC52" i="2"/>
  <c r="AC61" i="2" s="1"/>
  <c r="AS39" i="2"/>
  <c r="AL39" i="2" s="1"/>
  <c r="AS35" i="2"/>
  <c r="AS37" i="2"/>
  <c r="AL37" i="2" s="1"/>
  <c r="AS34" i="2"/>
  <c r="AL34" i="2" s="1"/>
  <c r="AS32" i="2"/>
  <c r="AL32" i="2" s="1"/>
  <c r="AS31" i="2"/>
  <c r="AL31" i="2" s="1"/>
  <c r="AS36" i="2"/>
  <c r="AL36" i="2" s="1"/>
  <c r="AS38" i="2"/>
  <c r="AS33" i="2"/>
  <c r="FN41" i="3"/>
  <c r="FE42" i="3" s="1"/>
  <c r="E57" i="3" s="1"/>
  <c r="BQ41" i="4"/>
  <c r="AD52" i="4"/>
  <c r="AD61" i="4" s="1"/>
  <c r="AT39" i="4"/>
  <c r="AM39" i="4" s="1"/>
  <c r="AT35" i="4"/>
  <c r="AT38" i="4"/>
  <c r="AT34" i="4"/>
  <c r="AM34" i="4" s="1"/>
  <c r="AT37" i="4"/>
  <c r="AM37" i="4" s="1"/>
  <c r="AT33" i="4"/>
  <c r="AT31" i="4"/>
  <c r="AM31" i="4" s="1"/>
  <c r="AT36" i="4"/>
  <c r="AM36" i="4" s="1"/>
  <c r="AT32" i="4"/>
  <c r="AM32" i="4" s="1"/>
  <c r="P41" i="3"/>
  <c r="G42" i="3" s="1"/>
  <c r="G51" i="3" s="1"/>
  <c r="Q29" i="6" s="1"/>
  <c r="R30" i="6" s="1"/>
  <c r="EP41" i="4"/>
  <c r="EG42" i="4" s="1"/>
  <c r="G56" i="4" s="1"/>
  <c r="Q43" i="6" s="1"/>
  <c r="FP41" i="3"/>
  <c r="FG42" i="3" s="1"/>
  <c r="G57" i="3" s="1"/>
  <c r="Q35" i="6" s="1"/>
  <c r="AJ58" i="5"/>
  <c r="GX39" i="5"/>
  <c r="GQ39" i="5" s="1"/>
  <c r="GX36" i="5"/>
  <c r="GQ36" i="5" s="1"/>
  <c r="GX35" i="5"/>
  <c r="GX34" i="5"/>
  <c r="GQ34" i="5" s="1"/>
  <c r="GX33" i="5"/>
  <c r="GQ33" i="5" s="1"/>
  <c r="GX31" i="5"/>
  <c r="GX37" i="5"/>
  <c r="GQ37" i="5" s="1"/>
  <c r="GX32" i="5"/>
  <c r="GX38" i="5"/>
  <c r="GQ38" i="5" s="1"/>
  <c r="AF54" i="3"/>
  <c r="CV36" i="3"/>
  <c r="CO36" i="3" s="1"/>
  <c r="CV37" i="3"/>
  <c r="CO37" i="3" s="1"/>
  <c r="CV39" i="3"/>
  <c r="CO39" i="3" s="1"/>
  <c r="CV32" i="3"/>
  <c r="CO32" i="3" s="1"/>
  <c r="CV35" i="3"/>
  <c r="CV33" i="3"/>
  <c r="CO33" i="3" s="1"/>
  <c r="CV38" i="3"/>
  <c r="CO38" i="3" s="1"/>
  <c r="CV31" i="3"/>
  <c r="CO31" i="3" s="1"/>
  <c r="CV34" i="3"/>
  <c r="DS38" i="4"/>
  <c r="DL38" i="4" s="1"/>
  <c r="CU34" i="5"/>
  <c r="BM41" i="4"/>
  <c r="BD42" i="4" s="1"/>
  <c r="D53" i="4" s="1"/>
  <c r="DN41" i="3"/>
  <c r="DE42" i="3" s="1"/>
  <c r="E55" i="3" s="1"/>
  <c r="CT31" i="3"/>
  <c r="CM31" i="3" s="1"/>
  <c r="AJ56" i="4"/>
  <c r="EX39" i="4"/>
  <c r="EQ39" i="4" s="1"/>
  <c r="EX35" i="4"/>
  <c r="EX34" i="4"/>
  <c r="EQ34" i="4" s="1"/>
  <c r="EX38" i="4"/>
  <c r="EQ38" i="4" s="1"/>
  <c r="EX37" i="4"/>
  <c r="EQ37" i="4" s="1"/>
  <c r="EX33" i="4"/>
  <c r="EQ33" i="4" s="1"/>
  <c r="EX32" i="4"/>
  <c r="EX31" i="4"/>
  <c r="EX36" i="4"/>
  <c r="EQ36" i="4" s="1"/>
  <c r="AN41" i="4"/>
  <c r="AE42" i="4" s="1"/>
  <c r="E52" i="4" s="1"/>
  <c r="EU32" i="5"/>
  <c r="EN32" i="5" s="1"/>
  <c r="EU35" i="5"/>
  <c r="FM41" i="3"/>
  <c r="FD42" i="3" s="1"/>
  <c r="D57" i="3" s="1"/>
  <c r="FV37" i="5"/>
  <c r="FO37" i="5" s="1"/>
  <c r="CU31" i="3"/>
  <c r="CN31" i="3" s="1"/>
  <c r="CU32" i="3"/>
  <c r="CN32" i="3" s="1"/>
  <c r="BO41" i="4"/>
  <c r="BF42" i="4" s="1"/>
  <c r="F53" i="4" s="1"/>
  <c r="DM41" i="2"/>
  <c r="DD42" i="2" s="1"/>
  <c r="D55" i="2" s="1"/>
  <c r="FX31" i="2"/>
  <c r="FQ31" i="2" s="1"/>
  <c r="FX33" i="2"/>
  <c r="HV31" i="3"/>
  <c r="HV34" i="3"/>
  <c r="HO34" i="3" s="1"/>
  <c r="AU34" i="2"/>
  <c r="AN34" i="2" s="1"/>
  <c r="U32" i="4"/>
  <c r="N32" i="4" s="1"/>
  <c r="U37" i="4"/>
  <c r="N37" i="4" s="1"/>
  <c r="FS33" i="5"/>
  <c r="HT31" i="3"/>
  <c r="GV33" i="3"/>
  <c r="GO33" i="3" s="1"/>
  <c r="HX31" i="3"/>
  <c r="AV38" i="5"/>
  <c r="AV31" i="5"/>
  <c r="AO31" i="5" s="1"/>
  <c r="FU31" i="5"/>
  <c r="FN31" i="5" s="1"/>
  <c r="CV34" i="5"/>
  <c r="EU33" i="2"/>
  <c r="EN33" i="2" s="1"/>
  <c r="X35" i="3"/>
  <c r="X33" i="3"/>
  <c r="GT31" i="3"/>
  <c r="GM31" i="3" s="1"/>
  <c r="GV33" i="2"/>
  <c r="GO33" i="2" s="1"/>
  <c r="GV32" i="4"/>
  <c r="GW31" i="2"/>
  <c r="GP31" i="2" s="1"/>
  <c r="T37" i="4"/>
  <c r="M37" i="4" s="1"/>
  <c r="FW31" i="5"/>
  <c r="FP31" i="5" s="1"/>
  <c r="FQ41" i="12" l="1"/>
  <c r="DN41" i="4"/>
  <c r="DE42" i="4" s="1"/>
  <c r="E55" i="4" s="1"/>
  <c r="AJ61" i="9"/>
  <c r="CL41" i="11"/>
  <c r="CC42" i="11" s="1"/>
  <c r="C54" i="11" s="1"/>
  <c r="EM41" i="9"/>
  <c r="ED42" i="9" s="1"/>
  <c r="D56" i="9" s="1"/>
  <c r="FP41" i="12"/>
  <c r="FG42" i="12" s="1"/>
  <c r="G57" i="12" s="1"/>
  <c r="Q35" i="13" s="1"/>
  <c r="GO41" i="11"/>
  <c r="GF42" i="11" s="1"/>
  <c r="F58" i="11" s="1"/>
  <c r="AD61" i="9"/>
  <c r="O41" i="12"/>
  <c r="F42" i="12" s="1"/>
  <c r="F51" i="12" s="1"/>
  <c r="BN41" i="5"/>
  <c r="BE42" i="5" s="1"/>
  <c r="E53" i="5" s="1"/>
  <c r="AH42" i="4"/>
  <c r="AJ42" i="4"/>
  <c r="J52" i="4" s="1"/>
  <c r="AF61" i="8"/>
  <c r="CM41" i="9"/>
  <c r="CD42" i="9" s="1"/>
  <c r="D54" i="9" s="1"/>
  <c r="AG61" i="7"/>
  <c r="FJ42" i="9"/>
  <c r="J57" i="9" s="1"/>
  <c r="AF61" i="11"/>
  <c r="FP41" i="8"/>
  <c r="FG42" i="8" s="1"/>
  <c r="G57" i="8" s="1"/>
  <c r="Q71" i="6" s="1"/>
  <c r="CQ41" i="5"/>
  <c r="CH42" i="5" s="1"/>
  <c r="N41" i="12"/>
  <c r="E42" i="12" s="1"/>
  <c r="E51" i="12" s="1"/>
  <c r="FN41" i="7"/>
  <c r="FE42" i="7" s="1"/>
  <c r="E57" i="7" s="1"/>
  <c r="DL41" i="10"/>
  <c r="DC42" i="10" s="1"/>
  <c r="C55" i="10" s="1"/>
  <c r="AN41" i="9"/>
  <c r="AE42" i="9" s="1"/>
  <c r="E52" i="9" s="1"/>
  <c r="EL41" i="5"/>
  <c r="EC42" i="5" s="1"/>
  <c r="C56" i="5" s="1"/>
  <c r="GM41" i="11"/>
  <c r="GD42" i="11" s="1"/>
  <c r="D58" i="11" s="1"/>
  <c r="EP41" i="10"/>
  <c r="EG42" i="10" s="1"/>
  <c r="G56" i="10" s="1"/>
  <c r="Q16" i="13" s="1"/>
  <c r="AM41" i="10"/>
  <c r="AD42" i="10" s="1"/>
  <c r="D52" i="10" s="1"/>
  <c r="GM41" i="2"/>
  <c r="GD42" i="2" s="1"/>
  <c r="D58" i="2" s="1"/>
  <c r="BM41" i="5"/>
  <c r="BD42" i="5" s="1"/>
  <c r="D53" i="5" s="1"/>
  <c r="BP41" i="2"/>
  <c r="BG42" i="2" s="1"/>
  <c r="G53" i="2" s="1"/>
  <c r="Q22" i="6" s="1"/>
  <c r="AC61" i="5"/>
  <c r="AC61" i="4"/>
  <c r="AE61" i="2"/>
  <c r="AJ61" i="5"/>
  <c r="AC61" i="7"/>
  <c r="AJ42" i="9"/>
  <c r="J52" i="9" s="1"/>
  <c r="DL41" i="12"/>
  <c r="DC42" i="12" s="1"/>
  <c r="C55" i="12" s="1"/>
  <c r="AF61" i="10"/>
  <c r="AF61" i="5"/>
  <c r="AE61" i="4"/>
  <c r="AJ61" i="7"/>
  <c r="AO41" i="12"/>
  <c r="AF42" i="12" s="1"/>
  <c r="F52" i="12" s="1"/>
  <c r="M41" i="10"/>
  <c r="D42" i="10" s="1"/>
  <c r="D51" i="10" s="1"/>
  <c r="BL41" i="12"/>
  <c r="BC42" i="12" s="1"/>
  <c r="C53" i="12" s="1"/>
  <c r="BN41" i="9"/>
  <c r="BE42" i="9" s="1"/>
  <c r="E53" i="9" s="1"/>
  <c r="GL41" i="7"/>
  <c r="GC42" i="7" s="1"/>
  <c r="C58" i="7" s="1"/>
  <c r="BP41" i="8"/>
  <c r="BG42" i="8" s="1"/>
  <c r="G53" i="8" s="1"/>
  <c r="Q67" i="6" s="1"/>
  <c r="BO41" i="11"/>
  <c r="BF42" i="11" s="1"/>
  <c r="F53" i="11" s="1"/>
  <c r="EL41" i="9"/>
  <c r="EC42" i="9" s="1"/>
  <c r="C56" i="9" s="1"/>
  <c r="DO41" i="11"/>
  <c r="DF42" i="11" s="1"/>
  <c r="F55" i="11" s="1"/>
  <c r="DL41" i="11"/>
  <c r="DC42" i="11" s="1"/>
  <c r="C55" i="11" s="1"/>
  <c r="CO41" i="11"/>
  <c r="CF42" i="11" s="1"/>
  <c r="F54" i="11" s="1"/>
  <c r="AG61" i="4"/>
  <c r="AJ61" i="4"/>
  <c r="AD61" i="10"/>
  <c r="AG61" i="10"/>
  <c r="J42" i="10"/>
  <c r="J51" i="10" s="1"/>
  <c r="GJ42" i="12"/>
  <c r="J58" i="12" s="1"/>
  <c r="AF61" i="4"/>
  <c r="AD61" i="2"/>
  <c r="HH42" i="2"/>
  <c r="R21" i="6"/>
  <c r="AF61" i="9"/>
  <c r="HO41" i="10"/>
  <c r="HF42" i="10" s="1"/>
  <c r="F59" i="10" s="1"/>
  <c r="AF61" i="7"/>
  <c r="AF61" i="3"/>
  <c r="AJ61" i="2"/>
  <c r="DJ42" i="3"/>
  <c r="J55" i="3" s="1"/>
  <c r="Q55" i="3" s="1"/>
  <c r="AD61" i="7"/>
  <c r="AJ61" i="10"/>
  <c r="AC61" i="12"/>
  <c r="R36" i="13"/>
  <c r="R11" i="13"/>
  <c r="FL41" i="11"/>
  <c r="FC42" i="11" s="1"/>
  <c r="C57" i="11" s="1"/>
  <c r="CP41" i="11"/>
  <c r="CG42" i="11" s="1"/>
  <c r="G54" i="11" s="1"/>
  <c r="Q23" i="13" s="1"/>
  <c r="BL41" i="11"/>
  <c r="BC42" i="11" s="1"/>
  <c r="C53" i="11" s="1"/>
  <c r="BP41" i="9"/>
  <c r="BG42" i="9" s="1"/>
  <c r="G53" i="9" s="1"/>
  <c r="Q76" i="6" s="1"/>
  <c r="BP41" i="11"/>
  <c r="BG42" i="11" s="1"/>
  <c r="G53" i="11" s="1"/>
  <c r="Q22" i="13" s="1"/>
  <c r="AM41" i="12"/>
  <c r="AD42" i="12" s="1"/>
  <c r="D52" i="12" s="1"/>
  <c r="CH42" i="12"/>
  <c r="R72" i="6"/>
  <c r="EO41" i="11"/>
  <c r="EF42" i="11" s="1"/>
  <c r="F56" i="11" s="1"/>
  <c r="P41" i="11"/>
  <c r="G42" i="11" s="1"/>
  <c r="G51" i="11" s="1"/>
  <c r="Q20" i="13" s="1"/>
  <c r="AL41" i="12"/>
  <c r="AC42" i="12" s="1"/>
  <c r="C52" i="12" s="1"/>
  <c r="BP41" i="12"/>
  <c r="BG42" i="12" s="1"/>
  <c r="G53" i="12" s="1"/>
  <c r="Q31" i="13" s="1"/>
  <c r="Q41" i="12"/>
  <c r="H42" i="12" s="1"/>
  <c r="DN41" i="12"/>
  <c r="DE42" i="12" s="1"/>
  <c r="E55" i="12" s="1"/>
  <c r="BJ42" i="12"/>
  <c r="J53" i="12" s="1"/>
  <c r="BH42" i="12"/>
  <c r="J42" i="12"/>
  <c r="J51" i="12" s="1"/>
  <c r="BL41" i="9"/>
  <c r="BC42" i="9" s="1"/>
  <c r="C53" i="9" s="1"/>
  <c r="L53" i="9" s="1"/>
  <c r="HM41" i="11"/>
  <c r="HD42" i="11" s="1"/>
  <c r="D59" i="11" s="1"/>
  <c r="EQ41" i="12"/>
  <c r="DP41" i="12"/>
  <c r="DG42" i="12" s="1"/>
  <c r="G55" i="12" s="1"/>
  <c r="Q33" i="13" s="1"/>
  <c r="BO41" i="12"/>
  <c r="BF42" i="12" s="1"/>
  <c r="F53" i="12" s="1"/>
  <c r="F63" i="12" s="1"/>
  <c r="EP41" i="12"/>
  <c r="EG42" i="12" s="1"/>
  <c r="G56" i="12" s="1"/>
  <c r="Q34" i="13" s="1"/>
  <c r="R35" i="13" s="1"/>
  <c r="FO41" i="12"/>
  <c r="FF42" i="12" s="1"/>
  <c r="F57" i="12" s="1"/>
  <c r="L41" i="12"/>
  <c r="C42" i="12" s="1"/>
  <c r="C51" i="12" s="1"/>
  <c r="DM41" i="12"/>
  <c r="DD42" i="12" s="1"/>
  <c r="D55" i="12" s="1"/>
  <c r="AP41" i="12"/>
  <c r="AG42" i="12" s="1"/>
  <c r="G52" i="12" s="1"/>
  <c r="Q30" i="13" s="1"/>
  <c r="R36" i="6"/>
  <c r="FN41" i="11"/>
  <c r="FE42" i="11" s="1"/>
  <c r="E57" i="11" s="1"/>
  <c r="O41" i="11"/>
  <c r="F42" i="11" s="1"/>
  <c r="F51" i="11" s="1"/>
  <c r="M41" i="11"/>
  <c r="D42" i="11" s="1"/>
  <c r="D51" i="11" s="1"/>
  <c r="FO41" i="11"/>
  <c r="FF42" i="11" s="1"/>
  <c r="F57" i="11" s="1"/>
  <c r="BN41" i="11"/>
  <c r="BE42" i="11" s="1"/>
  <c r="E53" i="11" s="1"/>
  <c r="P41" i="12"/>
  <c r="G42" i="12" s="1"/>
  <c r="G51" i="12" s="1"/>
  <c r="Q29" i="13" s="1"/>
  <c r="AJ61" i="12"/>
  <c r="FJ42" i="12"/>
  <c r="J57" i="12" s="1"/>
  <c r="FH42" i="12"/>
  <c r="BN41" i="12"/>
  <c r="BE42" i="12" s="1"/>
  <c r="E53" i="12" s="1"/>
  <c r="M41" i="12"/>
  <c r="D42" i="12" s="1"/>
  <c r="D51" i="12" s="1"/>
  <c r="FM41" i="12"/>
  <c r="FD42" i="12" s="1"/>
  <c r="D57" i="12" s="1"/>
  <c r="HO41" i="9"/>
  <c r="HF42" i="9" s="1"/>
  <c r="F59" i="9" s="1"/>
  <c r="R60" i="6"/>
  <c r="CQ41" i="9"/>
  <c r="CJ42" i="9" s="1"/>
  <c r="J54" i="9" s="1"/>
  <c r="BO41" i="9"/>
  <c r="BF42" i="9" s="1"/>
  <c r="F53" i="9" s="1"/>
  <c r="BM41" i="10"/>
  <c r="BD42" i="10" s="1"/>
  <c r="D53" i="10" s="1"/>
  <c r="CO41" i="10"/>
  <c r="CF42" i="10" s="1"/>
  <c r="F54" i="10" s="1"/>
  <c r="BO41" i="10"/>
  <c r="BF42" i="10" s="1"/>
  <c r="F53" i="10" s="1"/>
  <c r="AQ41" i="10"/>
  <c r="HP41" i="10"/>
  <c r="HG42" i="10" s="1"/>
  <c r="G59" i="10" s="1"/>
  <c r="Q19" i="13" s="1"/>
  <c r="CM41" i="10"/>
  <c r="CD42" i="10" s="1"/>
  <c r="D54" i="10" s="1"/>
  <c r="GP41" i="11"/>
  <c r="GG42" i="11" s="1"/>
  <c r="G58" i="11" s="1"/>
  <c r="Q27" i="13" s="1"/>
  <c r="AP41" i="11"/>
  <c r="AG42" i="11" s="1"/>
  <c r="G52" i="11" s="1"/>
  <c r="Q21" i="13" s="1"/>
  <c r="GL41" i="12"/>
  <c r="GC42" i="12" s="1"/>
  <c r="C58" i="12" s="1"/>
  <c r="AG61" i="12"/>
  <c r="AQ41" i="12"/>
  <c r="GN41" i="12"/>
  <c r="GE42" i="12" s="1"/>
  <c r="E58" i="12" s="1"/>
  <c r="AN41" i="12"/>
  <c r="AE42" i="12" s="1"/>
  <c r="E52" i="12" s="1"/>
  <c r="AD61" i="12"/>
  <c r="BM41" i="12"/>
  <c r="BD42" i="12" s="1"/>
  <c r="D53" i="12" s="1"/>
  <c r="EN41" i="12"/>
  <c r="EE42" i="12" s="1"/>
  <c r="E56" i="12" s="1"/>
  <c r="GP41" i="10"/>
  <c r="GG42" i="10" s="1"/>
  <c r="G58" i="10" s="1"/>
  <c r="Q18" i="13" s="1"/>
  <c r="R19" i="13" s="1"/>
  <c r="HQ41" i="11"/>
  <c r="DN41" i="11"/>
  <c r="DE42" i="11" s="1"/>
  <c r="E55" i="11" s="1"/>
  <c r="AC61" i="11"/>
  <c r="HN41" i="11"/>
  <c r="HE42" i="11" s="1"/>
  <c r="E59" i="11" s="1"/>
  <c r="EN41" i="11"/>
  <c r="EE42" i="11" s="1"/>
  <c r="E56" i="11" s="1"/>
  <c r="N41" i="11"/>
  <c r="E42" i="11" s="1"/>
  <c r="E51" i="11" s="1"/>
  <c r="Q41" i="11"/>
  <c r="FM41" i="11"/>
  <c r="FD42" i="11" s="1"/>
  <c r="D57" i="11" s="1"/>
  <c r="DH42" i="11"/>
  <c r="DJ42" i="11"/>
  <c r="J55" i="11" s="1"/>
  <c r="GO41" i="2"/>
  <c r="GF42" i="2" s="1"/>
  <c r="F58" i="2" s="1"/>
  <c r="P41" i="4"/>
  <c r="G42" i="4" s="1"/>
  <c r="G51" i="4" s="1"/>
  <c r="Q38" i="6" s="1"/>
  <c r="R38" i="6" s="1"/>
  <c r="R29" i="6"/>
  <c r="AH42" i="2"/>
  <c r="BM41" i="8"/>
  <c r="BD42" i="8" s="1"/>
  <c r="D53" i="8" s="1"/>
  <c r="EP41" i="9"/>
  <c r="EG42" i="9" s="1"/>
  <c r="G56" i="9" s="1"/>
  <c r="Q79" i="6" s="1"/>
  <c r="R80" i="6" s="1"/>
  <c r="BM41" i="9"/>
  <c r="BD42" i="9" s="1"/>
  <c r="D53" i="9" s="1"/>
  <c r="HQ41" i="10"/>
  <c r="HH42" i="10" s="1"/>
  <c r="GQ41" i="10"/>
  <c r="GJ42" i="10" s="1"/>
  <c r="J58" i="10" s="1"/>
  <c r="CP41" i="10"/>
  <c r="CG42" i="10" s="1"/>
  <c r="G54" i="10" s="1"/>
  <c r="Q14" i="13" s="1"/>
  <c r="CQ41" i="11"/>
  <c r="GN41" i="11"/>
  <c r="GE42" i="11" s="1"/>
  <c r="E58" i="11" s="1"/>
  <c r="EQ41" i="11"/>
  <c r="AE61" i="11"/>
  <c r="AJ61" i="11"/>
  <c r="AD61" i="11"/>
  <c r="AQ41" i="11"/>
  <c r="BQ41" i="11"/>
  <c r="R77" i="6"/>
  <c r="R71" i="6"/>
  <c r="BP41" i="10"/>
  <c r="BG42" i="10" s="1"/>
  <c r="G53" i="10" s="1"/>
  <c r="BL41" i="10"/>
  <c r="BC42" i="10" s="1"/>
  <c r="C53" i="10" s="1"/>
  <c r="GL41" i="11"/>
  <c r="GC42" i="11" s="1"/>
  <c r="C58" i="11" s="1"/>
  <c r="DP41" i="11"/>
  <c r="DG42" i="11" s="1"/>
  <c r="G55" i="11" s="1"/>
  <c r="GQ41" i="11"/>
  <c r="L41" i="11"/>
  <c r="C42" i="11" s="1"/>
  <c r="C51" i="11" s="1"/>
  <c r="EL41" i="11"/>
  <c r="EC42" i="11" s="1"/>
  <c r="C56" i="11" s="1"/>
  <c r="BM41" i="11"/>
  <c r="BD42" i="11" s="1"/>
  <c r="D53" i="11" s="1"/>
  <c r="R33" i="6"/>
  <c r="HP41" i="9"/>
  <c r="HG42" i="9" s="1"/>
  <c r="G59" i="9" s="1"/>
  <c r="Q82" i="6" s="1"/>
  <c r="R82" i="6" s="1"/>
  <c r="GN41" i="8"/>
  <c r="GE42" i="8" s="1"/>
  <c r="E58" i="8" s="1"/>
  <c r="DP41" i="10"/>
  <c r="DG42" i="10" s="1"/>
  <c r="G55" i="10" s="1"/>
  <c r="Q15" i="13" s="1"/>
  <c r="HN41" i="10"/>
  <c r="HE42" i="10" s="1"/>
  <c r="E59" i="10" s="1"/>
  <c r="R70" i="6"/>
  <c r="CQ41" i="10"/>
  <c r="FN41" i="10"/>
  <c r="FE42" i="10" s="1"/>
  <c r="E57" i="10" s="1"/>
  <c r="FM41" i="10"/>
  <c r="FD42" i="10" s="1"/>
  <c r="D57" i="10" s="1"/>
  <c r="BQ41" i="10"/>
  <c r="AE61" i="10"/>
  <c r="R34" i="6"/>
  <c r="AJ42" i="10"/>
  <c r="J52" i="10" s="1"/>
  <c r="AH42" i="10"/>
  <c r="EN41" i="10"/>
  <c r="EE42" i="10" s="1"/>
  <c r="E56" i="10" s="1"/>
  <c r="FL41" i="10"/>
  <c r="FC42" i="10" s="1"/>
  <c r="C57" i="10" s="1"/>
  <c r="R22" i="6"/>
  <c r="O41" i="9"/>
  <c r="F42" i="9" s="1"/>
  <c r="F51" i="9" s="1"/>
  <c r="GM41" i="8"/>
  <c r="GD42" i="8" s="1"/>
  <c r="D58" i="8" s="1"/>
  <c r="BL41" i="8"/>
  <c r="BC42" i="8" s="1"/>
  <c r="C53" i="8" s="1"/>
  <c r="AN41" i="8"/>
  <c r="AE42" i="8" s="1"/>
  <c r="E52" i="8" s="1"/>
  <c r="AP41" i="8"/>
  <c r="AG42" i="8" s="1"/>
  <c r="G52" i="8" s="1"/>
  <c r="Q66" i="6" s="1"/>
  <c r="R66" i="6" s="1"/>
  <c r="EM41" i="8"/>
  <c r="ED42" i="8" s="1"/>
  <c r="D56" i="8" s="1"/>
  <c r="AO41" i="9"/>
  <c r="AF42" i="9" s="1"/>
  <c r="F52" i="9" s="1"/>
  <c r="CQ41" i="8"/>
  <c r="CH42" i="8" s="1"/>
  <c r="AP41" i="9"/>
  <c r="AG42" i="9" s="1"/>
  <c r="G52" i="9" s="1"/>
  <c r="Q75" i="6" s="1"/>
  <c r="R76" i="6" s="1"/>
  <c r="FP41" i="10"/>
  <c r="FG42" i="10" s="1"/>
  <c r="G57" i="10" s="1"/>
  <c r="Q17" i="13" s="1"/>
  <c r="EQ41" i="10"/>
  <c r="GM41" i="10"/>
  <c r="GD42" i="10" s="1"/>
  <c r="D58" i="10" s="1"/>
  <c r="HL41" i="10"/>
  <c r="HC42" i="10" s="1"/>
  <c r="C59" i="10" s="1"/>
  <c r="L41" i="10"/>
  <c r="C42" i="10" s="1"/>
  <c r="C51" i="10" s="1"/>
  <c r="GL41" i="10"/>
  <c r="GC42" i="10" s="1"/>
  <c r="C58" i="10" s="1"/>
  <c r="L58" i="10" s="1"/>
  <c r="DM41" i="10"/>
  <c r="DD42" i="10" s="1"/>
  <c r="D55" i="10" s="1"/>
  <c r="HM41" i="10"/>
  <c r="HD42" i="10" s="1"/>
  <c r="D59" i="10" s="1"/>
  <c r="R43" i="6"/>
  <c r="R23" i="6"/>
  <c r="R32" i="6"/>
  <c r="DQ41" i="10"/>
  <c r="AO41" i="10"/>
  <c r="AF42" i="10" s="1"/>
  <c r="F52" i="10" s="1"/>
  <c r="FQ41" i="10"/>
  <c r="AC61" i="10"/>
  <c r="O41" i="10"/>
  <c r="F42" i="10" s="1"/>
  <c r="F51" i="10" s="1"/>
  <c r="FO41" i="10"/>
  <c r="FF42" i="10" s="1"/>
  <c r="F57" i="10" s="1"/>
  <c r="GN41" i="10"/>
  <c r="GE42" i="10" s="1"/>
  <c r="E58" i="10" s="1"/>
  <c r="R31" i="6"/>
  <c r="DO41" i="10"/>
  <c r="DF42" i="10" s="1"/>
  <c r="F55" i="10" s="1"/>
  <c r="R35" i="6"/>
  <c r="AN41" i="10"/>
  <c r="AE42" i="10" s="1"/>
  <c r="E52" i="10" s="1"/>
  <c r="EO41" i="10"/>
  <c r="EF42" i="10" s="1"/>
  <c r="F56" i="10" s="1"/>
  <c r="N41" i="10"/>
  <c r="E42" i="10" s="1"/>
  <c r="E51" i="10" s="1"/>
  <c r="GO41" i="10"/>
  <c r="GF42" i="10" s="1"/>
  <c r="F58" i="10" s="1"/>
  <c r="AQ41" i="8"/>
  <c r="BQ41" i="7"/>
  <c r="BH42" i="7" s="1"/>
  <c r="EN41" i="9"/>
  <c r="EE42" i="9" s="1"/>
  <c r="E56" i="9" s="1"/>
  <c r="AM41" i="8"/>
  <c r="AD42" i="8" s="1"/>
  <c r="D52" i="8" s="1"/>
  <c r="P41" i="9"/>
  <c r="G42" i="9" s="1"/>
  <c r="G51" i="9" s="1"/>
  <c r="Q74" i="6" s="1"/>
  <c r="FL41" i="8"/>
  <c r="FC42" i="8" s="1"/>
  <c r="C57" i="8" s="1"/>
  <c r="C61" i="8" s="1"/>
  <c r="GQ41" i="9"/>
  <c r="GL41" i="8"/>
  <c r="GC42" i="8" s="1"/>
  <c r="C58" i="8" s="1"/>
  <c r="M41" i="9"/>
  <c r="D42" i="9" s="1"/>
  <c r="D51" i="9" s="1"/>
  <c r="AJ61" i="8"/>
  <c r="BQ41" i="8"/>
  <c r="CL41" i="9"/>
  <c r="CC42" i="9" s="1"/>
  <c r="C54" i="9" s="1"/>
  <c r="BO41" i="8"/>
  <c r="BF42" i="8" s="1"/>
  <c r="F53" i="8" s="1"/>
  <c r="HL41" i="9"/>
  <c r="HC42" i="9" s="1"/>
  <c r="C59" i="9" s="1"/>
  <c r="H42" i="8"/>
  <c r="J42" i="8"/>
  <c r="J51" i="8" s="1"/>
  <c r="FM41" i="8"/>
  <c r="FD42" i="8" s="1"/>
  <c r="D57" i="8" s="1"/>
  <c r="L41" i="9"/>
  <c r="C42" i="9" s="1"/>
  <c r="C51" i="9" s="1"/>
  <c r="EO41" i="9"/>
  <c r="EF42" i="9" s="1"/>
  <c r="F56" i="9" s="1"/>
  <c r="DH42" i="9"/>
  <c r="DJ42" i="9"/>
  <c r="J55" i="9" s="1"/>
  <c r="CP41" i="8"/>
  <c r="CG42" i="8" s="1"/>
  <c r="G54" i="8" s="1"/>
  <c r="CJ42" i="8"/>
  <c r="J54" i="8" s="1"/>
  <c r="DH42" i="8"/>
  <c r="DJ42" i="8"/>
  <c r="J55" i="8" s="1"/>
  <c r="GN41" i="4"/>
  <c r="GE42" i="4" s="1"/>
  <c r="E58" i="4" s="1"/>
  <c r="AP41" i="5"/>
  <c r="AG42" i="5" s="1"/>
  <c r="G52" i="5" s="1"/>
  <c r="Q48" i="6" s="1"/>
  <c r="CQ41" i="4"/>
  <c r="CJ42" i="4" s="1"/>
  <c r="J54" i="4" s="1"/>
  <c r="GO41" i="7"/>
  <c r="GF42" i="7" s="1"/>
  <c r="F58" i="7" s="1"/>
  <c r="GM41" i="7"/>
  <c r="GD42" i="7" s="1"/>
  <c r="D58" i="7" s="1"/>
  <c r="CN41" i="7"/>
  <c r="CE42" i="7" s="1"/>
  <c r="E54" i="7" s="1"/>
  <c r="BQ41" i="9"/>
  <c r="GO41" i="8"/>
  <c r="GF42" i="8" s="1"/>
  <c r="F58" i="8" s="1"/>
  <c r="GQ41" i="8"/>
  <c r="CN41" i="8"/>
  <c r="CE42" i="8" s="1"/>
  <c r="E54" i="8" s="1"/>
  <c r="EQ41" i="9"/>
  <c r="HN41" i="9"/>
  <c r="HE42" i="9" s="1"/>
  <c r="E59" i="9" s="1"/>
  <c r="CO41" i="9"/>
  <c r="CF42" i="9" s="1"/>
  <c r="F54" i="9" s="1"/>
  <c r="EQ41" i="8"/>
  <c r="HH42" i="8"/>
  <c r="HJ42" i="8"/>
  <c r="J59" i="8" s="1"/>
  <c r="FN41" i="5"/>
  <c r="FE42" i="5" s="1"/>
  <c r="E57" i="5" s="1"/>
  <c r="N41" i="4"/>
  <c r="E42" i="4" s="1"/>
  <c r="E51" i="4" s="1"/>
  <c r="CM41" i="4"/>
  <c r="CD42" i="4" s="1"/>
  <c r="D54" i="4" s="1"/>
  <c r="BM41" i="7"/>
  <c r="BD42" i="7" s="1"/>
  <c r="D53" i="7" s="1"/>
  <c r="HQ41" i="9"/>
  <c r="AG61" i="9"/>
  <c r="FN41" i="8"/>
  <c r="FE42" i="8" s="1"/>
  <c r="E57" i="8" s="1"/>
  <c r="CO41" i="8"/>
  <c r="CF42" i="8" s="1"/>
  <c r="F54" i="8" s="1"/>
  <c r="HM41" i="9"/>
  <c r="HD42" i="9" s="1"/>
  <c r="D59" i="9" s="1"/>
  <c r="BN41" i="8"/>
  <c r="BE42" i="8" s="1"/>
  <c r="E53" i="8" s="1"/>
  <c r="AE61" i="8"/>
  <c r="FO41" i="8"/>
  <c r="FF42" i="8" s="1"/>
  <c r="F57" i="8" s="1"/>
  <c r="N41" i="9"/>
  <c r="E42" i="9" s="1"/>
  <c r="E51" i="9" s="1"/>
  <c r="FQ41" i="8"/>
  <c r="Q41" i="9"/>
  <c r="AC61" i="9"/>
  <c r="CM41" i="8"/>
  <c r="CD42" i="8" s="1"/>
  <c r="D54" i="8" s="1"/>
  <c r="AO41" i="8"/>
  <c r="AF42" i="8" s="1"/>
  <c r="F52" i="8" s="1"/>
  <c r="BP41" i="7"/>
  <c r="BG42" i="7" s="1"/>
  <c r="G53" i="7" s="1"/>
  <c r="Q58" i="6" s="1"/>
  <c r="R59" i="6" s="1"/>
  <c r="AH42" i="3"/>
  <c r="FO41" i="7"/>
  <c r="FF42" i="7" s="1"/>
  <c r="F57" i="7" s="1"/>
  <c r="J42" i="7"/>
  <c r="J51" i="7" s="1"/>
  <c r="H42" i="7"/>
  <c r="BL41" i="7"/>
  <c r="BC42" i="7" s="1"/>
  <c r="C53" i="7" s="1"/>
  <c r="CJ42" i="5"/>
  <c r="J54" i="5" s="1"/>
  <c r="CJ42" i="7"/>
  <c r="J54" i="7" s="1"/>
  <c r="CH42" i="7"/>
  <c r="FM41" i="7"/>
  <c r="FD42" i="7" s="1"/>
  <c r="D57" i="7" s="1"/>
  <c r="AP41" i="7"/>
  <c r="AG42" i="7" s="1"/>
  <c r="G52" i="7" s="1"/>
  <c r="Q57" i="6" s="1"/>
  <c r="GP41" i="7"/>
  <c r="GG42" i="7" s="1"/>
  <c r="G58" i="7" s="1"/>
  <c r="Q63" i="6" s="1"/>
  <c r="R64" i="6" s="1"/>
  <c r="AQ41" i="7"/>
  <c r="GQ41" i="7"/>
  <c r="HJ42" i="7"/>
  <c r="J59" i="7" s="1"/>
  <c r="HH42" i="7"/>
  <c r="DJ42" i="7"/>
  <c r="J55" i="7" s="1"/>
  <c r="DH42" i="7"/>
  <c r="GN41" i="7"/>
  <c r="GE42" i="7" s="1"/>
  <c r="E58" i="7" s="1"/>
  <c r="BO41" i="7"/>
  <c r="BF42" i="7" s="1"/>
  <c r="F53" i="7" s="1"/>
  <c r="FL41" i="7"/>
  <c r="FC42" i="7" s="1"/>
  <c r="C57" i="7" s="1"/>
  <c r="FQ41" i="7"/>
  <c r="FP41" i="7"/>
  <c r="FG42" i="7" s="1"/>
  <c r="G57" i="7" s="1"/>
  <c r="Q62" i="6" s="1"/>
  <c r="AO41" i="7"/>
  <c r="AF42" i="7" s="1"/>
  <c r="F52" i="7" s="1"/>
  <c r="EJ42" i="7"/>
  <c r="J56" i="7" s="1"/>
  <c r="EH42" i="7"/>
  <c r="AM41" i="7"/>
  <c r="AD42" i="7" s="1"/>
  <c r="D52" i="7" s="1"/>
  <c r="AO41" i="5"/>
  <c r="AF42" i="5" s="1"/>
  <c r="F52" i="5" s="1"/>
  <c r="FQ41" i="2"/>
  <c r="FH42" i="2" s="1"/>
  <c r="CN41" i="3"/>
  <c r="CE42" i="3" s="1"/>
  <c r="E54" i="3" s="1"/>
  <c r="EN41" i="5"/>
  <c r="EE42" i="5" s="1"/>
  <c r="E56" i="5" s="1"/>
  <c r="CM41" i="3"/>
  <c r="CD42" i="3" s="1"/>
  <c r="D54" i="3" s="1"/>
  <c r="O41" i="3"/>
  <c r="F42" i="3" s="1"/>
  <c r="F51" i="3" s="1"/>
  <c r="FQ41" i="5"/>
  <c r="FJ42" i="5" s="1"/>
  <c r="J57" i="5" s="1"/>
  <c r="AL41" i="5"/>
  <c r="AC42" i="5" s="1"/>
  <c r="C52" i="5" s="1"/>
  <c r="GO41" i="4"/>
  <c r="GF42" i="4" s="1"/>
  <c r="F58" i="4" s="1"/>
  <c r="CL41" i="4"/>
  <c r="CC42" i="4" s="1"/>
  <c r="C54" i="4" s="1"/>
  <c r="HN41" i="5"/>
  <c r="HE42" i="5" s="1"/>
  <c r="E59" i="5" s="1"/>
  <c r="DH42" i="5"/>
  <c r="AM41" i="4"/>
  <c r="AD42" i="4" s="1"/>
  <c r="D52" i="4" s="1"/>
  <c r="AQ41" i="5"/>
  <c r="AH42" i="5" s="1"/>
  <c r="HO41" i="5"/>
  <c r="HF42" i="5" s="1"/>
  <c r="F59" i="5" s="1"/>
  <c r="HQ41" i="3"/>
  <c r="HH42" i="3" s="1"/>
  <c r="FL41" i="5"/>
  <c r="FC42" i="5" s="1"/>
  <c r="C57" i="5" s="1"/>
  <c r="EO41" i="5"/>
  <c r="EF42" i="5" s="1"/>
  <c r="F56" i="5" s="1"/>
  <c r="CL41" i="3"/>
  <c r="CC42" i="3" s="1"/>
  <c r="C54" i="3" s="1"/>
  <c r="CQ41" i="3"/>
  <c r="CH42" i="3" s="1"/>
  <c r="FM41" i="2"/>
  <c r="FD42" i="2" s="1"/>
  <c r="D57" i="2" s="1"/>
  <c r="HL41" i="3"/>
  <c r="HC42" i="3" s="1"/>
  <c r="C59" i="3" s="1"/>
  <c r="DM41" i="3"/>
  <c r="DD42" i="3" s="1"/>
  <c r="D55" i="3" s="1"/>
  <c r="Q41" i="3"/>
  <c r="J42" i="3" s="1"/>
  <c r="J51" i="3" s="1"/>
  <c r="HM41" i="4"/>
  <c r="HD42" i="4" s="1"/>
  <c r="D59" i="4" s="1"/>
  <c r="FO41" i="5"/>
  <c r="FF42" i="5" s="1"/>
  <c r="F57" i="5" s="1"/>
  <c r="GQ41" i="2"/>
  <c r="GJ42" i="2" s="1"/>
  <c r="J58" i="2" s="1"/>
  <c r="GP41" i="5"/>
  <c r="GG42" i="5" s="1"/>
  <c r="G58" i="5" s="1"/>
  <c r="Q54" i="6" s="1"/>
  <c r="R55" i="6" s="1"/>
  <c r="FH42" i="5"/>
  <c r="EO41" i="2"/>
  <c r="EF42" i="2" s="1"/>
  <c r="F56" i="2" s="1"/>
  <c r="BL41" i="2"/>
  <c r="BC42" i="2" s="1"/>
  <c r="C53" i="2" s="1"/>
  <c r="GP41" i="2"/>
  <c r="GG42" i="2" s="1"/>
  <c r="G58" i="2" s="1"/>
  <c r="Q27" i="6" s="1"/>
  <c r="R28" i="6" s="1"/>
  <c r="GQ41" i="5"/>
  <c r="GP41" i="4"/>
  <c r="GG42" i="4" s="1"/>
  <c r="G58" i="4" s="1"/>
  <c r="Q45" i="6" s="1"/>
  <c r="FM41" i="5"/>
  <c r="FD42" i="5" s="1"/>
  <c r="D57" i="5" s="1"/>
  <c r="M41" i="4"/>
  <c r="D42" i="4" s="1"/>
  <c r="D51" i="4" s="1"/>
  <c r="CO41" i="5"/>
  <c r="CF42" i="5" s="1"/>
  <c r="F54" i="5" s="1"/>
  <c r="GO41" i="3"/>
  <c r="GF42" i="3" s="1"/>
  <c r="F58" i="3" s="1"/>
  <c r="DM41" i="4"/>
  <c r="DD42" i="4" s="1"/>
  <c r="D55" i="4" s="1"/>
  <c r="GL41" i="5"/>
  <c r="GC42" i="5" s="1"/>
  <c r="C58" i="5" s="1"/>
  <c r="GN41" i="5"/>
  <c r="GE42" i="5" s="1"/>
  <c r="E58" i="5" s="1"/>
  <c r="GN41" i="3"/>
  <c r="GE42" i="3" s="1"/>
  <c r="E58" i="3" s="1"/>
  <c r="BO41" i="5"/>
  <c r="BF42" i="5" s="1"/>
  <c r="F53" i="5" s="1"/>
  <c r="AO41" i="4"/>
  <c r="AF42" i="4" s="1"/>
  <c r="F52" i="4" s="1"/>
  <c r="CN41" i="5"/>
  <c r="CE42" i="5" s="1"/>
  <c r="E54" i="5" s="1"/>
  <c r="EM41" i="5"/>
  <c r="ED42" i="5" s="1"/>
  <c r="D56" i="5" s="1"/>
  <c r="EM41" i="2"/>
  <c r="ED42" i="2" s="1"/>
  <c r="D56" i="2" s="1"/>
  <c r="CM41" i="5"/>
  <c r="CD42" i="5" s="1"/>
  <c r="D54" i="5" s="1"/>
  <c r="GO41" i="5"/>
  <c r="GF42" i="5" s="1"/>
  <c r="F58" i="5" s="1"/>
  <c r="CP41" i="4"/>
  <c r="CG42" i="4" s="1"/>
  <c r="G54" i="4" s="1"/>
  <c r="Q41" i="6" s="1"/>
  <c r="R42" i="6" s="1"/>
  <c r="BQ41" i="2"/>
  <c r="DL41" i="4"/>
  <c r="DC42" i="4" s="1"/>
  <c r="C55" i="4" s="1"/>
  <c r="HM41" i="3"/>
  <c r="HD42" i="3" s="1"/>
  <c r="D59" i="3" s="1"/>
  <c r="AG61" i="5"/>
  <c r="FP41" i="5"/>
  <c r="FG42" i="5" s="1"/>
  <c r="G57" i="5" s="1"/>
  <c r="Q53" i="6" s="1"/>
  <c r="EQ41" i="4"/>
  <c r="DO41" i="3"/>
  <c r="DF42" i="3" s="1"/>
  <c r="F55" i="3" s="1"/>
  <c r="H42" i="5"/>
  <c r="J42" i="5"/>
  <c r="J51" i="5" s="1"/>
  <c r="FO41" i="2"/>
  <c r="FF42" i="2" s="1"/>
  <c r="F57" i="2" s="1"/>
  <c r="EN41" i="2"/>
  <c r="EE42" i="2" s="1"/>
  <c r="E56" i="2" s="1"/>
  <c r="CL41" i="5"/>
  <c r="CC42" i="5" s="1"/>
  <c r="C54" i="5" s="1"/>
  <c r="DL41" i="3"/>
  <c r="DC42" i="3" s="1"/>
  <c r="C55" i="3" s="1"/>
  <c r="BL41" i="5"/>
  <c r="BC42" i="5" s="1"/>
  <c r="C53" i="5" s="1"/>
  <c r="GM41" i="5"/>
  <c r="GD42" i="5" s="1"/>
  <c r="D58" i="5" s="1"/>
  <c r="AM41" i="5"/>
  <c r="AD42" i="5" s="1"/>
  <c r="D52" i="5" s="1"/>
  <c r="BM41" i="2"/>
  <c r="BD42" i="2" s="1"/>
  <c r="D53" i="2" s="1"/>
  <c r="L41" i="3"/>
  <c r="C42" i="3" s="1"/>
  <c r="C51" i="3" s="1"/>
  <c r="HP41" i="4"/>
  <c r="HG42" i="4" s="1"/>
  <c r="G59" i="4" s="1"/>
  <c r="Q46" i="6" s="1"/>
  <c r="N41" i="3"/>
  <c r="E42" i="3" s="1"/>
  <c r="E51" i="3" s="1"/>
  <c r="AE61" i="3"/>
  <c r="Q41" i="4"/>
  <c r="GN41" i="2"/>
  <c r="GE42" i="2" s="1"/>
  <c r="E58" i="2" s="1"/>
  <c r="FH42" i="3"/>
  <c r="FJ42" i="3"/>
  <c r="J57" i="3" s="1"/>
  <c r="CN41" i="4"/>
  <c r="CE42" i="4" s="1"/>
  <c r="E54" i="4" s="1"/>
  <c r="DO41" i="4"/>
  <c r="DF42" i="4" s="1"/>
  <c r="F55" i="4" s="1"/>
  <c r="HN41" i="3"/>
  <c r="HE42" i="3" s="1"/>
  <c r="E59" i="3" s="1"/>
  <c r="FN41" i="2"/>
  <c r="FE42" i="2" s="1"/>
  <c r="E57" i="2" s="1"/>
  <c r="M41" i="3"/>
  <c r="D42" i="3" s="1"/>
  <c r="D51" i="3" s="1"/>
  <c r="EL41" i="2"/>
  <c r="EC42" i="2" s="1"/>
  <c r="C56" i="2" s="1"/>
  <c r="L56" i="2" s="1"/>
  <c r="EQ41" i="2"/>
  <c r="EP41" i="2"/>
  <c r="EG42" i="2" s="1"/>
  <c r="G56" i="2" s="1"/>
  <c r="Q25" i="6" s="1"/>
  <c r="G63" i="3"/>
  <c r="G61" i="3"/>
  <c r="BH42" i="4"/>
  <c r="BJ42" i="4"/>
  <c r="J53" i="4" s="1"/>
  <c r="DJ42" i="2"/>
  <c r="J55" i="2" s="1"/>
  <c r="DH42" i="2"/>
  <c r="HH42" i="4"/>
  <c r="HJ42" i="4"/>
  <c r="J59" i="4" s="1"/>
  <c r="AN41" i="2"/>
  <c r="AE42" i="2" s="1"/>
  <c r="E52" i="2" s="1"/>
  <c r="GH42" i="2"/>
  <c r="AD61" i="3"/>
  <c r="GM41" i="3"/>
  <c r="GD42" i="3" s="1"/>
  <c r="D58" i="3" s="1"/>
  <c r="CO41" i="3"/>
  <c r="CF42" i="3" s="1"/>
  <c r="F54" i="3" s="1"/>
  <c r="AL41" i="2"/>
  <c r="AC42" i="2" s="1"/>
  <c r="C52" i="2" s="1"/>
  <c r="BH42" i="3"/>
  <c r="BJ42" i="3"/>
  <c r="J53" i="3" s="1"/>
  <c r="HQ41" i="5"/>
  <c r="GQ41" i="3"/>
  <c r="BN41" i="2"/>
  <c r="BE42" i="2" s="1"/>
  <c r="E53" i="2" s="1"/>
  <c r="HO41" i="3"/>
  <c r="HF42" i="3" s="1"/>
  <c r="F59" i="3" s="1"/>
  <c r="CP41" i="5"/>
  <c r="CG42" i="5" s="1"/>
  <c r="G54" i="5" s="1"/>
  <c r="Q50" i="6" s="1"/>
  <c r="R51" i="6" s="1"/>
  <c r="O41" i="4"/>
  <c r="F42" i="4" s="1"/>
  <c r="F51" i="4" s="1"/>
  <c r="AN41" i="5"/>
  <c r="AE42" i="5" s="1"/>
  <c r="E52" i="5" s="1"/>
  <c r="BQ41" i="5"/>
  <c r="AD61" i="5"/>
  <c r="FP41" i="2"/>
  <c r="FG42" i="2" s="1"/>
  <c r="G57" i="2" s="1"/>
  <c r="Q26" i="6" s="1"/>
  <c r="AC61" i="3"/>
  <c r="GQ41" i="4"/>
  <c r="EQ41" i="5"/>
  <c r="J42" i="2"/>
  <c r="J51" i="2" s="1"/>
  <c r="H42" i="2"/>
  <c r="HM41" i="5"/>
  <c r="HD42" i="5" s="1"/>
  <c r="D59" i="5" s="1"/>
  <c r="DQ41" i="4"/>
  <c r="CJ42" i="2"/>
  <c r="J54" i="2" s="1"/>
  <c r="CH42" i="2"/>
  <c r="HO41" i="4"/>
  <c r="HF42" i="4" s="1"/>
  <c r="F59" i="4" s="1"/>
  <c r="FL41" i="2"/>
  <c r="FC42" i="2" s="1"/>
  <c r="C57" i="2" s="1"/>
  <c r="R81" i="6" l="1"/>
  <c r="S81" i="6" s="1"/>
  <c r="S80" i="6" s="1"/>
  <c r="S79" i="6" s="1"/>
  <c r="S78" i="6" s="1"/>
  <c r="S77" i="6" s="1"/>
  <c r="S76" i="6" s="1"/>
  <c r="S75" i="6" s="1"/>
  <c r="S74" i="6" s="1"/>
  <c r="S73" i="6" s="1"/>
  <c r="S72" i="6" s="1"/>
  <c r="S71" i="6" s="1"/>
  <c r="S70" i="6" s="1"/>
  <c r="S69" i="6" s="1"/>
  <c r="S68" i="6" s="1"/>
  <c r="S67" i="6" s="1"/>
  <c r="S66" i="6" s="1"/>
  <c r="S65" i="6" s="1"/>
  <c r="S64" i="6" s="1"/>
  <c r="S63" i="6" s="1"/>
  <c r="S62" i="6" s="1"/>
  <c r="S61" i="6" s="1"/>
  <c r="S60" i="6" s="1"/>
  <c r="S59" i="6" s="1"/>
  <c r="S58" i="6" s="1"/>
  <c r="S57" i="6" s="1"/>
  <c r="S56" i="6" s="1"/>
  <c r="S55" i="6" s="1"/>
  <c r="S54" i="6" s="1"/>
  <c r="S53" i="6" s="1"/>
  <c r="S52" i="6" s="1"/>
  <c r="S51" i="6" s="1"/>
  <c r="S50" i="6" s="1"/>
  <c r="S49" i="6" s="1"/>
  <c r="S48" i="6" s="1"/>
  <c r="S47" i="6" s="1"/>
  <c r="S46" i="6" s="1"/>
  <c r="S45" i="6" s="1"/>
  <c r="S44" i="6" s="1"/>
  <c r="S43" i="6" s="1"/>
  <c r="S42" i="6" s="1"/>
  <c r="S41" i="6" s="1"/>
  <c r="S40" i="6" s="1"/>
  <c r="S39" i="6" s="1"/>
  <c r="S38" i="6" s="1"/>
  <c r="S36" i="6" s="1"/>
  <c r="S35" i="6" s="1"/>
  <c r="S34" i="6" s="1"/>
  <c r="S33" i="6" s="1"/>
  <c r="S32" i="6" s="1"/>
  <c r="S31" i="6" s="1"/>
  <c r="S30" i="6" s="1"/>
  <c r="S29" i="6" s="1"/>
  <c r="HJ42" i="10"/>
  <c r="J59" i="10" s="1"/>
  <c r="CH42" i="9"/>
  <c r="F63" i="11"/>
  <c r="V53" i="11" s="1"/>
  <c r="R18" i="13"/>
  <c r="R78" i="6"/>
  <c r="R39" i="6"/>
  <c r="CH42" i="4"/>
  <c r="C61" i="4"/>
  <c r="R63" i="6"/>
  <c r="R58" i="6"/>
  <c r="S28" i="6"/>
  <c r="S27" i="6" s="1"/>
  <c r="S26" i="6" s="1"/>
  <c r="S23" i="6" s="1"/>
  <c r="S22" i="6" s="1"/>
  <c r="S21" i="6" s="1"/>
  <c r="S20" i="6" s="1"/>
  <c r="S19" i="6" s="1"/>
  <c r="S18" i="6" s="1"/>
  <c r="S17" i="6" s="1"/>
  <c r="S16" i="6" s="1"/>
  <c r="S14" i="6" s="1"/>
  <c r="S13" i="6" s="1"/>
  <c r="S12" i="6" s="1"/>
  <c r="S11" i="6" s="1"/>
  <c r="S84" i="6" s="1"/>
  <c r="R27" i="6"/>
  <c r="R30" i="13"/>
  <c r="R16" i="13"/>
  <c r="R20" i="13"/>
  <c r="R22" i="13"/>
  <c r="R32" i="13"/>
  <c r="R31" i="13"/>
  <c r="CJ42" i="3"/>
  <c r="J54" i="3" s="1"/>
  <c r="H42" i="3"/>
  <c r="HJ42" i="3"/>
  <c r="J59" i="3" s="1"/>
  <c r="R65" i="6"/>
  <c r="G61" i="10"/>
  <c r="P51" i="10" s="1"/>
  <c r="Q13" i="13"/>
  <c r="R15" i="13"/>
  <c r="R28" i="13"/>
  <c r="R21" i="13"/>
  <c r="R27" i="13"/>
  <c r="R29" i="13"/>
  <c r="GH42" i="10"/>
  <c r="F61" i="11"/>
  <c r="V58" i="11" s="1"/>
  <c r="R17" i="13"/>
  <c r="R26" i="13"/>
  <c r="G63" i="11"/>
  <c r="Q24" i="13"/>
  <c r="R25" i="13" s="1"/>
  <c r="R54" i="6"/>
  <c r="R34" i="13"/>
  <c r="R33" i="13"/>
  <c r="BJ42" i="7"/>
  <c r="J53" i="7" s="1"/>
  <c r="G63" i="8"/>
  <c r="E63" i="7"/>
  <c r="D63" i="12"/>
  <c r="D61" i="12"/>
  <c r="C63" i="12"/>
  <c r="C61" i="12"/>
  <c r="L51" i="12"/>
  <c r="R75" i="6"/>
  <c r="G63" i="10"/>
  <c r="D63" i="11"/>
  <c r="G63" i="12"/>
  <c r="G61" i="12"/>
  <c r="P56" i="12" s="1"/>
  <c r="AJ42" i="12"/>
  <c r="J52" i="12" s="1"/>
  <c r="J63" i="12" s="1"/>
  <c r="AH42" i="12"/>
  <c r="R79" i="6"/>
  <c r="R50" i="6"/>
  <c r="F61" i="12"/>
  <c r="V52" i="12" s="1"/>
  <c r="E63" i="12"/>
  <c r="E61" i="12"/>
  <c r="EJ42" i="12"/>
  <c r="J56" i="12" s="1"/>
  <c r="EH42" i="12"/>
  <c r="R26" i="6"/>
  <c r="D63" i="8"/>
  <c r="R37" i="6"/>
  <c r="GH42" i="11"/>
  <c r="GJ42" i="11"/>
  <c r="J58" i="11" s="1"/>
  <c r="AH42" i="11"/>
  <c r="AJ42" i="11"/>
  <c r="J52" i="11" s="1"/>
  <c r="EH42" i="11"/>
  <c r="EJ42" i="11"/>
  <c r="J56" i="11" s="1"/>
  <c r="O53" i="11"/>
  <c r="G61" i="11"/>
  <c r="W54" i="11" s="1"/>
  <c r="V57" i="11"/>
  <c r="H42" i="11"/>
  <c r="J42" i="11"/>
  <c r="J51" i="11" s="1"/>
  <c r="D61" i="7"/>
  <c r="C63" i="8"/>
  <c r="L53" i="8" s="1"/>
  <c r="R73" i="6"/>
  <c r="CH42" i="11"/>
  <c r="CJ42" i="11"/>
  <c r="J54" i="11" s="1"/>
  <c r="R46" i="6"/>
  <c r="C63" i="11"/>
  <c r="C61" i="11"/>
  <c r="D61" i="11"/>
  <c r="BH42" i="11"/>
  <c r="BJ42" i="11"/>
  <c r="J53" i="11" s="1"/>
  <c r="E63" i="11"/>
  <c r="E61" i="11"/>
  <c r="HH42" i="11"/>
  <c r="HJ42" i="11"/>
  <c r="J59" i="11" s="1"/>
  <c r="FJ42" i="2"/>
  <c r="J57" i="2" s="1"/>
  <c r="E63" i="10"/>
  <c r="E61" i="10"/>
  <c r="FJ42" i="10"/>
  <c r="J57" i="10" s="1"/>
  <c r="FH42" i="10"/>
  <c r="R41" i="6"/>
  <c r="C63" i="10"/>
  <c r="C61" i="10"/>
  <c r="R44" i="6"/>
  <c r="R52" i="6"/>
  <c r="R49" i="6"/>
  <c r="R48" i="6"/>
  <c r="DJ42" i="10"/>
  <c r="J55" i="10" s="1"/>
  <c r="DH42" i="10"/>
  <c r="W53" i="10"/>
  <c r="CJ42" i="10"/>
  <c r="J54" i="10" s="1"/>
  <c r="CH42" i="10"/>
  <c r="AJ42" i="5"/>
  <c r="J52" i="5" s="1"/>
  <c r="F63" i="5"/>
  <c r="F61" i="7"/>
  <c r="E63" i="8"/>
  <c r="F63" i="9"/>
  <c r="R61" i="6"/>
  <c r="F63" i="10"/>
  <c r="F61" i="10"/>
  <c r="D61" i="10"/>
  <c r="R57" i="6"/>
  <c r="R56" i="6"/>
  <c r="R53" i="6"/>
  <c r="R47" i="6"/>
  <c r="G61" i="8"/>
  <c r="P56" i="8" s="1"/>
  <c r="Q68" i="6"/>
  <c r="R67" i="6" s="1"/>
  <c r="D63" i="10"/>
  <c r="R40" i="6"/>
  <c r="R62" i="6"/>
  <c r="EJ42" i="10"/>
  <c r="J56" i="10" s="1"/>
  <c r="EH42" i="10"/>
  <c r="R74" i="6"/>
  <c r="R25" i="6"/>
  <c r="R45" i="6"/>
  <c r="BJ42" i="10"/>
  <c r="J53" i="10" s="1"/>
  <c r="BH42" i="10"/>
  <c r="R24" i="6"/>
  <c r="E63" i="9"/>
  <c r="E61" i="9"/>
  <c r="FH42" i="8"/>
  <c r="FJ42" i="8"/>
  <c r="J57" i="8" s="1"/>
  <c r="S58" i="8"/>
  <c r="EH42" i="9"/>
  <c r="EJ42" i="9"/>
  <c r="J56" i="9" s="1"/>
  <c r="G63" i="9"/>
  <c r="G61" i="9"/>
  <c r="BH42" i="9"/>
  <c r="BJ42" i="9"/>
  <c r="J53" i="9" s="1"/>
  <c r="C63" i="5"/>
  <c r="F61" i="8"/>
  <c r="F63" i="8"/>
  <c r="HJ42" i="9"/>
  <c r="J59" i="9" s="1"/>
  <c r="HH42" i="9"/>
  <c r="EJ42" i="8"/>
  <c r="J56" i="8" s="1"/>
  <c r="EH42" i="8"/>
  <c r="GJ42" i="8"/>
  <c r="J58" i="8" s="1"/>
  <c r="GH42" i="8"/>
  <c r="C63" i="9"/>
  <c r="C61" i="9"/>
  <c r="L59" i="8"/>
  <c r="GH42" i="9"/>
  <c r="GJ42" i="9"/>
  <c r="J58" i="9" s="1"/>
  <c r="BH42" i="8"/>
  <c r="BJ42" i="8"/>
  <c r="J53" i="8" s="1"/>
  <c r="E61" i="8"/>
  <c r="G61" i="2"/>
  <c r="H42" i="9"/>
  <c r="J42" i="9"/>
  <c r="J51" i="9" s="1"/>
  <c r="D61" i="8"/>
  <c r="F61" i="9"/>
  <c r="L56" i="8"/>
  <c r="D63" i="9"/>
  <c r="D61" i="9"/>
  <c r="AJ42" i="8"/>
  <c r="J52" i="8" s="1"/>
  <c r="Q52" i="8" s="1"/>
  <c r="AH42" i="8"/>
  <c r="G63" i="5"/>
  <c r="G61" i="7"/>
  <c r="E61" i="7"/>
  <c r="GJ42" i="7"/>
  <c r="J58" i="7" s="1"/>
  <c r="GH42" i="7"/>
  <c r="F63" i="3"/>
  <c r="F63" i="7"/>
  <c r="O57" i="7" s="1"/>
  <c r="AJ42" i="7"/>
  <c r="J52" i="7" s="1"/>
  <c r="AH42" i="7"/>
  <c r="D63" i="7"/>
  <c r="FJ42" i="7"/>
  <c r="J57" i="7" s="1"/>
  <c r="FH42" i="7"/>
  <c r="G63" i="7"/>
  <c r="G63" i="2"/>
  <c r="C63" i="7"/>
  <c r="C61" i="7"/>
  <c r="D63" i="5"/>
  <c r="F61" i="3"/>
  <c r="F63" i="2"/>
  <c r="F61" i="5"/>
  <c r="O52" i="5" s="1"/>
  <c r="BH42" i="5"/>
  <c r="BJ42" i="5"/>
  <c r="J53" i="5" s="1"/>
  <c r="H42" i="4"/>
  <c r="J42" i="4"/>
  <c r="J51" i="4" s="1"/>
  <c r="GH42" i="5"/>
  <c r="GJ42" i="5"/>
  <c r="J58" i="5" s="1"/>
  <c r="G61" i="4"/>
  <c r="GH42" i="4"/>
  <c r="GJ42" i="4"/>
  <c r="J58" i="4" s="1"/>
  <c r="GH42" i="3"/>
  <c r="GJ42" i="3"/>
  <c r="J58" i="3" s="1"/>
  <c r="EH42" i="4"/>
  <c r="EJ42" i="4"/>
  <c r="J56" i="4" s="1"/>
  <c r="C63" i="4"/>
  <c r="L55" i="4" s="1"/>
  <c r="G61" i="5"/>
  <c r="HH42" i="5"/>
  <c r="HJ42" i="5"/>
  <c r="J59" i="5" s="1"/>
  <c r="P52" i="3"/>
  <c r="P58" i="3"/>
  <c r="P53" i="3"/>
  <c r="P56" i="3"/>
  <c r="P54" i="3"/>
  <c r="E63" i="5"/>
  <c r="E61" i="5"/>
  <c r="W58" i="3"/>
  <c r="W56" i="3"/>
  <c r="W54" i="3"/>
  <c r="W52" i="3"/>
  <c r="W59" i="3"/>
  <c r="W57" i="3"/>
  <c r="W55" i="3"/>
  <c r="W53" i="3"/>
  <c r="W51" i="3"/>
  <c r="E63" i="2"/>
  <c r="D61" i="2"/>
  <c r="P57" i="3"/>
  <c r="BJ42" i="2"/>
  <c r="J53" i="2" s="1"/>
  <c r="BH42" i="2"/>
  <c r="D63" i="4"/>
  <c r="D61" i="4"/>
  <c r="G63" i="4"/>
  <c r="E61" i="4"/>
  <c r="C63" i="2"/>
  <c r="C61" i="2"/>
  <c r="EJ42" i="2"/>
  <c r="J56" i="2" s="1"/>
  <c r="EH42" i="2"/>
  <c r="DH42" i="4"/>
  <c r="DJ42" i="4"/>
  <c r="J55" i="4" s="1"/>
  <c r="D61" i="5"/>
  <c r="EH42" i="5"/>
  <c r="EJ42" i="5"/>
  <c r="J56" i="5" s="1"/>
  <c r="F63" i="4"/>
  <c r="F61" i="4"/>
  <c r="P51" i="3"/>
  <c r="D63" i="3"/>
  <c r="D61" i="3"/>
  <c r="E61" i="2"/>
  <c r="E63" i="3"/>
  <c r="E61" i="3"/>
  <c r="C63" i="3"/>
  <c r="C61" i="3"/>
  <c r="D63" i="2"/>
  <c r="L53" i="4"/>
  <c r="L58" i="4"/>
  <c r="C61" i="5"/>
  <c r="F61" i="2"/>
  <c r="P55" i="3"/>
  <c r="E63" i="4"/>
  <c r="L57" i="10" l="1"/>
  <c r="V52" i="11"/>
  <c r="P51" i="12"/>
  <c r="W52" i="5"/>
  <c r="O54" i="9"/>
  <c r="O56" i="11"/>
  <c r="V56" i="11"/>
  <c r="W54" i="10"/>
  <c r="O51" i="11"/>
  <c r="P53" i="10"/>
  <c r="U55" i="7"/>
  <c r="P54" i="2"/>
  <c r="P59" i="10"/>
  <c r="P56" i="10"/>
  <c r="P54" i="10"/>
  <c r="S58" i="5"/>
  <c r="L55" i="8"/>
  <c r="S57" i="8"/>
  <c r="N58" i="12"/>
  <c r="P52" i="12"/>
  <c r="P58" i="10"/>
  <c r="W52" i="10"/>
  <c r="W51" i="10"/>
  <c r="W59" i="10"/>
  <c r="P52" i="10"/>
  <c r="P55" i="10"/>
  <c r="O54" i="11"/>
  <c r="O55" i="11"/>
  <c r="O52" i="11"/>
  <c r="V55" i="11"/>
  <c r="V54" i="11"/>
  <c r="O58" i="11"/>
  <c r="V53" i="12"/>
  <c r="T55" i="11"/>
  <c r="V51" i="3"/>
  <c r="O55" i="10"/>
  <c r="W56" i="10"/>
  <c r="W55" i="10"/>
  <c r="N56" i="11"/>
  <c r="V51" i="11"/>
  <c r="V59" i="11"/>
  <c r="V56" i="12"/>
  <c r="T57" i="8"/>
  <c r="W58" i="10"/>
  <c r="W57" i="10"/>
  <c r="P57" i="10"/>
  <c r="V51" i="12"/>
  <c r="J63" i="7"/>
  <c r="R23" i="13"/>
  <c r="R24" i="13"/>
  <c r="Q38" i="13"/>
  <c r="L51" i="8"/>
  <c r="O52" i="8"/>
  <c r="S56" i="8"/>
  <c r="S51" i="8"/>
  <c r="N56" i="10"/>
  <c r="W58" i="8"/>
  <c r="L53" i="5"/>
  <c r="P57" i="2"/>
  <c r="J63" i="3"/>
  <c r="L57" i="8"/>
  <c r="S55" i="8"/>
  <c r="S52" i="8"/>
  <c r="S59" i="8"/>
  <c r="T57" i="11"/>
  <c r="L54" i="8"/>
  <c r="M57" i="12"/>
  <c r="R14" i="13"/>
  <c r="R13" i="13"/>
  <c r="R12" i="13"/>
  <c r="O54" i="7"/>
  <c r="O52" i="4"/>
  <c r="T55" i="5"/>
  <c r="L58" i="8"/>
  <c r="S54" i="8"/>
  <c r="S53" i="8"/>
  <c r="P55" i="8"/>
  <c r="J61" i="12"/>
  <c r="Q51" i="12" s="1"/>
  <c r="O59" i="11"/>
  <c r="O57" i="11"/>
  <c r="S57" i="12"/>
  <c r="S55" i="12"/>
  <c r="S53" i="12"/>
  <c r="S51" i="12"/>
  <c r="S59" i="12"/>
  <c r="S58" i="12"/>
  <c r="S56" i="12"/>
  <c r="S54" i="12"/>
  <c r="S52" i="12"/>
  <c r="O56" i="7"/>
  <c r="U56" i="8"/>
  <c r="W59" i="8"/>
  <c r="P58" i="8"/>
  <c r="M57" i="10"/>
  <c r="V56" i="9"/>
  <c r="N57" i="10"/>
  <c r="L51" i="10"/>
  <c r="N51" i="11"/>
  <c r="O51" i="12"/>
  <c r="O56" i="12"/>
  <c r="O55" i="12"/>
  <c r="O58" i="12"/>
  <c r="O52" i="12"/>
  <c r="O54" i="12"/>
  <c r="V58" i="12"/>
  <c r="V54" i="12"/>
  <c r="V57" i="12"/>
  <c r="W57" i="12"/>
  <c r="W55" i="12"/>
  <c r="W53" i="12"/>
  <c r="W51" i="12"/>
  <c r="W59" i="12"/>
  <c r="W58" i="12"/>
  <c r="W56" i="12"/>
  <c r="W54" i="12"/>
  <c r="W52" i="12"/>
  <c r="L56" i="12"/>
  <c r="L52" i="12"/>
  <c r="L54" i="12"/>
  <c r="L55" i="12"/>
  <c r="L53" i="12"/>
  <c r="L57" i="12"/>
  <c r="M58" i="12"/>
  <c r="M52" i="12"/>
  <c r="M54" i="12"/>
  <c r="M56" i="12"/>
  <c r="M57" i="11"/>
  <c r="T59" i="12"/>
  <c r="T58" i="12"/>
  <c r="T56" i="12"/>
  <c r="T54" i="12"/>
  <c r="T52" i="12"/>
  <c r="T51" i="12"/>
  <c r="T57" i="12"/>
  <c r="T53" i="12"/>
  <c r="T55" i="12"/>
  <c r="M54" i="7"/>
  <c r="W53" i="8"/>
  <c r="N56" i="9"/>
  <c r="T56" i="11"/>
  <c r="U59" i="12"/>
  <c r="U58" i="12"/>
  <c r="U56" i="12"/>
  <c r="U54" i="12"/>
  <c r="U52" i="12"/>
  <c r="U57" i="12"/>
  <c r="U55" i="12"/>
  <c r="U53" i="12"/>
  <c r="U51" i="12"/>
  <c r="O53" i="12"/>
  <c r="N51" i="12"/>
  <c r="N55" i="12"/>
  <c r="N57" i="12"/>
  <c r="N54" i="12"/>
  <c r="N53" i="12"/>
  <c r="L58" i="12"/>
  <c r="X58" i="12"/>
  <c r="L57" i="4"/>
  <c r="O52" i="3"/>
  <c r="P54" i="8"/>
  <c r="L51" i="9"/>
  <c r="P52" i="8"/>
  <c r="L56" i="11"/>
  <c r="M55" i="12"/>
  <c r="N52" i="12"/>
  <c r="O57" i="12"/>
  <c r="V59" i="12"/>
  <c r="V55" i="12"/>
  <c r="P55" i="12"/>
  <c r="P54" i="12"/>
  <c r="P58" i="12"/>
  <c r="P53" i="12"/>
  <c r="P57" i="12"/>
  <c r="M51" i="12"/>
  <c r="N56" i="12"/>
  <c r="M53" i="12"/>
  <c r="P58" i="2"/>
  <c r="O59" i="5"/>
  <c r="O51" i="7"/>
  <c r="N59" i="9"/>
  <c r="W55" i="8"/>
  <c r="P57" i="8"/>
  <c r="P51" i="8"/>
  <c r="V56" i="5"/>
  <c r="U59" i="11"/>
  <c r="U57" i="11"/>
  <c r="U55" i="11"/>
  <c r="U53" i="11"/>
  <c r="U51" i="11"/>
  <c r="U58" i="11"/>
  <c r="U56" i="11"/>
  <c r="U54" i="11"/>
  <c r="U52" i="11"/>
  <c r="M53" i="11"/>
  <c r="N58" i="11"/>
  <c r="W55" i="11"/>
  <c r="T54" i="11"/>
  <c r="T53" i="11"/>
  <c r="L55" i="11"/>
  <c r="L59" i="11"/>
  <c r="L57" i="11"/>
  <c r="L54" i="11"/>
  <c r="L52" i="11"/>
  <c r="L53" i="11"/>
  <c r="L58" i="11"/>
  <c r="J63" i="11"/>
  <c r="J61" i="11"/>
  <c r="P53" i="11"/>
  <c r="P54" i="11"/>
  <c r="P51" i="11"/>
  <c r="P56" i="11"/>
  <c r="P57" i="11"/>
  <c r="P52" i="11"/>
  <c r="P58" i="11"/>
  <c r="P59" i="11"/>
  <c r="W57" i="11"/>
  <c r="W56" i="11"/>
  <c r="O55" i="4"/>
  <c r="P52" i="2"/>
  <c r="V57" i="5"/>
  <c r="V54" i="9"/>
  <c r="O57" i="8"/>
  <c r="N51" i="9"/>
  <c r="U51" i="8"/>
  <c r="S58" i="11"/>
  <c r="S56" i="11"/>
  <c r="S54" i="11"/>
  <c r="S52" i="11"/>
  <c r="S59" i="11"/>
  <c r="S57" i="11"/>
  <c r="S55" i="11"/>
  <c r="S53" i="11"/>
  <c r="S51" i="11"/>
  <c r="P55" i="11"/>
  <c r="W51" i="11"/>
  <c r="W59" i="11"/>
  <c r="W58" i="11"/>
  <c r="T58" i="11"/>
  <c r="P55" i="2"/>
  <c r="W54" i="2"/>
  <c r="V54" i="3"/>
  <c r="P58" i="7"/>
  <c r="O53" i="8"/>
  <c r="W54" i="8"/>
  <c r="W56" i="8"/>
  <c r="P59" i="8"/>
  <c r="N57" i="11"/>
  <c r="N54" i="11"/>
  <c r="N53" i="11"/>
  <c r="N52" i="11"/>
  <c r="M58" i="11"/>
  <c r="M55" i="11"/>
  <c r="M56" i="11"/>
  <c r="M52" i="11"/>
  <c r="M51" i="11"/>
  <c r="M54" i="11"/>
  <c r="M59" i="11"/>
  <c r="L51" i="11"/>
  <c r="N59" i="11"/>
  <c r="N55" i="11"/>
  <c r="W53" i="11"/>
  <c r="W52" i="11"/>
  <c r="T52" i="11"/>
  <c r="T51" i="11"/>
  <c r="T59" i="11"/>
  <c r="N54" i="8"/>
  <c r="O54" i="8"/>
  <c r="T52" i="8"/>
  <c r="T59" i="10"/>
  <c r="T57" i="10"/>
  <c r="T55" i="10"/>
  <c r="T53" i="10"/>
  <c r="T51" i="10"/>
  <c r="T58" i="10"/>
  <c r="T56" i="10"/>
  <c r="T54" i="10"/>
  <c r="T52" i="10"/>
  <c r="M58" i="10"/>
  <c r="M55" i="10"/>
  <c r="O57" i="10"/>
  <c r="U58" i="10"/>
  <c r="U56" i="10"/>
  <c r="U54" i="10"/>
  <c r="U52" i="10"/>
  <c r="U55" i="10"/>
  <c r="U53" i="10"/>
  <c r="U59" i="10"/>
  <c r="U51" i="10"/>
  <c r="U57" i="10"/>
  <c r="W53" i="2"/>
  <c r="M53" i="7"/>
  <c r="P53" i="7"/>
  <c r="W52" i="8"/>
  <c r="W51" i="8"/>
  <c r="W57" i="8"/>
  <c r="P53" i="8"/>
  <c r="N59" i="10"/>
  <c r="M59" i="10"/>
  <c r="O58" i="10"/>
  <c r="M53" i="10"/>
  <c r="M52" i="10"/>
  <c r="M54" i="10"/>
  <c r="M51" i="10"/>
  <c r="M56" i="10"/>
  <c r="N52" i="10"/>
  <c r="L59" i="10"/>
  <c r="O52" i="10"/>
  <c r="S59" i="10"/>
  <c r="S57" i="10"/>
  <c r="S55" i="10"/>
  <c r="S53" i="10"/>
  <c r="S51" i="10"/>
  <c r="S52" i="10"/>
  <c r="S58" i="10"/>
  <c r="S56" i="10"/>
  <c r="S54" i="10"/>
  <c r="N54" i="10"/>
  <c r="N53" i="10"/>
  <c r="N55" i="10"/>
  <c r="M56" i="7"/>
  <c r="V57" i="9"/>
  <c r="N58" i="10"/>
  <c r="V58" i="10"/>
  <c r="V56" i="10"/>
  <c r="V54" i="10"/>
  <c r="V52" i="10"/>
  <c r="V59" i="10"/>
  <c r="V57" i="10"/>
  <c r="V55" i="10"/>
  <c r="V53" i="10"/>
  <c r="V51" i="10"/>
  <c r="N51" i="10"/>
  <c r="R69" i="6"/>
  <c r="R68" i="6"/>
  <c r="O54" i="10"/>
  <c r="O53" i="10"/>
  <c r="O59" i="10"/>
  <c r="O58" i="3"/>
  <c r="O57" i="5"/>
  <c r="M58" i="7"/>
  <c r="J63" i="10"/>
  <c r="J61" i="10"/>
  <c r="O51" i="10"/>
  <c r="O56" i="10"/>
  <c r="L56" i="10"/>
  <c r="L55" i="10"/>
  <c r="L53" i="10"/>
  <c r="L54" i="10"/>
  <c r="L52" i="10"/>
  <c r="W52" i="2"/>
  <c r="W51" i="2"/>
  <c r="W59" i="2"/>
  <c r="O56" i="3"/>
  <c r="U58" i="7"/>
  <c r="U57" i="7"/>
  <c r="M51" i="7"/>
  <c r="M52" i="7"/>
  <c r="M54" i="9"/>
  <c r="M58" i="9"/>
  <c r="M57" i="9"/>
  <c r="M52" i="9"/>
  <c r="M53" i="9"/>
  <c r="M55" i="9"/>
  <c r="M56" i="9"/>
  <c r="M59" i="8"/>
  <c r="M58" i="8"/>
  <c r="M53" i="8"/>
  <c r="M55" i="8"/>
  <c r="M56" i="8"/>
  <c r="M51" i="8"/>
  <c r="N51" i="8"/>
  <c r="N52" i="8"/>
  <c r="N58" i="8"/>
  <c r="N55" i="8"/>
  <c r="N59" i="8"/>
  <c r="N56" i="8"/>
  <c r="O51" i="8"/>
  <c r="O56" i="8"/>
  <c r="O59" i="8"/>
  <c r="O55" i="8"/>
  <c r="P58" i="9"/>
  <c r="P52" i="9"/>
  <c r="P54" i="9"/>
  <c r="P59" i="9"/>
  <c r="P55" i="9"/>
  <c r="P56" i="9"/>
  <c r="P53" i="9"/>
  <c r="P57" i="9"/>
  <c r="J63" i="8"/>
  <c r="O58" i="8"/>
  <c r="M54" i="8"/>
  <c r="T54" i="8"/>
  <c r="T55" i="8"/>
  <c r="U58" i="9"/>
  <c r="U56" i="9"/>
  <c r="U54" i="9"/>
  <c r="U52" i="9"/>
  <c r="U55" i="9"/>
  <c r="U51" i="9"/>
  <c r="U53" i="9"/>
  <c r="U57" i="9"/>
  <c r="U59" i="9"/>
  <c r="V55" i="9"/>
  <c r="U58" i="8"/>
  <c r="U55" i="8"/>
  <c r="U52" i="7"/>
  <c r="U51" i="7"/>
  <c r="U59" i="7"/>
  <c r="T59" i="9"/>
  <c r="T57" i="9"/>
  <c r="T55" i="9"/>
  <c r="T53" i="9"/>
  <c r="T51" i="9"/>
  <c r="T58" i="9"/>
  <c r="T56" i="9"/>
  <c r="T54" i="9"/>
  <c r="T52" i="9"/>
  <c r="L56" i="9"/>
  <c r="L52" i="9"/>
  <c r="L57" i="9"/>
  <c r="L55" i="9"/>
  <c r="L58" i="9"/>
  <c r="W59" i="9"/>
  <c r="W57" i="9"/>
  <c r="W55" i="9"/>
  <c r="W53" i="9"/>
  <c r="W51" i="9"/>
  <c r="W58" i="9"/>
  <c r="W56" i="9"/>
  <c r="W54" i="9"/>
  <c r="W52" i="9"/>
  <c r="J61" i="8"/>
  <c r="M56" i="5"/>
  <c r="P56" i="2"/>
  <c r="W56" i="2"/>
  <c r="W55" i="2"/>
  <c r="U54" i="7"/>
  <c r="U53" i="7"/>
  <c r="N58" i="7"/>
  <c r="P52" i="7"/>
  <c r="O59" i="9"/>
  <c r="O52" i="9"/>
  <c r="O57" i="9"/>
  <c r="O51" i="9"/>
  <c r="O58" i="9"/>
  <c r="O53" i="9"/>
  <c r="O55" i="9"/>
  <c r="N53" i="8"/>
  <c r="L59" i="9"/>
  <c r="S59" i="9"/>
  <c r="S57" i="9"/>
  <c r="S55" i="9"/>
  <c r="S53" i="9"/>
  <c r="S51" i="9"/>
  <c r="S52" i="9"/>
  <c r="S58" i="9"/>
  <c r="S54" i="9"/>
  <c r="S56" i="9"/>
  <c r="N57" i="8"/>
  <c r="T56" i="8"/>
  <c r="T51" i="8"/>
  <c r="T59" i="8"/>
  <c r="V51" i="9"/>
  <c r="V59" i="9"/>
  <c r="V58" i="9"/>
  <c r="U52" i="8"/>
  <c r="U53" i="8"/>
  <c r="J63" i="9"/>
  <c r="J61" i="9"/>
  <c r="P53" i="2"/>
  <c r="J63" i="2"/>
  <c r="P59" i="2"/>
  <c r="N54" i="5"/>
  <c r="P51" i="2"/>
  <c r="W58" i="2"/>
  <c r="W57" i="2"/>
  <c r="O51" i="3"/>
  <c r="M57" i="7"/>
  <c r="U56" i="7"/>
  <c r="J61" i="7"/>
  <c r="Q59" i="7" s="1"/>
  <c r="M51" i="9"/>
  <c r="M57" i="8"/>
  <c r="M59" i="9"/>
  <c r="M52" i="8"/>
  <c r="V58" i="8"/>
  <c r="V56" i="8"/>
  <c r="V54" i="8"/>
  <c r="V52" i="8"/>
  <c r="V55" i="8"/>
  <c r="V57" i="8"/>
  <c r="V53" i="8"/>
  <c r="V59" i="8"/>
  <c r="V51" i="8"/>
  <c r="O56" i="9"/>
  <c r="P51" i="9"/>
  <c r="L54" i="9"/>
  <c r="T58" i="8"/>
  <c r="T53" i="8"/>
  <c r="N57" i="9"/>
  <c r="N55" i="9"/>
  <c r="N53" i="9"/>
  <c r="N52" i="9"/>
  <c r="N58" i="9"/>
  <c r="N54" i="9"/>
  <c r="V53" i="9"/>
  <c r="V52" i="9"/>
  <c r="U57" i="8"/>
  <c r="U59" i="8"/>
  <c r="U54" i="8"/>
  <c r="L55" i="3"/>
  <c r="O53" i="5"/>
  <c r="O59" i="3"/>
  <c r="O54" i="5"/>
  <c r="M57" i="5"/>
  <c r="V53" i="3"/>
  <c r="V52" i="3"/>
  <c r="V55" i="5"/>
  <c r="V54" i="5"/>
  <c r="O51" i="5"/>
  <c r="O53" i="3"/>
  <c r="T58" i="5"/>
  <c r="L55" i="7"/>
  <c r="L56" i="7"/>
  <c r="L51" i="7"/>
  <c r="L52" i="7"/>
  <c r="L59" i="7"/>
  <c r="L58" i="7"/>
  <c r="L54" i="7"/>
  <c r="W58" i="7"/>
  <c r="W56" i="7"/>
  <c r="W54" i="7"/>
  <c r="W52" i="7"/>
  <c r="W59" i="7"/>
  <c r="W57" i="7"/>
  <c r="W55" i="7"/>
  <c r="W53" i="7"/>
  <c r="W51" i="7"/>
  <c r="M55" i="7"/>
  <c r="O52" i="7"/>
  <c r="X53" i="7"/>
  <c r="M55" i="4"/>
  <c r="O58" i="5"/>
  <c r="L59" i="4"/>
  <c r="O55" i="3"/>
  <c r="V59" i="3"/>
  <c r="V56" i="3"/>
  <c r="V51" i="5"/>
  <c r="V59" i="5"/>
  <c r="V58" i="5"/>
  <c r="O56" i="5"/>
  <c r="O55" i="5"/>
  <c r="V57" i="2"/>
  <c r="L53" i="7"/>
  <c r="O53" i="7"/>
  <c r="T59" i="7"/>
  <c r="T57" i="7"/>
  <c r="T55" i="7"/>
  <c r="T53" i="7"/>
  <c r="T51" i="7"/>
  <c r="T58" i="7"/>
  <c r="T56" i="7"/>
  <c r="T54" i="7"/>
  <c r="T52" i="7"/>
  <c r="L57" i="7"/>
  <c r="M59" i="7"/>
  <c r="N56" i="7"/>
  <c r="N55" i="7"/>
  <c r="N54" i="7"/>
  <c r="N52" i="7"/>
  <c r="N59" i="7"/>
  <c r="N57" i="7"/>
  <c r="N51" i="7"/>
  <c r="N53" i="7"/>
  <c r="P56" i="7"/>
  <c r="P54" i="7"/>
  <c r="P55" i="7"/>
  <c r="P59" i="7"/>
  <c r="P51" i="7"/>
  <c r="O54" i="3"/>
  <c r="V57" i="3"/>
  <c r="V55" i="3"/>
  <c r="V58" i="3"/>
  <c r="V53" i="5"/>
  <c r="V52" i="5"/>
  <c r="O57" i="3"/>
  <c r="S58" i="7"/>
  <c r="S56" i="7"/>
  <c r="S54" i="7"/>
  <c r="S52" i="7"/>
  <c r="S59" i="7"/>
  <c r="S57" i="7"/>
  <c r="S55" i="7"/>
  <c r="S53" i="7"/>
  <c r="S51" i="7"/>
  <c r="V58" i="7"/>
  <c r="V56" i="7"/>
  <c r="V54" i="7"/>
  <c r="V52" i="7"/>
  <c r="V59" i="7"/>
  <c r="V57" i="7"/>
  <c r="V55" i="7"/>
  <c r="V53" i="7"/>
  <c r="V51" i="7"/>
  <c r="O55" i="7"/>
  <c r="P57" i="7"/>
  <c r="O58" i="7"/>
  <c r="O59" i="7"/>
  <c r="J61" i="5"/>
  <c r="V54" i="2"/>
  <c r="N58" i="5"/>
  <c r="N58" i="3"/>
  <c r="M59" i="3"/>
  <c r="M58" i="5"/>
  <c r="P61" i="3"/>
  <c r="G62" i="3" s="1"/>
  <c r="S53" i="5"/>
  <c r="T57" i="5"/>
  <c r="L51" i="3"/>
  <c r="O59" i="4"/>
  <c r="L58" i="5"/>
  <c r="M51" i="4"/>
  <c r="M54" i="5"/>
  <c r="N52" i="5"/>
  <c r="M52" i="5"/>
  <c r="S52" i="5"/>
  <c r="W55" i="5"/>
  <c r="O59" i="2"/>
  <c r="O55" i="2"/>
  <c r="O52" i="2"/>
  <c r="O53" i="2"/>
  <c r="O51" i="2"/>
  <c r="O54" i="2"/>
  <c r="O58" i="2"/>
  <c r="T59" i="2"/>
  <c r="T57" i="2"/>
  <c r="T55" i="2"/>
  <c r="T53" i="2"/>
  <c r="T51" i="2"/>
  <c r="T56" i="2"/>
  <c r="T54" i="2"/>
  <c r="T58" i="2"/>
  <c r="T52" i="2"/>
  <c r="N55" i="2"/>
  <c r="N54" i="2"/>
  <c r="N59" i="2"/>
  <c r="N51" i="2"/>
  <c r="T59" i="3"/>
  <c r="T57" i="3"/>
  <c r="T55" i="3"/>
  <c r="T53" i="3"/>
  <c r="T51" i="3"/>
  <c r="T52" i="3"/>
  <c r="T56" i="3"/>
  <c r="T54" i="3"/>
  <c r="T58" i="3"/>
  <c r="N53" i="2"/>
  <c r="N59" i="4"/>
  <c r="N57" i="4"/>
  <c r="N53" i="4"/>
  <c r="N56" i="4"/>
  <c r="N58" i="4"/>
  <c r="N51" i="4"/>
  <c r="N55" i="4"/>
  <c r="N52" i="4"/>
  <c r="M52" i="2"/>
  <c r="M59" i="2"/>
  <c r="M54" i="2"/>
  <c r="M57" i="2"/>
  <c r="M55" i="2"/>
  <c r="M58" i="2"/>
  <c r="M51" i="2"/>
  <c r="U59" i="5"/>
  <c r="U57" i="5"/>
  <c r="U55" i="5"/>
  <c r="U53" i="5"/>
  <c r="U51" i="5"/>
  <c r="U58" i="5"/>
  <c r="U56" i="5"/>
  <c r="U54" i="5"/>
  <c r="U52" i="5"/>
  <c r="J61" i="2"/>
  <c r="N58" i="2"/>
  <c r="S58" i="4"/>
  <c r="S56" i="4"/>
  <c r="S54" i="4"/>
  <c r="S52" i="4"/>
  <c r="S57" i="4"/>
  <c r="S55" i="4"/>
  <c r="S53" i="4"/>
  <c r="S59" i="4"/>
  <c r="S51" i="4"/>
  <c r="L56" i="4"/>
  <c r="L51" i="4"/>
  <c r="L54" i="4"/>
  <c r="L54" i="5"/>
  <c r="N57" i="2"/>
  <c r="V53" i="2"/>
  <c r="V52" i="2"/>
  <c r="S51" i="5"/>
  <c r="S59" i="5"/>
  <c r="T56" i="5"/>
  <c r="W53" i="5"/>
  <c r="U59" i="4"/>
  <c r="U57" i="4"/>
  <c r="U55" i="4"/>
  <c r="U53" i="4"/>
  <c r="U51" i="4"/>
  <c r="U52" i="4"/>
  <c r="U58" i="4"/>
  <c r="U56" i="4"/>
  <c r="U54" i="4"/>
  <c r="L59" i="2"/>
  <c r="L51" i="2"/>
  <c r="L55" i="2"/>
  <c r="L58" i="2"/>
  <c r="L54" i="2"/>
  <c r="W58" i="4"/>
  <c r="W56" i="4"/>
  <c r="W54" i="4"/>
  <c r="W52" i="4"/>
  <c r="W55" i="4"/>
  <c r="W53" i="4"/>
  <c r="W59" i="4"/>
  <c r="W51" i="4"/>
  <c r="W57" i="4"/>
  <c r="P51" i="5"/>
  <c r="P55" i="5"/>
  <c r="P56" i="5"/>
  <c r="P59" i="5"/>
  <c r="P53" i="5"/>
  <c r="P58" i="5"/>
  <c r="P52" i="5"/>
  <c r="W54" i="5"/>
  <c r="P58" i="4"/>
  <c r="L56" i="5"/>
  <c r="L55" i="5"/>
  <c r="L52" i="5"/>
  <c r="L57" i="5"/>
  <c r="L59" i="5"/>
  <c r="L51" i="5"/>
  <c r="P57" i="5"/>
  <c r="L56" i="3"/>
  <c r="L52" i="3"/>
  <c r="L54" i="3"/>
  <c r="L59" i="3"/>
  <c r="L53" i="3"/>
  <c r="L57" i="3"/>
  <c r="L58" i="3"/>
  <c r="U59" i="3"/>
  <c r="U57" i="3"/>
  <c r="U55" i="3"/>
  <c r="U53" i="3"/>
  <c r="U51" i="3"/>
  <c r="U58" i="3"/>
  <c r="U56" i="3"/>
  <c r="U54" i="3"/>
  <c r="U52" i="3"/>
  <c r="M51" i="3"/>
  <c r="V59" i="4"/>
  <c r="V57" i="4"/>
  <c r="V55" i="4"/>
  <c r="V53" i="4"/>
  <c r="V51" i="4"/>
  <c r="V58" i="4"/>
  <c r="V56" i="4"/>
  <c r="V54" i="4"/>
  <c r="V52" i="4"/>
  <c r="M55" i="5"/>
  <c r="M53" i="5"/>
  <c r="M51" i="5"/>
  <c r="L57" i="2"/>
  <c r="P59" i="4"/>
  <c r="S59" i="2"/>
  <c r="S57" i="2"/>
  <c r="S55" i="2"/>
  <c r="S53" i="2"/>
  <c r="S51" i="2"/>
  <c r="S58" i="2"/>
  <c r="S56" i="2"/>
  <c r="S54" i="2"/>
  <c r="S52" i="2"/>
  <c r="M57" i="4"/>
  <c r="M56" i="4"/>
  <c r="M54" i="4"/>
  <c r="M53" i="4"/>
  <c r="M59" i="4"/>
  <c r="M58" i="4"/>
  <c r="M52" i="4"/>
  <c r="J61" i="3"/>
  <c r="Q58" i="3" s="1"/>
  <c r="U58" i="2"/>
  <c r="U56" i="2"/>
  <c r="U54" i="2"/>
  <c r="U52" i="2"/>
  <c r="U59" i="2"/>
  <c r="U57" i="2"/>
  <c r="U55" i="2"/>
  <c r="U53" i="2"/>
  <c r="U51" i="2"/>
  <c r="N52" i="2"/>
  <c r="M59" i="5"/>
  <c r="P54" i="5"/>
  <c r="M53" i="2"/>
  <c r="P52" i="4"/>
  <c r="P51" i="4"/>
  <c r="P55" i="4"/>
  <c r="P57" i="4"/>
  <c r="P56" i="4"/>
  <c r="P53" i="4"/>
  <c r="P54" i="4"/>
  <c r="L52" i="4"/>
  <c r="V51" i="2"/>
  <c r="V56" i="2"/>
  <c r="S55" i="5"/>
  <c r="S54" i="5"/>
  <c r="T52" i="5"/>
  <c r="T51" i="5"/>
  <c r="T59" i="5"/>
  <c r="W57" i="5"/>
  <c r="W56" i="5"/>
  <c r="N53" i="3"/>
  <c r="N56" i="3"/>
  <c r="N52" i="3"/>
  <c r="N55" i="3"/>
  <c r="N54" i="3"/>
  <c r="N57" i="3"/>
  <c r="O54" i="4"/>
  <c r="O53" i="4"/>
  <c r="O57" i="4"/>
  <c r="O58" i="4"/>
  <c r="O56" i="4"/>
  <c r="O57" i="2"/>
  <c r="S58" i="3"/>
  <c r="S56" i="3"/>
  <c r="S54" i="3"/>
  <c r="S52" i="3"/>
  <c r="S59" i="3"/>
  <c r="S57" i="3"/>
  <c r="S55" i="3"/>
  <c r="S53" i="3"/>
  <c r="S51" i="3"/>
  <c r="N51" i="3"/>
  <c r="M52" i="3"/>
  <c r="M56" i="3"/>
  <c r="M53" i="3"/>
  <c r="M55" i="3"/>
  <c r="M54" i="3"/>
  <c r="M57" i="3"/>
  <c r="O51" i="4"/>
  <c r="L53" i="2"/>
  <c r="L52" i="2"/>
  <c r="T58" i="4"/>
  <c r="T56" i="4"/>
  <c r="T54" i="4"/>
  <c r="T52" i="4"/>
  <c r="T59" i="4"/>
  <c r="T57" i="4"/>
  <c r="T55" i="4"/>
  <c r="T53" i="4"/>
  <c r="T51" i="4"/>
  <c r="N56" i="2"/>
  <c r="N59" i="3"/>
  <c r="M58" i="3"/>
  <c r="N53" i="5"/>
  <c r="N51" i="5"/>
  <c r="N56" i="5"/>
  <c r="N57" i="5"/>
  <c r="N55" i="5"/>
  <c r="N59" i="5"/>
  <c r="O56" i="2"/>
  <c r="M56" i="2"/>
  <c r="J63" i="5"/>
  <c r="N54" i="4"/>
  <c r="J63" i="4"/>
  <c r="J61" i="4"/>
  <c r="V55" i="2"/>
  <c r="V59" i="2"/>
  <c r="V58" i="2"/>
  <c r="S57" i="5"/>
  <c r="S56" i="5"/>
  <c r="T54" i="5"/>
  <c r="T53" i="5"/>
  <c r="W51" i="5"/>
  <c r="W59" i="5"/>
  <c r="W58" i="5"/>
  <c r="L61" i="12" l="1"/>
  <c r="C62" i="12" s="1"/>
  <c r="C13" i="13" s="1"/>
  <c r="O61" i="11"/>
  <c r="F62" i="11" s="1"/>
  <c r="F12" i="13" s="1"/>
  <c r="P61" i="10"/>
  <c r="G62" i="10" s="1"/>
  <c r="G11" i="13" s="1"/>
  <c r="Q51" i="5"/>
  <c r="X56" i="3"/>
  <c r="X57" i="12"/>
  <c r="Q57" i="8"/>
  <c r="Q53" i="12"/>
  <c r="X55" i="3"/>
  <c r="Q58" i="8"/>
  <c r="L61" i="8"/>
  <c r="C62" i="8" s="1"/>
  <c r="C17" i="6" s="1"/>
  <c r="Q53" i="5"/>
  <c r="P61" i="8"/>
  <c r="G62" i="8" s="1"/>
  <c r="G17" i="6" s="1"/>
  <c r="Q55" i="12"/>
  <c r="R38" i="13"/>
  <c r="G13" i="6"/>
  <c r="O61" i="5"/>
  <c r="F62" i="5" s="1"/>
  <c r="X55" i="12"/>
  <c r="X56" i="12"/>
  <c r="Q56" i="12"/>
  <c r="Q54" i="12"/>
  <c r="X53" i="12"/>
  <c r="X52" i="12"/>
  <c r="X59" i="12"/>
  <c r="Q52" i="12"/>
  <c r="Q57" i="12"/>
  <c r="Q58" i="12"/>
  <c r="P61" i="12"/>
  <c r="G62" i="12" s="1"/>
  <c r="G13" i="13" s="1"/>
  <c r="X51" i="12"/>
  <c r="X54" i="12"/>
  <c r="Q53" i="8"/>
  <c r="M61" i="12"/>
  <c r="D62" i="12" s="1"/>
  <c r="D13" i="13" s="1"/>
  <c r="N61" i="12"/>
  <c r="E62" i="12" s="1"/>
  <c r="E13" i="13" s="1"/>
  <c r="M61" i="11"/>
  <c r="D62" i="11" s="1"/>
  <c r="D12" i="13" s="1"/>
  <c r="Q56" i="2"/>
  <c r="Q56" i="8"/>
  <c r="N61" i="11"/>
  <c r="E62" i="11" s="1"/>
  <c r="E12" i="13" s="1"/>
  <c r="O61" i="12"/>
  <c r="F62" i="12" s="1"/>
  <c r="F13" i="13" s="1"/>
  <c r="P61" i="11"/>
  <c r="G62" i="11" s="1"/>
  <c r="G12" i="13" s="1"/>
  <c r="Q57" i="11"/>
  <c r="Q55" i="11"/>
  <c r="L61" i="10"/>
  <c r="C62" i="10" s="1"/>
  <c r="C11" i="13" s="1"/>
  <c r="Q54" i="11"/>
  <c r="Q51" i="11"/>
  <c r="Q59" i="11"/>
  <c r="Q52" i="11"/>
  <c r="M61" i="7"/>
  <c r="D62" i="7" s="1"/>
  <c r="P61" i="2"/>
  <c r="G62" i="2" s="1"/>
  <c r="Q59" i="9"/>
  <c r="L61" i="11"/>
  <c r="C62" i="11" s="1"/>
  <c r="C12" i="13" s="1"/>
  <c r="Q58" i="11"/>
  <c r="X59" i="11"/>
  <c r="X57" i="11"/>
  <c r="X55" i="11"/>
  <c r="X53" i="11"/>
  <c r="X51" i="11"/>
  <c r="X58" i="11"/>
  <c r="X56" i="11"/>
  <c r="X54" i="11"/>
  <c r="X52" i="11"/>
  <c r="Q53" i="11"/>
  <c r="X54" i="7"/>
  <c r="Q51" i="7"/>
  <c r="Q56" i="10"/>
  <c r="Q56" i="11"/>
  <c r="X53" i="3"/>
  <c r="Q57" i="7"/>
  <c r="X52" i="7"/>
  <c r="X51" i="7"/>
  <c r="X59" i="7"/>
  <c r="Q56" i="7"/>
  <c r="M61" i="9"/>
  <c r="D62" i="9" s="1"/>
  <c r="Q53" i="9"/>
  <c r="Q57" i="10"/>
  <c r="O61" i="10"/>
  <c r="F62" i="10" s="1"/>
  <c r="F11" i="13" s="1"/>
  <c r="M61" i="10"/>
  <c r="D62" i="10" s="1"/>
  <c r="D11" i="13" s="1"/>
  <c r="X54" i="3"/>
  <c r="X57" i="3"/>
  <c r="X56" i="7"/>
  <c r="X55" i="7"/>
  <c r="Q54" i="7"/>
  <c r="N61" i="9"/>
  <c r="E62" i="9" s="1"/>
  <c r="N61" i="8"/>
  <c r="E62" i="8" s="1"/>
  <c r="X59" i="10"/>
  <c r="X57" i="10"/>
  <c r="X55" i="10"/>
  <c r="X53" i="10"/>
  <c r="X51" i="10"/>
  <c r="X58" i="10"/>
  <c r="X56" i="10"/>
  <c r="X54" i="10"/>
  <c r="X52" i="10"/>
  <c r="N61" i="10"/>
  <c r="E62" i="10" s="1"/>
  <c r="E11" i="13" s="1"/>
  <c r="Q51" i="10"/>
  <c r="Q52" i="10"/>
  <c r="Q59" i="10"/>
  <c r="Q58" i="10"/>
  <c r="Q54" i="10"/>
  <c r="Q59" i="5"/>
  <c r="X58" i="3"/>
  <c r="Q58" i="7"/>
  <c r="X58" i="7"/>
  <c r="X57" i="7"/>
  <c r="Q52" i="7"/>
  <c r="L61" i="9"/>
  <c r="C62" i="9" s="1"/>
  <c r="Q55" i="10"/>
  <c r="Q53" i="10"/>
  <c r="Q56" i="9"/>
  <c r="Q58" i="5"/>
  <c r="Q55" i="7"/>
  <c r="Q51" i="9"/>
  <c r="O61" i="8"/>
  <c r="F62" i="8" s="1"/>
  <c r="P61" i="9"/>
  <c r="G62" i="9" s="1"/>
  <c r="O61" i="9"/>
  <c r="F62" i="9" s="1"/>
  <c r="M61" i="8"/>
  <c r="D62" i="8" s="1"/>
  <c r="X59" i="9"/>
  <c r="X57" i="9"/>
  <c r="X55" i="9"/>
  <c r="X53" i="9"/>
  <c r="X51" i="9"/>
  <c r="X58" i="9"/>
  <c r="X56" i="9"/>
  <c r="X54" i="9"/>
  <c r="X52" i="9"/>
  <c r="O61" i="3"/>
  <c r="F62" i="3" s="1"/>
  <c r="O61" i="7"/>
  <c r="F62" i="7" s="1"/>
  <c r="Q53" i="7"/>
  <c r="Q52" i="9"/>
  <c r="Q57" i="9"/>
  <c r="Q54" i="9"/>
  <c r="Q55" i="9"/>
  <c r="Q51" i="8"/>
  <c r="Q55" i="8"/>
  <c r="Q59" i="8"/>
  <c r="Q54" i="8"/>
  <c r="X59" i="8"/>
  <c r="X57" i="8"/>
  <c r="X55" i="8"/>
  <c r="X53" i="8"/>
  <c r="X51" i="8"/>
  <c r="X58" i="8"/>
  <c r="X52" i="8"/>
  <c r="X56" i="8"/>
  <c r="X54" i="8"/>
  <c r="Q58" i="9"/>
  <c r="Q57" i="5"/>
  <c r="P61" i="7"/>
  <c r="G62" i="7" s="1"/>
  <c r="X58" i="2"/>
  <c r="N61" i="7"/>
  <c r="E62" i="7" s="1"/>
  <c r="X52" i="3"/>
  <c r="X51" i="3"/>
  <c r="X59" i="3"/>
  <c r="X55" i="2"/>
  <c r="L61" i="7"/>
  <c r="C62" i="7" s="1"/>
  <c r="M61" i="4"/>
  <c r="D62" i="4" s="1"/>
  <c r="X52" i="2"/>
  <c r="X53" i="2"/>
  <c r="L61" i="3"/>
  <c r="C62" i="3" s="1"/>
  <c r="X54" i="2"/>
  <c r="X57" i="2"/>
  <c r="Q53" i="2"/>
  <c r="X56" i="2"/>
  <c r="X51" i="2"/>
  <c r="X59" i="2"/>
  <c r="X58" i="4"/>
  <c r="X56" i="4"/>
  <c r="X54" i="4"/>
  <c r="X52" i="4"/>
  <c r="X59" i="4"/>
  <c r="X57" i="4"/>
  <c r="X55" i="4"/>
  <c r="X53" i="4"/>
  <c r="X51" i="4"/>
  <c r="Q52" i="4"/>
  <c r="Q57" i="4"/>
  <c r="Q59" i="4"/>
  <c r="Q53" i="4"/>
  <c r="Q54" i="4"/>
  <c r="Q58" i="4"/>
  <c r="L61" i="5"/>
  <c r="C62" i="5" s="1"/>
  <c r="L61" i="2"/>
  <c r="C62" i="2" s="1"/>
  <c r="M61" i="2"/>
  <c r="D62" i="2" s="1"/>
  <c r="Q55" i="4"/>
  <c r="N61" i="2"/>
  <c r="E62" i="2" s="1"/>
  <c r="Q51" i="4"/>
  <c r="X59" i="5"/>
  <c r="X57" i="5"/>
  <c r="X55" i="5"/>
  <c r="X53" i="5"/>
  <c r="X51" i="5"/>
  <c r="X58" i="5"/>
  <c r="X56" i="5"/>
  <c r="X54" i="5"/>
  <c r="X52" i="5"/>
  <c r="N61" i="5"/>
  <c r="E62" i="5" s="1"/>
  <c r="N61" i="3"/>
  <c r="E62" i="3" s="1"/>
  <c r="Q56" i="4"/>
  <c r="M61" i="5"/>
  <c r="D62" i="5" s="1"/>
  <c r="M61" i="3"/>
  <c r="D62" i="3" s="1"/>
  <c r="P61" i="5"/>
  <c r="G62" i="5" s="1"/>
  <c r="L61" i="4"/>
  <c r="C62" i="4" s="1"/>
  <c r="Q59" i="2"/>
  <c r="Q52" i="2"/>
  <c r="Q54" i="2"/>
  <c r="Q51" i="2"/>
  <c r="Q55" i="2"/>
  <c r="Q58" i="2"/>
  <c r="Q57" i="2"/>
  <c r="N61" i="4"/>
  <c r="E62" i="4" s="1"/>
  <c r="Q56" i="5"/>
  <c r="Q55" i="5"/>
  <c r="O61" i="2"/>
  <c r="F62" i="2" s="1"/>
  <c r="O61" i="4"/>
  <c r="F62" i="4" s="1"/>
  <c r="P61" i="4"/>
  <c r="G62" i="4" s="1"/>
  <c r="Q52" i="3"/>
  <c r="Q56" i="3"/>
  <c r="Q53" i="3"/>
  <c r="Q59" i="3"/>
  <c r="Q57" i="3"/>
  <c r="Q54" i="3"/>
  <c r="Q51" i="3"/>
  <c r="Q52" i="5"/>
  <c r="Q54" i="5"/>
  <c r="Q61" i="12" l="1"/>
  <c r="J62" i="12" s="1"/>
  <c r="J13" i="13" s="1"/>
  <c r="E12" i="6"/>
  <c r="D18" i="6"/>
  <c r="F14" i="6"/>
  <c r="E14" i="6"/>
  <c r="C14" i="6"/>
  <c r="C12" i="6"/>
  <c r="E16" i="6"/>
  <c r="F13" i="6"/>
  <c r="G18" i="6"/>
  <c r="C18" i="6"/>
  <c r="G15" i="6"/>
  <c r="C15" i="6"/>
  <c r="G12" i="6"/>
  <c r="D13" i="6"/>
  <c r="E15" i="6"/>
  <c r="D14" i="6"/>
  <c r="G16" i="6"/>
  <c r="D17" i="6"/>
  <c r="L18" i="13"/>
  <c r="E17" i="6"/>
  <c r="D16" i="6"/>
  <c r="F12" i="6"/>
  <c r="E13" i="6"/>
  <c r="F17" i="6"/>
  <c r="G14" i="6"/>
  <c r="D15" i="6"/>
  <c r="D12" i="6"/>
  <c r="C13" i="6"/>
  <c r="C16" i="6"/>
  <c r="F16" i="6"/>
  <c r="F18" i="6"/>
  <c r="E18" i="6"/>
  <c r="F15" i="6"/>
  <c r="Q61" i="11"/>
  <c r="J62" i="11" s="1"/>
  <c r="J12" i="13" s="1"/>
  <c r="Q61" i="7"/>
  <c r="J62" i="7" s="1"/>
  <c r="Q61" i="10"/>
  <c r="J62" i="10" s="1"/>
  <c r="J11" i="13" s="1"/>
  <c r="Q61" i="8"/>
  <c r="J62" i="8" s="1"/>
  <c r="Q61" i="9"/>
  <c r="J62" i="9" s="1"/>
  <c r="Q61" i="5"/>
  <c r="J62" i="5" s="1"/>
  <c r="Q61" i="3"/>
  <c r="J62" i="3" s="1"/>
  <c r="Q61" i="2"/>
  <c r="J62" i="2" s="1"/>
  <c r="Q61" i="4"/>
  <c r="J62" i="4" s="1"/>
  <c r="L17" i="6" l="1"/>
  <c r="L18" i="6"/>
  <c r="L16" i="6"/>
  <c r="J13" i="6"/>
  <c r="L13" i="6" s="1"/>
  <c r="J12" i="6"/>
  <c r="L12" i="6" s="1"/>
  <c r="J17" i="6"/>
  <c r="J16" i="6"/>
  <c r="L19" i="13"/>
  <c r="L12" i="13"/>
  <c r="L13" i="13"/>
  <c r="J15" i="6"/>
  <c r="L15" i="6" s="1"/>
  <c r="L16" i="13"/>
  <c r="J14" i="6"/>
  <c r="L14" i="6" s="1"/>
  <c r="J18" i="6"/>
  <c r="L17" i="13"/>
  <c r="ED35" i="1" l="1"/>
  <c r="GD35" i="1"/>
  <c r="FF35" i="1"/>
  <c r="CF35" i="1"/>
  <c r="FF36" i="1"/>
  <c r="FF33" i="1"/>
  <c r="FE35" i="1"/>
  <c r="GG35" i="1"/>
  <c r="FD35" i="1"/>
  <c r="FF37" i="1"/>
  <c r="EC31" i="1"/>
  <c r="GF35" i="1"/>
  <c r="GG31" i="1"/>
  <c r="FE31" i="1"/>
  <c r="FG35" i="1"/>
  <c r="D35" i="1"/>
  <c r="CF33" i="1"/>
  <c r="BC31" i="1"/>
  <c r="ED32" i="1"/>
  <c r="G35" i="1"/>
  <c r="G31" i="1"/>
  <c r="FF31" i="1"/>
  <c r="GG34" i="1"/>
  <c r="E35" i="1"/>
  <c r="GG32" i="1"/>
  <c r="CG35" i="1"/>
  <c r="FG33" i="1"/>
  <c r="CD35" i="1"/>
  <c r="ED31" i="1"/>
  <c r="E34" i="1"/>
  <c r="GE35" i="1"/>
  <c r="CE35" i="1"/>
  <c r="F35" i="1"/>
  <c r="FF32" i="1"/>
  <c r="HC31" i="1"/>
  <c r="F33" i="1"/>
  <c r="CE33" i="1"/>
  <c r="F37" i="1"/>
  <c r="GD36" i="1" l="1"/>
  <c r="GD31" i="1"/>
  <c r="GD32" i="1"/>
  <c r="CF38" i="1"/>
  <c r="GD34" i="1"/>
  <c r="FD31" i="1"/>
  <c r="FD36" i="1"/>
  <c r="D32" i="1"/>
  <c r="FE34" i="1"/>
  <c r="D36" i="1"/>
  <c r="FE36" i="1"/>
  <c r="FE32" i="1"/>
  <c r="FD37" i="1"/>
  <c r="GF33" i="1"/>
  <c r="GF31" i="1"/>
  <c r="FD32" i="1"/>
  <c r="F32" i="1"/>
  <c r="CE31" i="1"/>
  <c r="CD34" i="1"/>
  <c r="D33" i="1"/>
  <c r="D31" i="1"/>
  <c r="CG33" i="1"/>
  <c r="CG34" i="1"/>
  <c r="E33" i="1"/>
  <c r="D37" i="1"/>
  <c r="CD33" i="1"/>
  <c r="CG37" i="1"/>
  <c r="CD32" i="1"/>
  <c r="CG38" i="1"/>
  <c r="GE33" i="1"/>
  <c r="E31" i="1"/>
  <c r="FG32" i="1"/>
  <c r="FG36" i="1"/>
  <c r="FG31" i="1"/>
  <c r="FD34" i="1"/>
  <c r="GF39" i="1"/>
  <c r="CD39" i="1"/>
  <c r="GC32" i="1"/>
  <c r="GJ31" i="1"/>
  <c r="G36" i="1"/>
  <c r="G38" i="1"/>
  <c r="CF39" i="1"/>
  <c r="BJ35" i="1"/>
  <c r="BJ39" i="1"/>
  <c r="FC33" i="1"/>
  <c r="FJ32" i="1"/>
  <c r="GG38" i="1"/>
  <c r="GF37" i="1"/>
  <c r="ED33" i="1"/>
  <c r="EE35" i="1"/>
  <c r="J39" i="1"/>
  <c r="G33" i="1"/>
  <c r="F38" i="1"/>
  <c r="CG31" i="1"/>
  <c r="EE38" i="1"/>
  <c r="GE32" i="1"/>
  <c r="D39" i="1"/>
  <c r="EE37" i="1"/>
  <c r="GE34" i="1"/>
  <c r="FE38" i="1"/>
  <c r="CE32" i="1"/>
  <c r="FF38" i="1"/>
  <c r="FF34" i="1"/>
  <c r="CF37" i="1"/>
  <c r="CF31" i="1"/>
  <c r="GF32" i="1"/>
  <c r="CC35" i="1"/>
  <c r="E36" i="1"/>
  <c r="F36" i="1"/>
  <c r="G34" i="1"/>
  <c r="GD37" i="1"/>
  <c r="GE39" i="1"/>
  <c r="E39" i="1"/>
  <c r="BJ33" i="1"/>
  <c r="CF34" i="1"/>
  <c r="FJ35" i="1"/>
  <c r="AG35" i="1"/>
  <c r="DF35" i="1"/>
  <c r="EG37" i="1"/>
  <c r="HF35" i="1"/>
  <c r="CE37" i="1"/>
  <c r="FF39" i="1"/>
  <c r="FC35" i="1"/>
  <c r="BJ38" i="1"/>
  <c r="EE36" i="1"/>
  <c r="GD39" i="1"/>
  <c r="GE36" i="1"/>
  <c r="GC35" i="1"/>
  <c r="F31" i="1"/>
  <c r="DG35" i="1"/>
  <c r="FJ33" i="1"/>
  <c r="DG37" i="1"/>
  <c r="BC35" i="1"/>
  <c r="CJ35" i="1"/>
  <c r="CJ33" i="1"/>
  <c r="CC34" i="1"/>
  <c r="ED34" i="1"/>
  <c r="FD33" i="1"/>
  <c r="F34" i="1"/>
  <c r="CF36" i="1"/>
  <c r="GG39" i="1"/>
  <c r="HE33" i="1"/>
  <c r="GE38" i="1"/>
  <c r="FG38" i="1"/>
  <c r="EE39" i="1"/>
  <c r="HF37" i="1"/>
  <c r="J35" i="1"/>
  <c r="HJ35" i="1"/>
  <c r="FE39" i="1"/>
  <c r="BE35" i="1"/>
  <c r="EF35" i="1"/>
  <c r="CD31" i="1"/>
  <c r="CJ36" i="1"/>
  <c r="AD35" i="1"/>
  <c r="FE33" i="1"/>
  <c r="EF38" i="1"/>
  <c r="GG37" i="1"/>
  <c r="CE34" i="1"/>
  <c r="FG34" i="1"/>
  <c r="CD38" i="1"/>
  <c r="HG35" i="1"/>
  <c r="FG37" i="1"/>
  <c r="GF36" i="1"/>
  <c r="BG36" i="1"/>
  <c r="FD39" i="1"/>
  <c r="EG35" i="1"/>
  <c r="DD35" i="1"/>
  <c r="F39" i="1"/>
  <c r="ED38" i="1"/>
  <c r="BE37" i="1"/>
  <c r="DE35" i="1"/>
  <c r="G39" i="1"/>
  <c r="ED37" i="1"/>
  <c r="DJ35" i="1"/>
  <c r="GD38" i="1"/>
  <c r="DE32" i="1"/>
  <c r="CE39" i="1"/>
  <c r="DE34" i="1"/>
  <c r="ED36" i="1"/>
  <c r="EG31" i="1"/>
  <c r="J33" i="1"/>
  <c r="C34" i="1"/>
  <c r="EC35" i="1"/>
  <c r="CG32" i="1"/>
  <c r="GF34" i="1"/>
  <c r="EE34" i="1"/>
  <c r="G37" i="1"/>
  <c r="ED39" i="1"/>
  <c r="FD38" i="1"/>
  <c r="AJ35" i="1"/>
  <c r="DC35" i="1"/>
  <c r="DJ34" i="1"/>
  <c r="CJ37" i="1"/>
  <c r="HC35" i="1"/>
  <c r="FE37" i="1"/>
  <c r="CJ31" i="1"/>
  <c r="EG38" i="1"/>
  <c r="G32" i="1"/>
  <c r="EJ35" i="1"/>
  <c r="GE31" i="1"/>
  <c r="CE38" i="1"/>
  <c r="HG36" i="1"/>
  <c r="GC33" i="1"/>
  <c r="DE36" i="1"/>
  <c r="BF35" i="1"/>
  <c r="CG36" i="1"/>
  <c r="GG33" i="1"/>
  <c r="EG32" i="1"/>
  <c r="FG39" i="1"/>
  <c r="GJ35" i="1"/>
  <c r="EE32" i="1"/>
  <c r="CD37" i="1"/>
  <c r="DE38" i="1"/>
  <c r="EG34" i="1"/>
  <c r="CG39" i="1"/>
  <c r="E38" i="1"/>
  <c r="CJ39" i="1"/>
  <c r="E32" i="1"/>
  <c r="BE33" i="1"/>
  <c r="GF38" i="1"/>
  <c r="GE37" i="1"/>
  <c r="DJ32" i="1"/>
  <c r="HG39" i="1"/>
  <c r="CE36" i="1"/>
  <c r="DG33" i="1"/>
  <c r="GG36" i="1"/>
  <c r="CF32" i="1"/>
  <c r="CD36" i="1"/>
  <c r="EJ38" i="1"/>
  <c r="D38" i="1"/>
  <c r="D34" i="1"/>
  <c r="DG39" i="1"/>
  <c r="DC37" i="1"/>
  <c r="AJ37" i="1"/>
  <c r="DJ36" i="1"/>
  <c r="AD38" i="1"/>
  <c r="CJ32" i="1"/>
  <c r="EE31" i="1"/>
  <c r="AJ32" i="1"/>
  <c r="AC33" i="1"/>
  <c r="DJ31" i="1"/>
  <c r="DC32" i="1"/>
  <c r="GD33" i="1"/>
  <c r="E37" i="1"/>
  <c r="AG34" i="1" l="1"/>
  <c r="DF31" i="1"/>
  <c r="GC34" i="1"/>
  <c r="AG38" i="1"/>
  <c r="AG39" i="1"/>
  <c r="CC33" i="1"/>
  <c r="AG33" i="1"/>
  <c r="HE36" i="1"/>
  <c r="GC36" i="1"/>
  <c r="AG36" i="1"/>
  <c r="AG32" i="1"/>
  <c r="AD37" i="1"/>
  <c r="EF32" i="1"/>
  <c r="EF31" i="1"/>
  <c r="BC33" i="1"/>
  <c r="HJ36" i="1"/>
  <c r="DD37" i="1"/>
  <c r="HJ33" i="1"/>
  <c r="BE36" i="1"/>
  <c r="HJ32" i="1"/>
  <c r="HJ34" i="1"/>
  <c r="EF36" i="1"/>
  <c r="HJ38" i="1"/>
  <c r="AD36" i="1"/>
  <c r="BC38" i="1"/>
  <c r="BD39" i="1"/>
  <c r="HJ39" i="1"/>
  <c r="DD36" i="1"/>
  <c r="FJ39" i="1"/>
  <c r="FC38" i="1"/>
  <c r="HF36" i="1"/>
  <c r="FC37" i="1"/>
  <c r="FC36" i="1"/>
  <c r="CJ34" i="1"/>
  <c r="FJ37" i="1"/>
  <c r="CC32" i="1"/>
  <c r="HF32" i="1"/>
  <c r="HF34" i="1"/>
  <c r="FJ36" i="1"/>
  <c r="FJ38" i="1"/>
  <c r="FJ43" i="1" s="1"/>
  <c r="HF39" i="1"/>
  <c r="CF43" i="1"/>
  <c r="AF54" i="1" s="1"/>
  <c r="CC31" i="1"/>
  <c r="FF43" i="1"/>
  <c r="FV33" i="1" s="1"/>
  <c r="FO33" i="1" s="1"/>
  <c r="GD43" i="1"/>
  <c r="FE43" i="1"/>
  <c r="AE57" i="1" s="1"/>
  <c r="CC38" i="1"/>
  <c r="CC37" i="1"/>
  <c r="CC36" i="1"/>
  <c r="FC34" i="1"/>
  <c r="FJ34" i="1"/>
  <c r="FC39" i="1"/>
  <c r="AJ33" i="1"/>
  <c r="AD31" i="1"/>
  <c r="AJ36" i="1"/>
  <c r="C35" i="1"/>
  <c r="C31" i="1"/>
  <c r="HD33" i="1"/>
  <c r="HD34" i="1"/>
  <c r="AC35" i="1"/>
  <c r="AC31" i="1"/>
  <c r="BD35" i="1"/>
  <c r="BD31" i="1"/>
  <c r="F43" i="1"/>
  <c r="AF51" i="1" s="1"/>
  <c r="GE41" i="1"/>
  <c r="DF38" i="1"/>
  <c r="DF33" i="1"/>
  <c r="DD33" i="1"/>
  <c r="HD37" i="1"/>
  <c r="DF37" i="1"/>
  <c r="HG32" i="1"/>
  <c r="DE33" i="1"/>
  <c r="DC34" i="1"/>
  <c r="FF41" i="1"/>
  <c r="FC31" i="1"/>
  <c r="BE39" i="1"/>
  <c r="HF33" i="1"/>
  <c r="HG38" i="1"/>
  <c r="BD34" i="1"/>
  <c r="DF36" i="1"/>
  <c r="BD37" i="1"/>
  <c r="CG43" i="1"/>
  <c r="AG54" i="1" s="1"/>
  <c r="DF32" i="1"/>
  <c r="EJ31" i="1"/>
  <c r="AC37" i="1"/>
  <c r="HD38" i="1"/>
  <c r="DD34" i="1"/>
  <c r="HD39" i="1"/>
  <c r="BD38" i="1"/>
  <c r="DD32" i="1"/>
  <c r="FC32" i="1"/>
  <c r="AC38" i="1"/>
  <c r="AC34" i="1"/>
  <c r="E41" i="1"/>
  <c r="GJ32" i="1"/>
  <c r="AC36" i="1"/>
  <c r="DF34" i="1"/>
  <c r="BD36" i="1"/>
  <c r="EJ34" i="1"/>
  <c r="BD32" i="1"/>
  <c r="C37" i="1"/>
  <c r="AD32" i="1"/>
  <c r="DC31" i="1"/>
  <c r="BE34" i="1"/>
  <c r="EC32" i="1"/>
  <c r="BF31" i="1"/>
  <c r="AF36" i="1"/>
  <c r="HC38" i="1"/>
  <c r="GF41" i="1"/>
  <c r="GF43" i="1"/>
  <c r="AF35" i="1"/>
  <c r="AF31" i="1"/>
  <c r="AF32" i="1"/>
  <c r="AE32" i="1"/>
  <c r="AE35" i="1"/>
  <c r="AE31" i="1"/>
  <c r="AE36" i="1"/>
  <c r="BG35" i="1"/>
  <c r="BG31" i="1"/>
  <c r="CE41" i="1"/>
  <c r="BF37" i="1"/>
  <c r="BG34" i="1"/>
  <c r="EC39" i="1"/>
  <c r="HC34" i="1"/>
  <c r="AE39" i="1"/>
  <c r="AF39" i="1"/>
  <c r="AF33" i="1"/>
  <c r="FG43" i="1"/>
  <c r="FG41" i="1"/>
  <c r="DC39" i="1"/>
  <c r="BF34" i="1"/>
  <c r="EG36" i="1"/>
  <c r="EC34" i="1"/>
  <c r="EC37" i="1"/>
  <c r="BF32" i="1"/>
  <c r="GE43" i="1"/>
  <c r="HC32" i="1"/>
  <c r="ED43" i="1"/>
  <c r="ED41" i="1"/>
  <c r="CD43" i="1"/>
  <c r="HC33" i="1"/>
  <c r="EC36" i="1"/>
  <c r="FE41" i="1"/>
  <c r="CE43" i="1"/>
  <c r="GJ36" i="1"/>
  <c r="BG37" i="1"/>
  <c r="AD58" i="1"/>
  <c r="BF38" i="1"/>
  <c r="D41" i="1"/>
  <c r="D43" i="1"/>
  <c r="DC33" i="1"/>
  <c r="AF37" i="1"/>
  <c r="GG43" i="1"/>
  <c r="GG41" i="1"/>
  <c r="AE37" i="1"/>
  <c r="G41" i="1"/>
  <c r="HC39" i="1"/>
  <c r="GD41" i="1"/>
  <c r="GT31" i="1" s="1"/>
  <c r="GM31" i="1" s="1"/>
  <c r="HE35" i="1"/>
  <c r="HE34" i="1"/>
  <c r="HE31" i="1"/>
  <c r="HE32" i="1"/>
  <c r="DJ37" i="1"/>
  <c r="BG32" i="1"/>
  <c r="DC36" i="1"/>
  <c r="BF33" i="1"/>
  <c r="GJ33" i="1"/>
  <c r="CD41" i="1"/>
  <c r="AJ39" i="1"/>
  <c r="DE31" i="1"/>
  <c r="BE32" i="1"/>
  <c r="GC39" i="1"/>
  <c r="AD34" i="1"/>
  <c r="EF33" i="1"/>
  <c r="BG38" i="1"/>
  <c r="C38" i="1"/>
  <c r="AE34" i="1"/>
  <c r="GJ34" i="1"/>
  <c r="EJ37" i="1"/>
  <c r="EJ39" i="1"/>
  <c r="HG34" i="1"/>
  <c r="HG33" i="1"/>
  <c r="EC33" i="1"/>
  <c r="HE38" i="1"/>
  <c r="BC34" i="1"/>
  <c r="AJ34" i="1"/>
  <c r="HF31" i="1"/>
  <c r="F41" i="1"/>
  <c r="HF38" i="1"/>
  <c r="HJ31" i="1"/>
  <c r="AC39" i="1"/>
  <c r="DD38" i="1"/>
  <c r="BD33" i="1"/>
  <c r="CJ38" i="1"/>
  <c r="BE31" i="1"/>
  <c r="AJ31" i="1"/>
  <c r="J38" i="1"/>
  <c r="AG37" i="1"/>
  <c r="FJ31" i="1"/>
  <c r="AG31" i="1"/>
  <c r="J34" i="1"/>
  <c r="GJ39" i="1"/>
  <c r="BG39" i="1"/>
  <c r="DD39" i="1"/>
  <c r="J36" i="1"/>
  <c r="C36" i="1"/>
  <c r="AE38" i="1"/>
  <c r="DD31" i="1"/>
  <c r="BJ37" i="1"/>
  <c r="EJ33" i="1"/>
  <c r="GC31" i="1"/>
  <c r="AF38" i="1"/>
  <c r="BJ34" i="1"/>
  <c r="BJ31" i="1"/>
  <c r="EJ36" i="1"/>
  <c r="HD35" i="1"/>
  <c r="HD32" i="1"/>
  <c r="DG31" i="1"/>
  <c r="AF57" i="1"/>
  <c r="BC39" i="1"/>
  <c r="DE39" i="1"/>
  <c r="DG32" i="1"/>
  <c r="HC37" i="1"/>
  <c r="GC37" i="1"/>
  <c r="DG34" i="1"/>
  <c r="HJ37" i="1"/>
  <c r="AD33" i="1"/>
  <c r="BJ36" i="1"/>
  <c r="EF34" i="1"/>
  <c r="C32" i="1"/>
  <c r="AJ38" i="1"/>
  <c r="DJ39" i="1"/>
  <c r="BF39" i="1"/>
  <c r="AC32" i="1"/>
  <c r="EF39" i="1"/>
  <c r="BC36" i="1"/>
  <c r="EE33" i="1"/>
  <c r="EE43" i="1" s="1"/>
  <c r="GC38" i="1"/>
  <c r="HD36" i="1"/>
  <c r="J32" i="1"/>
  <c r="HG31" i="1"/>
  <c r="DF39" i="1"/>
  <c r="AE33" i="1"/>
  <c r="HE37" i="1"/>
  <c r="BF36" i="1"/>
  <c r="DJ38" i="1"/>
  <c r="EF37" i="1"/>
  <c r="HC36" i="1"/>
  <c r="AF34" i="1"/>
  <c r="BJ32" i="1"/>
  <c r="GJ38" i="1"/>
  <c r="DE37" i="1"/>
  <c r="HG37" i="1"/>
  <c r="FD41" i="1"/>
  <c r="FD43" i="1"/>
  <c r="HE39" i="1"/>
  <c r="J37" i="1"/>
  <c r="BC32" i="1"/>
  <c r="EC38" i="1"/>
  <c r="EJ32" i="1"/>
  <c r="DG38" i="1"/>
  <c r="HD31" i="1"/>
  <c r="BG33" i="1"/>
  <c r="DJ33" i="1"/>
  <c r="E43" i="1"/>
  <c r="CF41" i="1"/>
  <c r="BC37" i="1"/>
  <c r="J31" i="1"/>
  <c r="EG33" i="1"/>
  <c r="CG41" i="1"/>
  <c r="DC38" i="1"/>
  <c r="AD39" i="1"/>
  <c r="CC39" i="1"/>
  <c r="EG39" i="1"/>
  <c r="C39" i="1"/>
  <c r="DG36" i="1"/>
  <c r="GJ37" i="1"/>
  <c r="G43" i="1"/>
  <c r="BE38" i="1"/>
  <c r="C33" i="1"/>
  <c r="AG43" i="1" l="1"/>
  <c r="FV35" i="1"/>
  <c r="FC43" i="1"/>
  <c r="V36" i="1"/>
  <c r="O36" i="1" s="1"/>
  <c r="CC41" i="1"/>
  <c r="FJ41" i="1"/>
  <c r="BE43" i="1"/>
  <c r="HJ43" i="1"/>
  <c r="CW33" i="1"/>
  <c r="CP33" i="1" s="1"/>
  <c r="CV39" i="1"/>
  <c r="CO39" i="1" s="1"/>
  <c r="FV38" i="1"/>
  <c r="FO38" i="1" s="1"/>
  <c r="HE41" i="1"/>
  <c r="HU36" i="1" s="1"/>
  <c r="HN36" i="1" s="1"/>
  <c r="FC41" i="1"/>
  <c r="FU33" i="1"/>
  <c r="FN33" i="1" s="1"/>
  <c r="AE43" i="1"/>
  <c r="AE52" i="1" s="1"/>
  <c r="HD43" i="1"/>
  <c r="AD59" i="1" s="1"/>
  <c r="FV36" i="1"/>
  <c r="FO36" i="1" s="1"/>
  <c r="FV37" i="1"/>
  <c r="FO37" i="1" s="1"/>
  <c r="J41" i="1"/>
  <c r="CJ43" i="1"/>
  <c r="DC41" i="1"/>
  <c r="FV34" i="1"/>
  <c r="FO34" i="1" s="1"/>
  <c r="FV32" i="1"/>
  <c r="FO32" i="1" s="1"/>
  <c r="FS38" i="1"/>
  <c r="FL38" i="1" s="1"/>
  <c r="FV39" i="1"/>
  <c r="FO39" i="1" s="1"/>
  <c r="FV31" i="1"/>
  <c r="FO31" i="1" s="1"/>
  <c r="AD41" i="1"/>
  <c r="CV33" i="1"/>
  <c r="CO33" i="1" s="1"/>
  <c r="CW36" i="1"/>
  <c r="CP36" i="1" s="1"/>
  <c r="FU39" i="1"/>
  <c r="FN39" i="1" s="1"/>
  <c r="FU32" i="1"/>
  <c r="FN32" i="1" s="1"/>
  <c r="CC43" i="1"/>
  <c r="AC54" i="1" s="1"/>
  <c r="HF43" i="1"/>
  <c r="DE43" i="1"/>
  <c r="AE55" i="1" s="1"/>
  <c r="AC43" i="1"/>
  <c r="AC52" i="1" s="1"/>
  <c r="HF41" i="1"/>
  <c r="DJ43" i="1"/>
  <c r="GT32" i="1"/>
  <c r="GM32" i="1" s="1"/>
  <c r="BF41" i="1"/>
  <c r="CW31" i="1"/>
  <c r="CP31" i="1" s="1"/>
  <c r="DJ41" i="1"/>
  <c r="AC41" i="1"/>
  <c r="AD43" i="1"/>
  <c r="AT38" i="1" s="1"/>
  <c r="AM38" i="1" s="1"/>
  <c r="DG43" i="1"/>
  <c r="AG55" i="1" s="1"/>
  <c r="DD41" i="1"/>
  <c r="BD43" i="1"/>
  <c r="HE43" i="1"/>
  <c r="GT36" i="1"/>
  <c r="GM36" i="1" s="1"/>
  <c r="CV35" i="1"/>
  <c r="C43" i="1"/>
  <c r="AC51" i="1" s="1"/>
  <c r="EG43" i="1"/>
  <c r="AG56" i="1" s="1"/>
  <c r="EJ41" i="1"/>
  <c r="DF41" i="1"/>
  <c r="GC43" i="1"/>
  <c r="EJ43" i="1"/>
  <c r="AF41" i="1"/>
  <c r="DD43" i="1"/>
  <c r="DT39" i="1" s="1"/>
  <c r="DM39" i="1" s="1"/>
  <c r="HJ41" i="1"/>
  <c r="BC43" i="1"/>
  <c r="EF41" i="1"/>
  <c r="GJ41" i="1"/>
  <c r="GT39" i="1"/>
  <c r="GM39" i="1" s="1"/>
  <c r="CW34" i="1"/>
  <c r="CP34" i="1" s="1"/>
  <c r="HV39" i="1"/>
  <c r="HO39" i="1" s="1"/>
  <c r="AE56" i="1"/>
  <c r="AG52" i="1"/>
  <c r="AJ54" i="1"/>
  <c r="DX38" i="1"/>
  <c r="DQ38" i="1" s="1"/>
  <c r="DX39" i="1"/>
  <c r="DQ39" i="1" s="1"/>
  <c r="AJ55" i="1"/>
  <c r="AJ59" i="1"/>
  <c r="AE53" i="1"/>
  <c r="HU31" i="1"/>
  <c r="HN31" i="1" s="1"/>
  <c r="AJ56" i="1"/>
  <c r="AD55" i="1"/>
  <c r="W38" i="1"/>
  <c r="P38" i="1" s="1"/>
  <c r="W34" i="1"/>
  <c r="P34" i="1" s="1"/>
  <c r="W35" i="1"/>
  <c r="W32" i="1"/>
  <c r="P32" i="1" s="1"/>
  <c r="W39" i="1"/>
  <c r="P39" i="1" s="1"/>
  <c r="W36" i="1"/>
  <c r="P36" i="1" s="1"/>
  <c r="W31" i="1"/>
  <c r="P31" i="1" s="1"/>
  <c r="W37" i="1"/>
  <c r="P37" i="1" s="1"/>
  <c r="AG51" i="1"/>
  <c r="W33" i="1"/>
  <c r="P33" i="1" s="1"/>
  <c r="FT37" i="1"/>
  <c r="FM37" i="1" s="1"/>
  <c r="FT36" i="1"/>
  <c r="FM36" i="1" s="1"/>
  <c r="FT33" i="1"/>
  <c r="FM33" i="1" s="1"/>
  <c r="FT39" i="1"/>
  <c r="FM39" i="1" s="1"/>
  <c r="FT31" i="1"/>
  <c r="FM31" i="1" s="1"/>
  <c r="FT32" i="1"/>
  <c r="FM32" i="1" s="1"/>
  <c r="FT38" i="1"/>
  <c r="FM38" i="1" s="1"/>
  <c r="AD57" i="1"/>
  <c r="FT34" i="1"/>
  <c r="FM34" i="1" s="1"/>
  <c r="FT35" i="1"/>
  <c r="EF43" i="1"/>
  <c r="HG41" i="1"/>
  <c r="C41" i="1"/>
  <c r="FX39" i="1"/>
  <c r="FQ39" i="1" s="1"/>
  <c r="FX35" i="1"/>
  <c r="FX32" i="1"/>
  <c r="FQ32" i="1" s="1"/>
  <c r="FX38" i="1"/>
  <c r="FQ38" i="1" s="1"/>
  <c r="FX34" i="1"/>
  <c r="FQ34" i="1" s="1"/>
  <c r="AJ57" i="1"/>
  <c r="FX36" i="1"/>
  <c r="FQ36" i="1" s="1"/>
  <c r="FX31" i="1"/>
  <c r="FQ31" i="1" s="1"/>
  <c r="FX33" i="1"/>
  <c r="FQ33" i="1" s="1"/>
  <c r="FX37" i="1"/>
  <c r="FQ37" i="1" s="1"/>
  <c r="DG41" i="1"/>
  <c r="BJ43" i="1"/>
  <c r="J43" i="1"/>
  <c r="AG41" i="1"/>
  <c r="BE41" i="1"/>
  <c r="BU37" i="1" s="1"/>
  <c r="BN37" i="1" s="1"/>
  <c r="EC43" i="1"/>
  <c r="HG43" i="1"/>
  <c r="BG43" i="1"/>
  <c r="DE41" i="1"/>
  <c r="GT35" i="1"/>
  <c r="GT34" i="1"/>
  <c r="GM34" i="1" s="1"/>
  <c r="CV38" i="1"/>
  <c r="CO38" i="1" s="1"/>
  <c r="FU34" i="1"/>
  <c r="FN34" i="1" s="1"/>
  <c r="FU37" i="1"/>
  <c r="FN37" i="1" s="1"/>
  <c r="AD54" i="1"/>
  <c r="CT34" i="1"/>
  <c r="CM34" i="1" s="1"/>
  <c r="CT33" i="1"/>
  <c r="CM33" i="1" s="1"/>
  <c r="CT39" i="1"/>
  <c r="CM39" i="1" s="1"/>
  <c r="CT37" i="1"/>
  <c r="CM37" i="1" s="1"/>
  <c r="CT31" i="1"/>
  <c r="CM31" i="1" s="1"/>
  <c r="CT38" i="1"/>
  <c r="CM38" i="1" s="1"/>
  <c r="CT36" i="1"/>
  <c r="CM36" i="1" s="1"/>
  <c r="CT35" i="1"/>
  <c r="CT32" i="1"/>
  <c r="CM32" i="1" s="1"/>
  <c r="ET35" i="1"/>
  <c r="HC41" i="1"/>
  <c r="CJ41" i="1"/>
  <c r="CX37" i="1" s="1"/>
  <c r="CQ37" i="1" s="1"/>
  <c r="BG41" i="1"/>
  <c r="AE41" i="1"/>
  <c r="V38" i="1"/>
  <c r="O38" i="1" s="1"/>
  <c r="V35" i="1"/>
  <c r="CW32" i="1"/>
  <c r="CP32" i="1" s="1"/>
  <c r="CW37" i="1"/>
  <c r="CP37" i="1" s="1"/>
  <c r="AJ41" i="1"/>
  <c r="T35" i="1"/>
  <c r="T32" i="1"/>
  <c r="M32" i="1" s="1"/>
  <c r="AD51" i="1"/>
  <c r="T38" i="1"/>
  <c r="M38" i="1" s="1"/>
  <c r="T31" i="1"/>
  <c r="M31" i="1" s="1"/>
  <c r="T37" i="1"/>
  <c r="M37" i="1" s="1"/>
  <c r="T36" i="1"/>
  <c r="M36" i="1" s="1"/>
  <c r="T33" i="1"/>
  <c r="M33" i="1" s="1"/>
  <c r="T39" i="1"/>
  <c r="M39" i="1" s="1"/>
  <c r="T34" i="1"/>
  <c r="M34" i="1" s="1"/>
  <c r="AG57" i="1"/>
  <c r="FW34" i="1"/>
  <c r="FP34" i="1" s="1"/>
  <c r="FW31" i="1"/>
  <c r="FP31" i="1" s="1"/>
  <c r="FW39" i="1"/>
  <c r="FP39" i="1" s="1"/>
  <c r="FW37" i="1"/>
  <c r="FP37" i="1" s="1"/>
  <c r="FW35" i="1"/>
  <c r="FW36" i="1"/>
  <c r="FP36" i="1" s="1"/>
  <c r="FW33" i="1"/>
  <c r="FP33" i="1" s="1"/>
  <c r="FW32" i="1"/>
  <c r="FP32" i="1" s="1"/>
  <c r="FW38" i="1"/>
  <c r="FP38" i="1" s="1"/>
  <c r="V34" i="1"/>
  <c r="O34" i="1" s="1"/>
  <c r="V39" i="1"/>
  <c r="O39" i="1" s="1"/>
  <c r="BJ41" i="1"/>
  <c r="AT36" i="1"/>
  <c r="AM36" i="1" s="1"/>
  <c r="AT32" i="1"/>
  <c r="AM32" i="1" s="1"/>
  <c r="AT34" i="1"/>
  <c r="AM34" i="1" s="1"/>
  <c r="GC41" i="1"/>
  <c r="DC43" i="1"/>
  <c r="GT33" i="1"/>
  <c r="GM33" i="1" s="1"/>
  <c r="GT38" i="1"/>
  <c r="GM38" i="1" s="1"/>
  <c r="CV34" i="1"/>
  <c r="CO34" i="1" s="1"/>
  <c r="CV36" i="1"/>
  <c r="CO36" i="1" s="1"/>
  <c r="CV32" i="1"/>
  <c r="CO32" i="1" s="1"/>
  <c r="CU37" i="1"/>
  <c r="CN37" i="1" s="1"/>
  <c r="CU34" i="1"/>
  <c r="CN34" i="1" s="1"/>
  <c r="AE54" i="1"/>
  <c r="CU35" i="1"/>
  <c r="CU32" i="1"/>
  <c r="CN32" i="1" s="1"/>
  <c r="CU39" i="1"/>
  <c r="CN39" i="1" s="1"/>
  <c r="CU33" i="1"/>
  <c r="CN33" i="1" s="1"/>
  <c r="CU31" i="1"/>
  <c r="CN31" i="1" s="1"/>
  <c r="CU38" i="1"/>
  <c r="CN38" i="1" s="1"/>
  <c r="CU36" i="1"/>
  <c r="CN36" i="1" s="1"/>
  <c r="FU35" i="1"/>
  <c r="FU38" i="1"/>
  <c r="FN38" i="1" s="1"/>
  <c r="HC43" i="1"/>
  <c r="BF43" i="1"/>
  <c r="EG41" i="1"/>
  <c r="V37" i="1"/>
  <c r="O37" i="1" s="1"/>
  <c r="V32" i="1"/>
  <c r="O32" i="1" s="1"/>
  <c r="BD41" i="1"/>
  <c r="EE41" i="1"/>
  <c r="EU39" i="1" s="1"/>
  <c r="EN39" i="1" s="1"/>
  <c r="CW35" i="1"/>
  <c r="CW38" i="1"/>
  <c r="CP38" i="1" s="1"/>
  <c r="U38" i="1"/>
  <c r="N38" i="1" s="1"/>
  <c r="U34" i="1"/>
  <c r="N34" i="1" s="1"/>
  <c r="U32" i="1"/>
  <c r="N32" i="1" s="1"/>
  <c r="U36" i="1"/>
  <c r="N36" i="1" s="1"/>
  <c r="U31" i="1"/>
  <c r="N31" i="1" s="1"/>
  <c r="AE51" i="1"/>
  <c r="U37" i="1"/>
  <c r="N37" i="1" s="1"/>
  <c r="U35" i="1"/>
  <c r="U33" i="1"/>
  <c r="N33" i="1" s="1"/>
  <c r="U39" i="1"/>
  <c r="N39" i="1" s="1"/>
  <c r="ET38" i="1"/>
  <c r="EM38" i="1" s="1"/>
  <c r="AD56" i="1"/>
  <c r="ET32" i="1"/>
  <c r="EM32" i="1" s="1"/>
  <c r="ET37" i="1"/>
  <c r="EM37" i="1" s="1"/>
  <c r="ET36" i="1"/>
  <c r="EM36" i="1" s="1"/>
  <c r="ET33" i="1"/>
  <c r="EM33" i="1" s="1"/>
  <c r="ET34" i="1"/>
  <c r="EM34" i="1" s="1"/>
  <c r="ET31" i="1"/>
  <c r="EM31" i="1" s="1"/>
  <c r="ET39" i="1"/>
  <c r="EM39" i="1" s="1"/>
  <c r="HD41" i="1"/>
  <c r="BC41" i="1"/>
  <c r="BS39" i="1" s="1"/>
  <c r="BL39" i="1" s="1"/>
  <c r="AC57" i="1"/>
  <c r="FS36" i="1"/>
  <c r="FL36" i="1" s="1"/>
  <c r="FS34" i="1"/>
  <c r="FL34" i="1" s="1"/>
  <c r="FS37" i="1"/>
  <c r="FL37" i="1" s="1"/>
  <c r="FS32" i="1"/>
  <c r="FL32" i="1" s="1"/>
  <c r="FS39" i="1"/>
  <c r="FL39" i="1" s="1"/>
  <c r="FS33" i="1"/>
  <c r="FL33" i="1" s="1"/>
  <c r="FS35" i="1"/>
  <c r="FS31" i="1"/>
  <c r="FL31" i="1" s="1"/>
  <c r="AD53" i="1"/>
  <c r="AJ43" i="1"/>
  <c r="GJ43" i="1"/>
  <c r="DF43" i="1"/>
  <c r="GW38" i="1"/>
  <c r="GP38" i="1" s="1"/>
  <c r="GW33" i="1"/>
  <c r="GP33" i="1" s="1"/>
  <c r="GW37" i="1"/>
  <c r="GP37" i="1" s="1"/>
  <c r="GW34" i="1"/>
  <c r="GP34" i="1" s="1"/>
  <c r="GW39" i="1"/>
  <c r="GP39" i="1" s="1"/>
  <c r="GW31" i="1"/>
  <c r="GP31" i="1" s="1"/>
  <c r="GW36" i="1"/>
  <c r="GP36" i="1" s="1"/>
  <c r="AG58" i="1"/>
  <c r="GW32" i="1"/>
  <c r="GP32" i="1" s="1"/>
  <c r="GW35" i="1"/>
  <c r="GT37" i="1"/>
  <c r="GM37" i="1" s="1"/>
  <c r="CV37" i="1"/>
  <c r="CO37" i="1" s="1"/>
  <c r="CV31" i="1"/>
  <c r="CO31" i="1" s="1"/>
  <c r="FU31" i="1"/>
  <c r="FN31" i="1" s="1"/>
  <c r="FU36" i="1"/>
  <c r="FN36" i="1" s="1"/>
  <c r="GU39" i="1"/>
  <c r="GN39" i="1" s="1"/>
  <c r="GU31" i="1"/>
  <c r="GN31" i="1" s="1"/>
  <c r="GU37" i="1"/>
  <c r="GN37" i="1" s="1"/>
  <c r="GU38" i="1"/>
  <c r="GN38" i="1" s="1"/>
  <c r="GU33" i="1"/>
  <c r="GN33" i="1" s="1"/>
  <c r="GU32" i="1"/>
  <c r="GN32" i="1" s="1"/>
  <c r="GU35" i="1"/>
  <c r="GU36" i="1"/>
  <c r="GN36" i="1" s="1"/>
  <c r="GU34" i="1"/>
  <c r="GN34" i="1" s="1"/>
  <c r="AE58" i="1"/>
  <c r="AF43" i="1"/>
  <c r="V33" i="1"/>
  <c r="O33" i="1" s="1"/>
  <c r="V31" i="1"/>
  <c r="O31" i="1" s="1"/>
  <c r="GV38" i="1"/>
  <c r="GO38" i="1" s="1"/>
  <c r="GV35" i="1"/>
  <c r="GV37" i="1"/>
  <c r="GO37" i="1" s="1"/>
  <c r="GV32" i="1"/>
  <c r="GO32" i="1" s="1"/>
  <c r="GV39" i="1"/>
  <c r="GO39" i="1" s="1"/>
  <c r="GV34" i="1"/>
  <c r="GO34" i="1" s="1"/>
  <c r="GV33" i="1"/>
  <c r="GO33" i="1" s="1"/>
  <c r="GV36" i="1"/>
  <c r="GO36" i="1" s="1"/>
  <c r="GV31" i="1"/>
  <c r="GO31" i="1" s="1"/>
  <c r="AF58" i="1"/>
  <c r="EC41" i="1"/>
  <c r="CW39" i="1"/>
  <c r="CP39" i="1" s="1"/>
  <c r="HU38" i="1" l="1"/>
  <c r="HN38" i="1" s="1"/>
  <c r="DW38" i="1"/>
  <c r="DP38" i="1" s="1"/>
  <c r="CS34" i="1"/>
  <c r="CL34" i="1" s="1"/>
  <c r="HX35" i="1"/>
  <c r="BT33" i="1"/>
  <c r="BM33" i="1" s="1"/>
  <c r="EV37" i="1"/>
  <c r="EO37" i="1" s="1"/>
  <c r="HV38" i="1"/>
  <c r="HO38" i="1" s="1"/>
  <c r="BT39" i="1"/>
  <c r="BM39" i="1" s="1"/>
  <c r="BT36" i="1"/>
  <c r="BM36" i="1" s="1"/>
  <c r="DU39" i="1"/>
  <c r="DN39" i="1" s="1"/>
  <c r="S33" i="1"/>
  <c r="L33" i="1" s="1"/>
  <c r="AT39" i="1"/>
  <c r="AM39" i="1" s="1"/>
  <c r="AD52" i="1"/>
  <c r="AE59" i="1"/>
  <c r="AE61" i="1" s="1"/>
  <c r="HU37" i="1"/>
  <c r="HN37" i="1" s="1"/>
  <c r="S34" i="1"/>
  <c r="L34" i="1" s="1"/>
  <c r="AT33" i="1"/>
  <c r="AM33" i="1" s="1"/>
  <c r="AT35" i="1"/>
  <c r="AU36" i="1"/>
  <c r="AN36" i="1" s="1"/>
  <c r="HU34" i="1"/>
  <c r="HN34" i="1" s="1"/>
  <c r="HU35" i="1"/>
  <c r="HU32" i="1"/>
  <c r="HN32" i="1" s="1"/>
  <c r="AS33" i="1"/>
  <c r="AL33" i="1" s="1"/>
  <c r="S36" i="1"/>
  <c r="L36" i="1" s="1"/>
  <c r="EW38" i="1"/>
  <c r="EP38" i="1" s="1"/>
  <c r="AT37" i="1"/>
  <c r="AM37" i="1" s="1"/>
  <c r="AT31" i="1"/>
  <c r="AM31" i="1" s="1"/>
  <c r="HU33" i="1"/>
  <c r="HN33" i="1" s="1"/>
  <c r="HU39" i="1"/>
  <c r="HN39" i="1" s="1"/>
  <c r="DX37" i="1"/>
  <c r="DQ37" i="1" s="1"/>
  <c r="FO41" i="1"/>
  <c r="FF42" i="1" s="1"/>
  <c r="F57" i="1" s="1"/>
  <c r="BT38" i="1"/>
  <c r="BM38" i="1" s="1"/>
  <c r="BT35" i="1"/>
  <c r="DT35" i="1"/>
  <c r="DX32" i="1"/>
  <c r="DQ32" i="1" s="1"/>
  <c r="DX36" i="1"/>
  <c r="DQ36" i="1" s="1"/>
  <c r="DX34" i="1"/>
  <c r="DQ34" i="1" s="1"/>
  <c r="HV31" i="1"/>
  <c r="HO31" i="1" s="1"/>
  <c r="BT37" i="1"/>
  <c r="BM37" i="1" s="1"/>
  <c r="BT32" i="1"/>
  <c r="BM32" i="1" s="1"/>
  <c r="BM41" i="1" s="1"/>
  <c r="BD42" i="1" s="1"/>
  <c r="D53" i="1" s="1"/>
  <c r="DT31" i="1"/>
  <c r="DM31" i="1" s="1"/>
  <c r="DX35" i="1"/>
  <c r="DX33" i="1"/>
  <c r="DQ33" i="1" s="1"/>
  <c r="BT34" i="1"/>
  <c r="BM34" i="1" s="1"/>
  <c r="BT31" i="1"/>
  <c r="BM31" i="1" s="1"/>
  <c r="DX31" i="1"/>
  <c r="DQ31" i="1" s="1"/>
  <c r="HX37" i="1"/>
  <c r="HQ37" i="1" s="1"/>
  <c r="HX39" i="1"/>
  <c r="HQ39" i="1" s="1"/>
  <c r="HX34" i="1"/>
  <c r="HQ34" i="1" s="1"/>
  <c r="HX38" i="1"/>
  <c r="HQ38" i="1" s="1"/>
  <c r="HX33" i="1"/>
  <c r="HQ33" i="1" s="1"/>
  <c r="HX32" i="1"/>
  <c r="HQ32" i="1" s="1"/>
  <c r="HX36" i="1"/>
  <c r="HQ36" i="1" s="1"/>
  <c r="HX31" i="1"/>
  <c r="HQ31" i="1" s="1"/>
  <c r="GS38" i="1"/>
  <c r="GL38" i="1" s="1"/>
  <c r="HT38" i="1"/>
  <c r="HM38" i="1" s="1"/>
  <c r="HT35" i="1"/>
  <c r="DT38" i="1"/>
  <c r="DM38" i="1" s="1"/>
  <c r="DT32" i="1"/>
  <c r="DM32" i="1" s="1"/>
  <c r="DT33" i="1"/>
  <c r="DM33" i="1" s="1"/>
  <c r="DT37" i="1"/>
  <c r="DM37" i="1" s="1"/>
  <c r="DT36" i="1"/>
  <c r="DM36" i="1" s="1"/>
  <c r="DT34" i="1"/>
  <c r="DM34" i="1" s="1"/>
  <c r="AS37" i="1"/>
  <c r="AL37" i="1" s="1"/>
  <c r="AS31" i="1"/>
  <c r="AL31" i="1" s="1"/>
  <c r="AS38" i="1"/>
  <c r="AL38" i="1" s="1"/>
  <c r="AS32" i="1"/>
  <c r="AL32" i="1" s="1"/>
  <c r="AS39" i="1"/>
  <c r="AL39" i="1" s="1"/>
  <c r="AS34" i="1"/>
  <c r="AL34" i="1" s="1"/>
  <c r="AS35" i="1"/>
  <c r="AS36" i="1"/>
  <c r="AL36" i="1" s="1"/>
  <c r="BS37" i="1"/>
  <c r="BL37" i="1" s="1"/>
  <c r="BS36" i="1"/>
  <c r="BL36" i="1" s="1"/>
  <c r="AC53" i="1"/>
  <c r="EX34" i="1"/>
  <c r="EQ34" i="1" s="1"/>
  <c r="EX37" i="1"/>
  <c r="EQ37" i="1" s="1"/>
  <c r="EX31" i="1"/>
  <c r="EQ31" i="1" s="1"/>
  <c r="EX33" i="1"/>
  <c r="EQ33" i="1" s="1"/>
  <c r="EX35" i="1"/>
  <c r="EX39" i="1"/>
  <c r="EQ39" i="1" s="1"/>
  <c r="EX32" i="1"/>
  <c r="EQ32" i="1" s="1"/>
  <c r="EX36" i="1"/>
  <c r="EQ36" i="1" s="1"/>
  <c r="EW37" i="1"/>
  <c r="EP37" i="1" s="1"/>
  <c r="EW33" i="1"/>
  <c r="EP33" i="1" s="1"/>
  <c r="EW39" i="1"/>
  <c r="EP39" i="1" s="1"/>
  <c r="GM41" i="1"/>
  <c r="GD42" i="1" s="1"/>
  <c r="D58" i="1" s="1"/>
  <c r="AU38" i="1"/>
  <c r="AN38" i="1" s="1"/>
  <c r="GS36" i="1"/>
  <c r="GL36" i="1" s="1"/>
  <c r="GS32" i="1"/>
  <c r="GL32" i="1" s="1"/>
  <c r="AC58" i="1"/>
  <c r="GS39" i="1"/>
  <c r="GL39" i="1" s="1"/>
  <c r="BU38" i="1"/>
  <c r="BN38" i="1" s="1"/>
  <c r="BU35" i="1"/>
  <c r="AW39" i="1"/>
  <c r="AP39" i="1" s="1"/>
  <c r="AW35" i="1"/>
  <c r="EX38" i="1"/>
  <c r="EQ38" i="1" s="1"/>
  <c r="AW38" i="1"/>
  <c r="AP38" i="1" s="1"/>
  <c r="HT33" i="1"/>
  <c r="HM33" i="1" s="1"/>
  <c r="HV37" i="1"/>
  <c r="HO37" i="1" s="1"/>
  <c r="HV32" i="1"/>
  <c r="HO32" i="1" s="1"/>
  <c r="HV33" i="1"/>
  <c r="HO33" i="1" s="1"/>
  <c r="AF59" i="1"/>
  <c r="HV34" i="1"/>
  <c r="HO34" i="1" s="1"/>
  <c r="HV35" i="1"/>
  <c r="HV36" i="1"/>
  <c r="HO36" i="1" s="1"/>
  <c r="CS36" i="1"/>
  <c r="CL36" i="1" s="1"/>
  <c r="CS32" i="1"/>
  <c r="CL32" i="1" s="1"/>
  <c r="CS31" i="1"/>
  <c r="CL31" i="1" s="1"/>
  <c r="CS33" i="1"/>
  <c r="CL33" i="1" s="1"/>
  <c r="CS39" i="1"/>
  <c r="CL39" i="1" s="1"/>
  <c r="CS37" i="1"/>
  <c r="CL37" i="1" s="1"/>
  <c r="CS35" i="1"/>
  <c r="CS38" i="1"/>
  <c r="CL38" i="1" s="1"/>
  <c r="CP41" i="1"/>
  <c r="CG42" i="1" s="1"/>
  <c r="G54" i="1" s="1"/>
  <c r="Q14" i="6" s="1"/>
  <c r="DW31" i="1"/>
  <c r="DP31" i="1" s="1"/>
  <c r="GO41" i="1"/>
  <c r="GF42" i="1" s="1"/>
  <c r="F58" i="1" s="1"/>
  <c r="DW33" i="1"/>
  <c r="DP33" i="1" s="1"/>
  <c r="AX36" i="1"/>
  <c r="AQ36" i="1" s="1"/>
  <c r="AX31" i="1"/>
  <c r="AQ31" i="1" s="1"/>
  <c r="AX38" i="1"/>
  <c r="AQ38" i="1" s="1"/>
  <c r="AX37" i="1"/>
  <c r="AQ37" i="1" s="1"/>
  <c r="AX34" i="1"/>
  <c r="AQ34" i="1" s="1"/>
  <c r="AX32" i="1"/>
  <c r="AQ32" i="1" s="1"/>
  <c r="AJ52" i="1"/>
  <c r="AX33" i="1"/>
  <c r="AQ33" i="1" s="1"/>
  <c r="AX35" i="1"/>
  <c r="AX39" i="1"/>
  <c r="AQ39" i="1" s="1"/>
  <c r="GN41" i="1"/>
  <c r="GE42" i="1" s="1"/>
  <c r="E58" i="1" s="1"/>
  <c r="AF55" i="1"/>
  <c r="DV31" i="1"/>
  <c r="DO31" i="1" s="1"/>
  <c r="DV38" i="1"/>
  <c r="DO38" i="1" s="1"/>
  <c r="DV33" i="1"/>
  <c r="DO33" i="1" s="1"/>
  <c r="DV35" i="1"/>
  <c r="DV36" i="1"/>
  <c r="DO36" i="1" s="1"/>
  <c r="DV32" i="1"/>
  <c r="DO32" i="1" s="1"/>
  <c r="DV39" i="1"/>
  <c r="DO39" i="1" s="1"/>
  <c r="DV34" i="1"/>
  <c r="DO34" i="1" s="1"/>
  <c r="EM41" i="1"/>
  <c r="ED42" i="1" s="1"/>
  <c r="D56" i="1" s="1"/>
  <c r="S38" i="1"/>
  <c r="L38" i="1" s="1"/>
  <c r="S31" i="1"/>
  <c r="L31" i="1" s="1"/>
  <c r="S37" i="1"/>
  <c r="L37" i="1" s="1"/>
  <c r="BV39" i="1"/>
  <c r="BO39" i="1" s="1"/>
  <c r="BV31" i="1"/>
  <c r="BO31" i="1" s="1"/>
  <c r="AF53" i="1"/>
  <c r="BV35" i="1"/>
  <c r="BV34" i="1"/>
  <c r="BO34" i="1" s="1"/>
  <c r="BV37" i="1"/>
  <c r="BO37" i="1" s="1"/>
  <c r="BV33" i="1"/>
  <c r="BO33" i="1" s="1"/>
  <c r="BV36" i="1"/>
  <c r="BO36" i="1" s="1"/>
  <c r="BV38" i="1"/>
  <c r="BO38" i="1" s="1"/>
  <c r="BV32" i="1"/>
  <c r="BO32" i="1" s="1"/>
  <c r="FP41" i="1"/>
  <c r="FG42" i="1" s="1"/>
  <c r="G57" i="1" s="1"/>
  <c r="Q17" i="6" s="1"/>
  <c r="AD61" i="1"/>
  <c r="AG59" i="1"/>
  <c r="HW37" i="1"/>
  <c r="HP37" i="1" s="1"/>
  <c r="HW33" i="1"/>
  <c r="HP33" i="1" s="1"/>
  <c r="HW39" i="1"/>
  <c r="HP39" i="1" s="1"/>
  <c r="HW34" i="1"/>
  <c r="HP34" i="1" s="1"/>
  <c r="HW31" i="1"/>
  <c r="HP31" i="1" s="1"/>
  <c r="HW35" i="1"/>
  <c r="HW32" i="1"/>
  <c r="HP32" i="1" s="1"/>
  <c r="HW38" i="1"/>
  <c r="HP38" i="1" s="1"/>
  <c r="HW36" i="1"/>
  <c r="HP36" i="1" s="1"/>
  <c r="X39" i="1"/>
  <c r="Q39" i="1" s="1"/>
  <c r="X34" i="1"/>
  <c r="Q34" i="1" s="1"/>
  <c r="X36" i="1"/>
  <c r="Q36" i="1" s="1"/>
  <c r="X37" i="1"/>
  <c r="Q37" i="1" s="1"/>
  <c r="X33" i="1"/>
  <c r="Q33" i="1" s="1"/>
  <c r="X38" i="1"/>
  <c r="Q38" i="1" s="1"/>
  <c r="X32" i="1"/>
  <c r="Q32" i="1" s="1"/>
  <c r="AJ51" i="1"/>
  <c r="X35" i="1"/>
  <c r="X31" i="1"/>
  <c r="Q31" i="1" s="1"/>
  <c r="AU32" i="1"/>
  <c r="AN32" i="1" s="1"/>
  <c r="AU34" i="1"/>
  <c r="AN34" i="1" s="1"/>
  <c r="EW32" i="1"/>
  <c r="EP32" i="1" s="1"/>
  <c r="EW36" i="1"/>
  <c r="EP36" i="1" s="1"/>
  <c r="EW31" i="1"/>
  <c r="EP31" i="1" s="1"/>
  <c r="BS35" i="1"/>
  <c r="BS32" i="1"/>
  <c r="BL32" i="1" s="1"/>
  <c r="GS37" i="1"/>
  <c r="GL37" i="1" s="1"/>
  <c r="GS31" i="1"/>
  <c r="GL31" i="1" s="1"/>
  <c r="DW37" i="1"/>
  <c r="DP37" i="1" s="1"/>
  <c r="DW39" i="1"/>
  <c r="DP39" i="1" s="1"/>
  <c r="DW36" i="1"/>
  <c r="DP36" i="1" s="1"/>
  <c r="BU32" i="1"/>
  <c r="BN32" i="1" s="1"/>
  <c r="BU31" i="1"/>
  <c r="BN31" i="1" s="1"/>
  <c r="CX36" i="1"/>
  <c r="CQ36" i="1" s="1"/>
  <c r="CX31" i="1"/>
  <c r="CQ31" i="1" s="1"/>
  <c r="AW37" i="1"/>
  <c r="AP37" i="1" s="1"/>
  <c r="AW36" i="1"/>
  <c r="AP36" i="1" s="1"/>
  <c r="DU32" i="1"/>
  <c r="DN32" i="1" s="1"/>
  <c r="DU38" i="1"/>
  <c r="DN38" i="1" s="1"/>
  <c r="EU34" i="1"/>
  <c r="EN34" i="1" s="1"/>
  <c r="EU35" i="1"/>
  <c r="HT34" i="1"/>
  <c r="HM34" i="1" s="1"/>
  <c r="HT32" i="1"/>
  <c r="HM32" i="1" s="1"/>
  <c r="AC56" i="1"/>
  <c r="ES34" i="1"/>
  <c r="EL34" i="1" s="1"/>
  <c r="ES38" i="1"/>
  <c r="EL38" i="1" s="1"/>
  <c r="ES39" i="1"/>
  <c r="EL39" i="1" s="1"/>
  <c r="ES32" i="1"/>
  <c r="EL32" i="1" s="1"/>
  <c r="ES35" i="1"/>
  <c r="ES33" i="1"/>
  <c r="EL33" i="1" s="1"/>
  <c r="ES31" i="1"/>
  <c r="EL31" i="1" s="1"/>
  <c r="ES37" i="1"/>
  <c r="EL37" i="1" s="1"/>
  <c r="ES36" i="1"/>
  <c r="EL36" i="1" s="1"/>
  <c r="DU33" i="1"/>
  <c r="DN33" i="1" s="1"/>
  <c r="DU31" i="1"/>
  <c r="DN31" i="1" s="1"/>
  <c r="EU33" i="1"/>
  <c r="EN33" i="1" s="1"/>
  <c r="EU31" i="1"/>
  <c r="EN31" i="1" s="1"/>
  <c r="O41" i="1"/>
  <c r="F42" i="1" s="1"/>
  <c r="F51" i="1" s="1"/>
  <c r="FN41" i="1"/>
  <c r="FE42" i="1" s="1"/>
  <c r="E57" i="1" s="1"/>
  <c r="CO41" i="1"/>
  <c r="CF42" i="1" s="1"/>
  <c r="F54" i="1" s="1"/>
  <c r="GP41" i="1"/>
  <c r="GG42" i="1" s="1"/>
  <c r="G58" i="1" s="1"/>
  <c r="Q18" i="6" s="1"/>
  <c r="AJ58" i="1"/>
  <c r="GX34" i="1"/>
  <c r="GQ34" i="1" s="1"/>
  <c r="GX31" i="1"/>
  <c r="GQ31" i="1" s="1"/>
  <c r="GX38" i="1"/>
  <c r="GQ38" i="1" s="1"/>
  <c r="GX32" i="1"/>
  <c r="GQ32" i="1" s="1"/>
  <c r="GX35" i="1"/>
  <c r="GX33" i="1"/>
  <c r="GQ33" i="1" s="1"/>
  <c r="GX39" i="1"/>
  <c r="GQ39" i="1" s="1"/>
  <c r="GX36" i="1"/>
  <c r="GQ36" i="1" s="1"/>
  <c r="GX37" i="1"/>
  <c r="GQ37" i="1" s="1"/>
  <c r="FL41" i="1"/>
  <c r="FC42" i="1" s="1"/>
  <c r="C57" i="1" s="1"/>
  <c r="S32" i="1"/>
  <c r="L32" i="1" s="1"/>
  <c r="S39" i="1"/>
  <c r="L39" i="1" s="1"/>
  <c r="HS38" i="1"/>
  <c r="HL38" i="1" s="1"/>
  <c r="HS36" i="1"/>
  <c r="HL36" i="1" s="1"/>
  <c r="HS35" i="1"/>
  <c r="HS32" i="1"/>
  <c r="HL32" i="1" s="1"/>
  <c r="HS39" i="1"/>
  <c r="HL39" i="1" s="1"/>
  <c r="HS37" i="1"/>
  <c r="HL37" i="1" s="1"/>
  <c r="HS33" i="1"/>
  <c r="HL33" i="1" s="1"/>
  <c r="HS34" i="1"/>
  <c r="HL34" i="1" s="1"/>
  <c r="HS31" i="1"/>
  <c r="HL31" i="1" s="1"/>
  <c r="AC59" i="1"/>
  <c r="M41" i="1"/>
  <c r="D42" i="1" s="1"/>
  <c r="D51" i="1" s="1"/>
  <c r="CM41" i="1"/>
  <c r="CD42" i="1" s="1"/>
  <c r="D54" i="1" s="1"/>
  <c r="AU39" i="1"/>
  <c r="AN39" i="1" s="1"/>
  <c r="AU33" i="1"/>
  <c r="AN33" i="1" s="1"/>
  <c r="EW35" i="1"/>
  <c r="EW34" i="1"/>
  <c r="EP34" i="1" s="1"/>
  <c r="BS34" i="1"/>
  <c r="BL34" i="1" s="1"/>
  <c r="BS31" i="1"/>
  <c r="BL31" i="1" s="1"/>
  <c r="GS34" i="1"/>
  <c r="GL34" i="1" s="1"/>
  <c r="GS35" i="1"/>
  <c r="DW35" i="1"/>
  <c r="DW32" i="1"/>
  <c r="DP32" i="1" s="1"/>
  <c r="BU33" i="1"/>
  <c r="BN33" i="1" s="1"/>
  <c r="BU39" i="1"/>
  <c r="BN39" i="1" s="1"/>
  <c r="CX33" i="1"/>
  <c r="CQ33" i="1" s="1"/>
  <c r="CX34" i="1"/>
  <c r="CQ34" i="1" s="1"/>
  <c r="AW34" i="1"/>
  <c r="AP34" i="1" s="1"/>
  <c r="AW31" i="1"/>
  <c r="AP31" i="1" s="1"/>
  <c r="DU34" i="1"/>
  <c r="DN34" i="1" s="1"/>
  <c r="DU35" i="1"/>
  <c r="DU36" i="1"/>
  <c r="DN36" i="1" s="1"/>
  <c r="EU36" i="1"/>
  <c r="EN36" i="1" s="1"/>
  <c r="EU38" i="1"/>
  <c r="EN38" i="1" s="1"/>
  <c r="HT37" i="1"/>
  <c r="HM37" i="1" s="1"/>
  <c r="HT36" i="1"/>
  <c r="HM36" i="1" s="1"/>
  <c r="HT39" i="1"/>
  <c r="HM39" i="1" s="1"/>
  <c r="DS38" i="1"/>
  <c r="DL38" i="1" s="1"/>
  <c r="DS36" i="1"/>
  <c r="DL36" i="1" s="1"/>
  <c r="DS35" i="1"/>
  <c r="DS32" i="1"/>
  <c r="DL32" i="1" s="1"/>
  <c r="DS39" i="1"/>
  <c r="DL39" i="1" s="1"/>
  <c r="DS34" i="1"/>
  <c r="DL34" i="1" s="1"/>
  <c r="DS31" i="1"/>
  <c r="DL31" i="1" s="1"/>
  <c r="AC55" i="1"/>
  <c r="DS33" i="1"/>
  <c r="DL33" i="1" s="1"/>
  <c r="DS37" i="1"/>
  <c r="DL37" i="1" s="1"/>
  <c r="CX39" i="1"/>
  <c r="CQ39" i="1" s="1"/>
  <c r="CX35" i="1"/>
  <c r="AV38" i="1"/>
  <c r="AO38" i="1" s="1"/>
  <c r="AV37" i="1"/>
  <c r="AO37" i="1" s="1"/>
  <c r="AV31" i="1"/>
  <c r="AO31" i="1" s="1"/>
  <c r="AV39" i="1"/>
  <c r="AO39" i="1" s="1"/>
  <c r="AV36" i="1"/>
  <c r="AO36" i="1" s="1"/>
  <c r="AV34" i="1"/>
  <c r="AO34" i="1" s="1"/>
  <c r="AV35" i="1"/>
  <c r="AF52" i="1"/>
  <c r="AV32" i="1"/>
  <c r="AO32" i="1" s="1"/>
  <c r="AV33" i="1"/>
  <c r="AO33" i="1" s="1"/>
  <c r="N41" i="1"/>
  <c r="E42" i="1" s="1"/>
  <c r="E51" i="1" s="1"/>
  <c r="S35" i="1"/>
  <c r="CN41" i="1"/>
  <c r="CE42" i="1" s="1"/>
  <c r="E54" i="1" s="1"/>
  <c r="BW38" i="1"/>
  <c r="BP38" i="1" s="1"/>
  <c r="BW35" i="1"/>
  <c r="AG53" i="1"/>
  <c r="AG61" i="1" s="1"/>
  <c r="BW36" i="1"/>
  <c r="BP36" i="1" s="1"/>
  <c r="BW32" i="1"/>
  <c r="BP32" i="1" s="1"/>
  <c r="BW37" i="1"/>
  <c r="BP37" i="1" s="1"/>
  <c r="BW31" i="1"/>
  <c r="BP31" i="1" s="1"/>
  <c r="BW39" i="1"/>
  <c r="BP39" i="1" s="1"/>
  <c r="BW34" i="1"/>
  <c r="BP34" i="1" s="1"/>
  <c r="BW33" i="1"/>
  <c r="BP33" i="1" s="1"/>
  <c r="BX39" i="1"/>
  <c r="BQ39" i="1" s="1"/>
  <c r="BX35" i="1"/>
  <c r="BX31" i="1"/>
  <c r="BQ31" i="1" s="1"/>
  <c r="BX37" i="1"/>
  <c r="BQ37" i="1" s="1"/>
  <c r="BX34" i="1"/>
  <c r="BQ34" i="1" s="1"/>
  <c r="AJ53" i="1"/>
  <c r="BX38" i="1"/>
  <c r="BQ38" i="1" s="1"/>
  <c r="BX32" i="1"/>
  <c r="BQ32" i="1" s="1"/>
  <c r="BX33" i="1"/>
  <c r="BQ33" i="1" s="1"/>
  <c r="BX36" i="1"/>
  <c r="BQ36" i="1" s="1"/>
  <c r="FQ41" i="1"/>
  <c r="AF56" i="1"/>
  <c r="EV38" i="1"/>
  <c r="EO38" i="1" s="1"/>
  <c r="EV36" i="1"/>
  <c r="EO36" i="1" s="1"/>
  <c r="EV34" i="1"/>
  <c r="EO34" i="1" s="1"/>
  <c r="EV33" i="1"/>
  <c r="EO33" i="1" s="1"/>
  <c r="EV32" i="1"/>
  <c r="EO32" i="1" s="1"/>
  <c r="EV39" i="1"/>
  <c r="EO39" i="1" s="1"/>
  <c r="EV35" i="1"/>
  <c r="EV31" i="1"/>
  <c r="EO31" i="1" s="1"/>
  <c r="FM41" i="1"/>
  <c r="FD42" i="1" s="1"/>
  <c r="D57" i="1" s="1"/>
  <c r="P41" i="1"/>
  <c r="G42" i="1" s="1"/>
  <c r="G51" i="1" s="1"/>
  <c r="Q11" i="6" s="1"/>
  <c r="AU35" i="1"/>
  <c r="AU31" i="1"/>
  <c r="AN31" i="1" s="1"/>
  <c r="AU37" i="1"/>
  <c r="AN37" i="1" s="1"/>
  <c r="BS33" i="1"/>
  <c r="BL33" i="1" s="1"/>
  <c r="BS38" i="1"/>
  <c r="BL38" i="1" s="1"/>
  <c r="GS33" i="1"/>
  <c r="GL33" i="1" s="1"/>
  <c r="DV37" i="1"/>
  <c r="DO37" i="1" s="1"/>
  <c r="DW34" i="1"/>
  <c r="DP34" i="1" s="1"/>
  <c r="BU34" i="1"/>
  <c r="BN34" i="1" s="1"/>
  <c r="BU36" i="1"/>
  <c r="BN36" i="1" s="1"/>
  <c r="CX32" i="1"/>
  <c r="CQ32" i="1" s="1"/>
  <c r="CX38" i="1"/>
  <c r="CQ38" i="1" s="1"/>
  <c r="AW32" i="1"/>
  <c r="AP32" i="1" s="1"/>
  <c r="AW33" i="1"/>
  <c r="AP33" i="1" s="1"/>
  <c r="DU37" i="1"/>
  <c r="DN37" i="1" s="1"/>
  <c r="EU32" i="1"/>
  <c r="EN32" i="1" s="1"/>
  <c r="EU37" i="1"/>
  <c r="EN37" i="1" s="1"/>
  <c r="HT31" i="1"/>
  <c r="HM31" i="1" s="1"/>
  <c r="DQ41" i="1" l="1"/>
  <c r="AM41" i="1"/>
  <c r="AD42" i="1" s="1"/>
  <c r="D52" i="1" s="1"/>
  <c r="HN41" i="1"/>
  <c r="HE42" i="1" s="1"/>
  <c r="E59" i="1" s="1"/>
  <c r="HQ41" i="1"/>
  <c r="HJ42" i="1" s="1"/>
  <c r="J59" i="1" s="1"/>
  <c r="HO41" i="1"/>
  <c r="HF42" i="1" s="1"/>
  <c r="F59" i="1" s="1"/>
  <c r="EQ41" i="1"/>
  <c r="EH42" i="1" s="1"/>
  <c r="AC61" i="1"/>
  <c r="DM41" i="1"/>
  <c r="DD42" i="1" s="1"/>
  <c r="D55" i="1" s="1"/>
  <c r="GL41" i="1"/>
  <c r="GC42" i="1" s="1"/>
  <c r="C58" i="1" s="1"/>
  <c r="DP41" i="1"/>
  <c r="DG42" i="1" s="1"/>
  <c r="G55" i="1" s="1"/>
  <c r="Q15" i="6" s="1"/>
  <c r="EO41" i="1"/>
  <c r="EF42" i="1" s="1"/>
  <c r="F56" i="1" s="1"/>
  <c r="HL41" i="1"/>
  <c r="HC42" i="1" s="1"/>
  <c r="C59" i="1" s="1"/>
  <c r="CL41" i="1"/>
  <c r="CC42" i="1" s="1"/>
  <c r="C54" i="1" s="1"/>
  <c r="BP41" i="1"/>
  <c r="BG42" i="1" s="1"/>
  <c r="G53" i="1" s="1"/>
  <c r="Q13" i="6" s="1"/>
  <c r="AL41" i="1"/>
  <c r="AC42" i="1" s="1"/>
  <c r="C52" i="1" s="1"/>
  <c r="AF61" i="1"/>
  <c r="DO41" i="1"/>
  <c r="DF42" i="1" s="1"/>
  <c r="F55" i="1" s="1"/>
  <c r="AN41" i="1"/>
  <c r="AE42" i="1" s="1"/>
  <c r="E52" i="1" s="1"/>
  <c r="DH42" i="1"/>
  <c r="DJ42" i="1"/>
  <c r="J55" i="1" s="1"/>
  <c r="BL41" i="1"/>
  <c r="BC42" i="1" s="1"/>
  <c r="C53" i="1" s="1"/>
  <c r="EP41" i="1"/>
  <c r="EG42" i="1" s="1"/>
  <c r="G56" i="1" s="1"/>
  <c r="Q16" i="6" s="1"/>
  <c r="R17" i="6" s="1"/>
  <c r="Q41" i="1"/>
  <c r="AQ41" i="1"/>
  <c r="HM41" i="1"/>
  <c r="HD42" i="1" s="1"/>
  <c r="D59" i="1" s="1"/>
  <c r="FJ42" i="1"/>
  <c r="J57" i="1" s="1"/>
  <c r="FH42" i="1"/>
  <c r="BQ41" i="1"/>
  <c r="AO41" i="1"/>
  <c r="AF42" i="1" s="1"/>
  <c r="F52" i="1" s="1"/>
  <c r="DL41" i="1"/>
  <c r="DC42" i="1" s="1"/>
  <c r="C55" i="1" s="1"/>
  <c r="AP41" i="1"/>
  <c r="AG42" i="1" s="1"/>
  <c r="G52" i="1" s="1"/>
  <c r="Q12" i="6" s="1"/>
  <c r="EN41" i="1"/>
  <c r="EE42" i="1" s="1"/>
  <c r="E56" i="1" s="1"/>
  <c r="DN41" i="1"/>
  <c r="DE42" i="1" s="1"/>
  <c r="E55" i="1" s="1"/>
  <c r="CQ41" i="1"/>
  <c r="AJ61" i="1"/>
  <c r="BO41" i="1"/>
  <c r="BF42" i="1" s="1"/>
  <c r="F53" i="1" s="1"/>
  <c r="GQ41" i="1"/>
  <c r="EL41" i="1"/>
  <c r="EC42" i="1" s="1"/>
  <c r="C56" i="1" s="1"/>
  <c r="BN41" i="1"/>
  <c r="BE42" i="1" s="1"/>
  <c r="E53" i="1" s="1"/>
  <c r="HP41" i="1"/>
  <c r="HG42" i="1" s="1"/>
  <c r="G59" i="1" s="1"/>
  <c r="Q19" i="6" s="1"/>
  <c r="R20" i="6" s="1"/>
  <c r="L41" i="1"/>
  <c r="C42" i="1" s="1"/>
  <c r="C51" i="1" s="1"/>
  <c r="HH42" i="1" l="1"/>
  <c r="R13" i="6"/>
  <c r="R15" i="6"/>
  <c r="Q84" i="6"/>
  <c r="R14" i="6"/>
  <c r="R16" i="6"/>
  <c r="R19" i="6"/>
  <c r="R12" i="6"/>
  <c r="R18" i="6"/>
  <c r="R11" i="6"/>
  <c r="EJ42" i="1"/>
  <c r="J56" i="1" s="1"/>
  <c r="F61" i="1"/>
  <c r="D63" i="1"/>
  <c r="C61" i="1"/>
  <c r="C63" i="1"/>
  <c r="BJ42" i="1"/>
  <c r="J53" i="1" s="1"/>
  <c r="BH42" i="1"/>
  <c r="J42" i="1"/>
  <c r="J51" i="1" s="1"/>
  <c r="H42" i="1"/>
  <c r="GJ42" i="1"/>
  <c r="J58" i="1" s="1"/>
  <c r="GH42" i="1"/>
  <c r="E63" i="1"/>
  <c r="F63" i="1"/>
  <c r="E61" i="1"/>
  <c r="G61" i="1"/>
  <c r="D61" i="1"/>
  <c r="G63" i="1"/>
  <c r="CH42" i="1"/>
  <c r="CJ42" i="1"/>
  <c r="J54" i="1" s="1"/>
  <c r="AH42" i="1"/>
  <c r="AJ42" i="1"/>
  <c r="J52" i="1" s="1"/>
  <c r="R84" i="6" l="1"/>
  <c r="O57" i="1"/>
  <c r="T52" i="1"/>
  <c r="N52" i="1"/>
  <c r="L51" i="1"/>
  <c r="T54" i="1"/>
  <c r="P59" i="1"/>
  <c r="P52" i="1"/>
  <c r="T57" i="1"/>
  <c r="M58" i="1"/>
  <c r="M55" i="1"/>
  <c r="M54" i="1"/>
  <c r="M52" i="1"/>
  <c r="M51" i="1"/>
  <c r="M53" i="1"/>
  <c r="M57" i="1"/>
  <c r="M56" i="1"/>
  <c r="O52" i="1"/>
  <c r="O51" i="1"/>
  <c r="T55" i="1"/>
  <c r="T58" i="1"/>
  <c r="V56" i="1"/>
  <c r="V57" i="1"/>
  <c r="V54" i="1"/>
  <c r="V55" i="1"/>
  <c r="V58" i="1"/>
  <c r="V59" i="1"/>
  <c r="V51" i="1"/>
  <c r="V52" i="1"/>
  <c r="V53" i="1"/>
  <c r="S58" i="1"/>
  <c r="S59" i="1"/>
  <c r="S51" i="1"/>
  <c r="S56" i="1"/>
  <c r="S57" i="1"/>
  <c r="S52" i="1"/>
  <c r="S53" i="1"/>
  <c r="S54" i="1"/>
  <c r="S55" i="1"/>
  <c r="O56" i="1"/>
  <c r="O58" i="1"/>
  <c r="L53" i="1"/>
  <c r="P54" i="1"/>
  <c r="P58" i="1"/>
  <c r="P57" i="1"/>
  <c r="P55" i="1"/>
  <c r="P53" i="1"/>
  <c r="P51" i="1"/>
  <c r="N59" i="1"/>
  <c r="N57" i="1"/>
  <c r="N58" i="1"/>
  <c r="N51" i="1"/>
  <c r="N54" i="1"/>
  <c r="M59" i="1"/>
  <c r="O53" i="1"/>
  <c r="J63" i="1"/>
  <c r="J61" i="1"/>
  <c r="L56" i="1"/>
  <c r="L52" i="1"/>
  <c r="L54" i="1"/>
  <c r="L57" i="1"/>
  <c r="L59" i="1"/>
  <c r="L58" i="1"/>
  <c r="O54" i="1"/>
  <c r="O55" i="1"/>
  <c r="T53" i="1"/>
  <c r="T59" i="1"/>
  <c r="W51" i="1"/>
  <c r="W52" i="1"/>
  <c r="W57" i="1"/>
  <c r="W59" i="1"/>
  <c r="W55" i="1"/>
  <c r="W56" i="1"/>
  <c r="W54" i="1"/>
  <c r="W53" i="1"/>
  <c r="W58" i="1"/>
  <c r="P56" i="1"/>
  <c r="N56" i="1"/>
  <c r="L55" i="1"/>
  <c r="U59" i="1"/>
  <c r="U51" i="1"/>
  <c r="U52" i="1"/>
  <c r="U57" i="1"/>
  <c r="U58" i="1"/>
  <c r="U55" i="1"/>
  <c r="U56" i="1"/>
  <c r="U53" i="1"/>
  <c r="U54" i="1"/>
  <c r="N55" i="1"/>
  <c r="N53" i="1"/>
  <c r="O59" i="1"/>
  <c r="T56" i="1"/>
  <c r="T51" i="1"/>
  <c r="Q53" i="1" l="1"/>
  <c r="N61" i="1"/>
  <c r="E62" i="1" s="1"/>
  <c r="P61" i="1"/>
  <c r="G62" i="1" s="1"/>
  <c r="L61" i="1"/>
  <c r="C62" i="1" s="1"/>
  <c r="Q59" i="1"/>
  <c r="Q57" i="1"/>
  <c r="Q56" i="1"/>
  <c r="Q55" i="1"/>
  <c r="Q54" i="1"/>
  <c r="O61" i="1"/>
  <c r="F62" i="1" s="1"/>
  <c r="Q51" i="1"/>
  <c r="X53" i="1"/>
  <c r="X54" i="1"/>
  <c r="X57" i="1"/>
  <c r="X59" i="1"/>
  <c r="X51" i="1"/>
  <c r="X52" i="1"/>
  <c r="X58" i="1"/>
  <c r="X55" i="1"/>
  <c r="X56" i="1"/>
  <c r="Q52" i="1"/>
  <c r="Q58" i="1"/>
  <c r="M61" i="1"/>
  <c r="D62" i="1" s="1"/>
  <c r="C11" i="6" l="1"/>
  <c r="D11" i="6"/>
  <c r="G11" i="6"/>
  <c r="E11" i="6"/>
  <c r="F11" i="6"/>
  <c r="Q61" i="1"/>
  <c r="J62" i="1" s="1"/>
  <c r="L11" i="13" l="1"/>
  <c r="J11" i="6"/>
  <c r="L11" i="6" s="1"/>
  <c r="T17" i="6" l="1"/>
  <c r="T65" i="6"/>
  <c r="T38" i="6" l="1"/>
  <c r="T47" i="6"/>
  <c r="T50" i="6"/>
  <c r="T35" i="6"/>
  <c r="T71" i="6"/>
  <c r="T44" i="6"/>
  <c r="T29" i="6"/>
  <c r="T53" i="6"/>
  <c r="T23" i="6"/>
  <c r="T59" i="6"/>
  <c r="T68" i="6" l="1"/>
  <c r="T26" i="6"/>
  <c r="T41" i="6"/>
  <c r="T74" i="6"/>
  <c r="T32" i="6"/>
  <c r="T80" i="6"/>
  <c r="T77" i="6"/>
  <c r="T56" i="6"/>
  <c r="T20" i="6"/>
  <c r="T62" i="6"/>
  <c r="T14" i="6"/>
  <c r="T84" i="6" l="1"/>
</calcChain>
</file>

<file path=xl/comments1.xml><?xml version="1.0" encoding="utf-8"?>
<comments xmlns="http://schemas.openxmlformats.org/spreadsheetml/2006/main">
  <authors>
    <author>Peter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Weeks with a major holiday (Xmas) are generally not included.  Also week of holiday is not counted.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Somewhat arbitrary, but want to give less weight to older years.</t>
        </r>
      </text>
    </comment>
  </commentList>
</comments>
</file>

<file path=xl/comments10.xml><?xml version="1.0" encoding="utf-8"?>
<comments xmlns="http://schemas.openxmlformats.org/spreadsheetml/2006/main">
  <authors>
    <author>Peter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Weeks with a major holiday (Xmas) are generally not included.  Also week of holiday is not counted.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Somewhat arbitrary, but want to give less weight to older years.</t>
        </r>
      </text>
    </comment>
  </commentList>
</comments>
</file>

<file path=xl/comments11.xml><?xml version="1.0" encoding="utf-8"?>
<comments xmlns="http://schemas.openxmlformats.org/spreadsheetml/2006/main">
  <authors>
    <author>Peter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Weeks with a major holiday (Xmas) are generally not included.  Also week of holiday is not counted.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Somewhat arbitrary, but want to give less weight to older years.</t>
        </r>
      </text>
    </comment>
  </commentList>
</comments>
</file>

<file path=xl/comments2.xml><?xml version="1.0" encoding="utf-8"?>
<comments xmlns="http://schemas.openxmlformats.org/spreadsheetml/2006/main">
  <authors>
    <author>Peter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Weeks with a major holiday (Xmas) are generally not included.  Also week of holiday is not counted.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Somewhat arbitrary, but want to give less weight to older years.</t>
        </r>
      </text>
    </comment>
  </commentList>
</comments>
</file>

<file path=xl/comments3.xml><?xml version="1.0" encoding="utf-8"?>
<comments xmlns="http://schemas.openxmlformats.org/spreadsheetml/2006/main">
  <authors>
    <author>Peter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Weeks with a major holiday (Xmas) are generally not included.  Also week of holiday is not counted.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Somewhat arbitrary, but want to give less weight to older years.</t>
        </r>
      </text>
    </comment>
  </commentList>
</comments>
</file>

<file path=xl/comments4.xml><?xml version="1.0" encoding="utf-8"?>
<comments xmlns="http://schemas.openxmlformats.org/spreadsheetml/2006/main">
  <authors>
    <author>Peter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Weeks with a major holiday (Xmas) are generally not included.  Also week of holiday is not counted.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Somewhat arbitrary, but want to give less weight to older years.</t>
        </r>
      </text>
    </comment>
  </commentList>
</comments>
</file>

<file path=xl/comments5.xml><?xml version="1.0" encoding="utf-8"?>
<comments xmlns="http://schemas.openxmlformats.org/spreadsheetml/2006/main">
  <authors>
    <author>Peter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Weeks with a major holiday (Xmas) are generally not included.  Also week of holiday is not counted.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Somewhat arbitrary, but want to give less weight to older years.</t>
        </r>
      </text>
    </comment>
  </commentList>
</comments>
</file>

<file path=xl/comments6.xml><?xml version="1.0" encoding="utf-8"?>
<comments xmlns="http://schemas.openxmlformats.org/spreadsheetml/2006/main">
  <authors>
    <author>Peter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Weeks with a major holiday (Xmas) are generally not included.  Also week of holiday is not counted.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Somewhat arbitrary, but want to give less weight to older years.</t>
        </r>
      </text>
    </comment>
  </commentList>
</comments>
</file>

<file path=xl/comments7.xml><?xml version="1.0" encoding="utf-8"?>
<comments xmlns="http://schemas.openxmlformats.org/spreadsheetml/2006/main">
  <authors>
    <author>Peter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Weeks with a major holiday (Xmas) are generally not included.  Also week of holiday is not counted.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Somewhat arbitrary, but want to give less weight to older years.</t>
        </r>
      </text>
    </comment>
  </commentList>
</comments>
</file>

<file path=xl/comments8.xml><?xml version="1.0" encoding="utf-8"?>
<comments xmlns="http://schemas.openxmlformats.org/spreadsheetml/2006/main">
  <authors>
    <author>Peter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Weeks with a major holiday (Xmas) are generally not included.  Also week of holiday is not counted.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Somewhat arbitrary, but want to give less weight to older years.</t>
        </r>
      </text>
    </comment>
  </commentList>
</comments>
</file>

<file path=xl/comments9.xml><?xml version="1.0" encoding="utf-8"?>
<comments xmlns="http://schemas.openxmlformats.org/spreadsheetml/2006/main">
  <authors>
    <author>Peter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Weeks with a major holiday (Xmas) are generally not included.  Also week of holiday is not counted.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Somewhat arbitrary, but want to give less weight to older years.</t>
        </r>
      </text>
    </comment>
  </commentList>
</comments>
</file>

<file path=xl/sharedStrings.xml><?xml version="1.0" encoding="utf-8"?>
<sst xmlns="http://schemas.openxmlformats.org/spreadsheetml/2006/main" count="3147" uniqueCount="71">
  <si>
    <t>Holiday:</t>
  </si>
  <si>
    <t>Fri</t>
  </si>
  <si>
    <t>Data</t>
  </si>
  <si>
    <t xml:space="preserve">VLOOKUP Col No.: </t>
  </si>
  <si>
    <t xml:space="preserve">Date Offset for Prior Fri / Next Mon: </t>
  </si>
  <si>
    <t>Holiday Monday</t>
  </si>
  <si>
    <t>Week of</t>
  </si>
  <si>
    <t>Mon</t>
  </si>
  <si>
    <t>Tue</t>
  </si>
  <si>
    <t>Wed</t>
  </si>
  <si>
    <t>Thu</t>
  </si>
  <si>
    <t>Sat</t>
  </si>
  <si>
    <t>Sun</t>
  </si>
  <si>
    <t>Next Mon</t>
  </si>
  <si>
    <t>Include Week?</t>
  </si>
  <si>
    <t>Total:</t>
  </si>
  <si>
    <t>Holiday Indices  (= Holiday / Given Day )</t>
  </si>
  <si>
    <t>Determining Outliers</t>
  </si>
  <si>
    <t xml:space="preserve">Max Allowed Standard Deviations: </t>
  </si>
  <si>
    <t>Count?  (Yes = 1, No = 0)</t>
  </si>
  <si>
    <t>No. of Std Dev's</t>
  </si>
  <si>
    <t>Prelim Avg</t>
  </si>
  <si>
    <t xml:space="preserve">Total: </t>
  </si>
  <si>
    <t>Final Avg</t>
  </si>
  <si>
    <t>Std Dev</t>
  </si>
  <si>
    <t>Weighted Average Values</t>
  </si>
  <si>
    <t xml:space="preserve">Max Allowed Standard Deviations, Overall: </t>
  </si>
  <si>
    <t>Standard Deviation</t>
  </si>
  <si>
    <t>Year's Weight</t>
  </si>
  <si>
    <t>Average</t>
  </si>
  <si>
    <t>Wtd Avg</t>
  </si>
  <si>
    <t>3rd Friday: 2014-16</t>
  </si>
  <si>
    <t>Initial Results</t>
  </si>
  <si>
    <r>
      <rPr>
        <u/>
        <sz val="8"/>
        <color rgb="FF0033CC"/>
        <rFont val="Arial"/>
        <family val="2"/>
      </rPr>
      <t>Prior Fri</t>
    </r>
    <r>
      <rPr>
        <u/>
        <sz val="8"/>
        <color theme="1"/>
        <rFont val="Arial"/>
        <family val="2"/>
      </rPr>
      <t xml:space="preserve"> / </t>
    </r>
    <r>
      <rPr>
        <i/>
        <u/>
        <sz val="8"/>
        <color rgb="FF00B050"/>
        <rFont val="Arial"/>
        <family val="2"/>
      </rPr>
      <t xml:space="preserve">Next Mon </t>
    </r>
  </si>
  <si>
    <t>M-F Sum</t>
  </si>
  <si>
    <t>Data Years</t>
  </si>
  <si>
    <t>2008-16</t>
  </si>
  <si>
    <t>2014-16</t>
  </si>
  <si>
    <t>2011-13</t>
  </si>
  <si>
    <t>2008-10</t>
  </si>
  <si>
    <t>2005-07</t>
  </si>
  <si>
    <t>2002-04</t>
  </si>
  <si>
    <t>1999-2001</t>
  </si>
  <si>
    <t>Years</t>
  </si>
  <si>
    <t>Holiday Factors: Summary Table for 3rd Fridays</t>
  </si>
  <si>
    <t>3rd Friday: 1993-95</t>
  </si>
  <si>
    <t>3rd Friday: 1996-98</t>
  </si>
  <si>
    <t>3rd Friday: 1999-2001</t>
  </si>
  <si>
    <t>3rd Friday: 2002-04</t>
  </si>
  <si>
    <t>3rd Friday: 2005-07</t>
  </si>
  <si>
    <t>3rd Friday: 2008-10</t>
  </si>
  <si>
    <t>3rd Friday: 2011-13</t>
  </si>
  <si>
    <t>1996-98</t>
  </si>
  <si>
    <t>1993-95</t>
  </si>
  <si>
    <t>3rd Friday Factor</t>
  </si>
  <si>
    <t>1-Yr Moving Avg</t>
  </si>
  <si>
    <t>4th June Friday: 2008-16</t>
  </si>
  <si>
    <t>4th June Friday: 1999-2007</t>
  </si>
  <si>
    <t>Holiday Factors: Summary Table for 4th Friday in June</t>
  </si>
  <si>
    <t>Trend</t>
  </si>
  <si>
    <t>Avg</t>
  </si>
  <si>
    <t>Factors to Use</t>
  </si>
  <si>
    <t>1999-2007</t>
  </si>
  <si>
    <t>1991-97</t>
  </si>
  <si>
    <t>2012-Pres</t>
  </si>
  <si>
    <t>2008-11</t>
  </si>
  <si>
    <t>1991-2007</t>
  </si>
  <si>
    <t>4th Friday Factor</t>
  </si>
  <si>
    <t>1991-2003</t>
  </si>
  <si>
    <t>2004-07</t>
  </si>
  <si>
    <t>3rd Friday: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</si>
</sst>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;@"/>
    <numFmt numFmtId="165" formatCode="0.0"/>
    <numFmt numFmtId="166" formatCode="#,##0.0_);[Red]\(#,##0.0\)"/>
    <numFmt numFmtId="167" formatCode="0_);[Red]\(0\)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33CC"/>
      <name val="Arial"/>
      <family val="2"/>
    </font>
    <font>
      <b/>
      <sz val="10"/>
      <color rgb="FF0033CC"/>
      <name val="Arial"/>
      <family val="2"/>
    </font>
    <font>
      <sz val="8"/>
      <color theme="0" tint="-0.249977111117893"/>
      <name val="Arial"/>
      <family val="2"/>
    </font>
    <font>
      <u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name val="Arial"/>
      <family val="2"/>
    </font>
    <font>
      <sz val="11"/>
      <color theme="0" tint="-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8"/>
      <color rgb="FF0033CC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8"/>
      <color rgb="FF0033CC"/>
      <name val="Arial"/>
      <family val="2"/>
    </font>
    <font>
      <i/>
      <u/>
      <sz val="8"/>
      <color rgb="FF00B050"/>
      <name val="Arial"/>
      <family val="2"/>
    </font>
    <font>
      <i/>
      <sz val="8"/>
      <color rgb="FF00B050"/>
      <name val="Arial"/>
      <family val="2"/>
    </font>
    <font>
      <b/>
      <u/>
      <sz val="9"/>
      <color rgb="FF0033CC"/>
      <name val="Arial"/>
      <family val="2"/>
    </font>
    <font>
      <b/>
      <u/>
      <sz val="8"/>
      <color rgb="FF0033CC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33CC"/>
      </left>
      <right/>
      <top style="medium">
        <color rgb="FF0033CC"/>
      </top>
      <bottom style="medium">
        <color rgb="FF0033CC"/>
      </bottom>
      <diagonal/>
    </border>
    <border>
      <left/>
      <right/>
      <top style="medium">
        <color rgb="FF0033CC"/>
      </top>
      <bottom style="medium">
        <color rgb="FF0033CC"/>
      </bottom>
      <diagonal/>
    </border>
    <border>
      <left/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38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38" fontId="6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38" fontId="6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38" fontId="7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38" fontId="1" fillId="0" borderId="1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38" fontId="1" fillId="3" borderId="0" xfId="0" applyNumberFormat="1" applyFont="1" applyFill="1" applyAlignment="1">
      <alignment horizontal="center"/>
    </xf>
    <xf numFmtId="38" fontId="7" fillId="3" borderId="0" xfId="0" applyNumberFormat="1" applyFont="1" applyFill="1" applyAlignment="1">
      <alignment horizontal="center"/>
    </xf>
    <xf numFmtId="38" fontId="8" fillId="3" borderId="0" xfId="0" applyNumberFormat="1" applyFont="1" applyFill="1" applyAlignment="1">
      <alignment horizontal="center"/>
    </xf>
    <xf numFmtId="38" fontId="1" fillId="3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5" fontId="1" fillId="2" borderId="7" xfId="0" applyNumberFormat="1" applyFont="1" applyFill="1" applyBorder="1" applyAlignment="1">
      <alignment horizontal="center"/>
    </xf>
    <xf numFmtId="165" fontId="1" fillId="6" borderId="0" xfId="0" applyNumberFormat="1" applyFont="1" applyFill="1" applyAlignment="1">
      <alignment horizontal="center"/>
    </xf>
    <xf numFmtId="165" fontId="1" fillId="7" borderId="0" xfId="0" applyNumberFormat="1" applyFont="1" applyFill="1" applyAlignment="1">
      <alignment horizontal="center"/>
    </xf>
    <xf numFmtId="165" fontId="1" fillId="8" borderId="0" xfId="0" applyNumberFormat="1" applyFont="1" applyFill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40" fontId="1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40" fontId="1" fillId="3" borderId="0" xfId="0" applyNumberFormat="1" applyFont="1" applyFill="1" applyAlignment="1">
      <alignment horizontal="center"/>
    </xf>
    <xf numFmtId="38" fontId="2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38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8" fontId="1" fillId="0" borderId="0" xfId="0" applyNumberFormat="1" applyFont="1" applyAlignment="1"/>
    <xf numFmtId="0" fontId="2" fillId="0" borderId="2" xfId="0" applyFont="1" applyBorder="1" applyAlignment="1">
      <alignment horizontal="center"/>
    </xf>
    <xf numFmtId="40" fontId="2" fillId="0" borderId="3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6" fontId="2" fillId="2" borderId="1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14" fillId="0" borderId="10" xfId="0" applyFont="1" applyBorder="1" applyAlignment="1">
      <alignment horizontal="center"/>
    </xf>
    <xf numFmtId="40" fontId="14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38" fontId="1" fillId="2" borderId="1" xfId="0" applyNumberFormat="1" applyFont="1" applyFill="1" applyBorder="1" applyAlignment="1">
      <alignment horizontal="center"/>
    </xf>
    <xf numFmtId="0" fontId="17" fillId="0" borderId="0" xfId="1" applyAlignment="1">
      <alignment vertical="center"/>
    </xf>
    <xf numFmtId="164" fontId="14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40" fontId="20" fillId="0" borderId="0" xfId="0" applyNumberFormat="1" applyFont="1" applyAlignment="1">
      <alignment horizontal="center"/>
    </xf>
    <xf numFmtId="164" fontId="14" fillId="0" borderId="0" xfId="0" quotePrefix="1" applyNumberFormat="1" applyFont="1" applyAlignment="1">
      <alignment horizontal="center"/>
    </xf>
    <xf numFmtId="38" fontId="6" fillId="0" borderId="5" xfId="0" applyNumberFormat="1" applyFont="1" applyBorder="1" applyAlignment="1">
      <alignment horizontal="center"/>
    </xf>
    <xf numFmtId="40" fontId="1" fillId="0" borderId="13" xfId="0" applyNumberFormat="1" applyFont="1" applyBorder="1" applyAlignment="1">
      <alignment horizontal="center"/>
    </xf>
    <xf numFmtId="40" fontId="1" fillId="0" borderId="14" xfId="0" applyNumberFormat="1" applyFont="1" applyBorder="1" applyAlignment="1">
      <alignment horizontal="center"/>
    </xf>
    <xf numFmtId="164" fontId="21" fillId="0" borderId="15" xfId="0" quotePrefix="1" applyNumberFormat="1" applyFont="1" applyBorder="1" applyAlignment="1"/>
    <xf numFmtId="0" fontId="0" fillId="0" borderId="6" xfId="0" applyBorder="1"/>
    <xf numFmtId="40" fontId="1" fillId="0" borderId="5" xfId="0" applyNumberFormat="1" applyFont="1" applyBorder="1" applyAlignment="1">
      <alignment horizontal="center"/>
    </xf>
    <xf numFmtId="0" fontId="0" fillId="0" borderId="16" xfId="0" applyBorder="1"/>
    <xf numFmtId="164" fontId="14" fillId="0" borderId="17" xfId="0" quotePrefix="1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7" fontId="1" fillId="0" borderId="18" xfId="0" applyNumberFormat="1" applyFont="1" applyBorder="1" applyAlignment="1">
      <alignment horizontal="center"/>
    </xf>
    <xf numFmtId="164" fontId="14" fillId="0" borderId="19" xfId="0" quotePrefix="1" applyNumberFormat="1" applyFont="1" applyBorder="1" applyAlignment="1">
      <alignment horizontal="center"/>
    </xf>
    <xf numFmtId="40" fontId="1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167" fontId="1" fillId="0" borderId="20" xfId="0" applyNumberFormat="1" applyFont="1" applyBorder="1" applyAlignment="1">
      <alignment horizontal="center"/>
    </xf>
    <xf numFmtId="0" fontId="0" fillId="9" borderId="0" xfId="0" applyFill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38" fontId="22" fillId="0" borderId="5" xfId="0" applyNumberFormat="1" applyFont="1" applyBorder="1" applyAlignment="1">
      <alignment horizontal="center"/>
    </xf>
    <xf numFmtId="40" fontId="14" fillId="0" borderId="13" xfId="0" applyNumberFormat="1" applyFont="1" applyBorder="1" applyAlignment="1">
      <alignment horizontal="center"/>
    </xf>
    <xf numFmtId="40" fontId="14" fillId="0" borderId="5" xfId="0" applyNumberFormat="1" applyFont="1" applyBorder="1" applyAlignment="1">
      <alignment horizontal="center"/>
    </xf>
    <xf numFmtId="40" fontId="14" fillId="0" borderId="14" xfId="0" applyNumberFormat="1" applyFont="1" applyBorder="1" applyAlignment="1">
      <alignment horizontal="center"/>
    </xf>
    <xf numFmtId="40" fontId="1" fillId="10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25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b val="0"/>
        <i val="0"/>
        <color theme="0" tint="-0.24994659260841701"/>
      </font>
      <numFmt numFmtId="6" formatCode="#,##0_);[Red]\(#,##0\)"/>
    </dxf>
    <dxf>
      <font>
        <b val="0"/>
        <i val="0"/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b val="0"/>
        <i val="0"/>
        <color theme="0" tint="-0.24994659260841701"/>
      </font>
      <numFmt numFmtId="6" formatCode="#,##0_);[Red]\(#,##0\)"/>
    </dxf>
    <dxf>
      <font>
        <b val="0"/>
        <i val="0"/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b val="0"/>
        <i val="0"/>
        <color theme="0" tint="-0.24994659260841701"/>
      </font>
      <numFmt numFmtId="6" formatCode="#,##0_);[Red]\(#,##0\)"/>
    </dxf>
    <dxf>
      <font>
        <b val="0"/>
        <i val="0"/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b val="0"/>
        <i val="0"/>
        <color theme="0" tint="-0.24994659260841701"/>
      </font>
      <numFmt numFmtId="6" formatCode="#,##0_);[Red]\(#,##0\)"/>
    </dxf>
    <dxf>
      <font>
        <b val="0"/>
        <i val="0"/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b val="0"/>
        <i val="0"/>
        <color theme="0" tint="-0.24994659260841701"/>
      </font>
      <numFmt numFmtId="6" formatCode="#,##0_);[Red]\(#,##0\)"/>
    </dxf>
    <dxf>
      <font>
        <b val="0"/>
        <i val="0"/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b val="0"/>
        <i val="0"/>
        <color theme="0" tint="-0.24994659260841701"/>
      </font>
      <numFmt numFmtId="6" formatCode="#,##0_);[Red]\(#,##0\)"/>
    </dxf>
    <dxf>
      <font>
        <b val="0"/>
        <i val="0"/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b val="0"/>
        <i val="0"/>
        <color theme="0" tint="-0.24994659260841701"/>
      </font>
      <numFmt numFmtId="6" formatCode="#,##0_);[Red]\(#,##0\)"/>
    </dxf>
    <dxf>
      <font>
        <b val="0"/>
        <i val="0"/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b val="0"/>
        <i val="0"/>
        <color theme="0" tint="-0.24994659260841701"/>
      </font>
      <numFmt numFmtId="6" formatCode="#,##0_);[Red]\(#,##0\)"/>
    </dxf>
    <dxf>
      <font>
        <b val="0"/>
        <i val="0"/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b val="0"/>
        <i val="0"/>
        <color theme="0" tint="-0.24994659260841701"/>
      </font>
      <numFmt numFmtId="6" formatCode="#,##0_);[Red]\(#,##0\)"/>
    </dxf>
    <dxf>
      <font>
        <b val="0"/>
        <i val="0"/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b val="0"/>
        <i val="0"/>
        <color theme="0" tint="-0.24994659260841701"/>
      </font>
      <numFmt numFmtId="6" formatCode="#,##0_);[Red]\(#,##0\)"/>
    </dxf>
    <dxf>
      <font>
        <b val="0"/>
        <i val="0"/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b val="0"/>
        <i val="0"/>
        <color theme="0" tint="-0.24994659260841701"/>
      </font>
      <numFmt numFmtId="6" formatCode="#,##0_);[Red]\(#,##0\)"/>
    </dxf>
    <dxf>
      <font>
        <b val="0"/>
        <i val="0"/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24994659260841701"/>
      </font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24994659260841701"/>
      </font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24994659260841701"/>
      </font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24994659260841701"/>
      </font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24994659260841701"/>
      </font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34998626667073579"/>
      </font>
      <numFmt numFmtId="6" formatCode="#,##0_);[Red]\(#,##0\)"/>
    </dxf>
    <dxf>
      <font>
        <color theme="0" tint="-0.24994659260841701"/>
      </font>
    </dxf>
    <dxf>
      <font>
        <color theme="0" tint="-0.34998626667073579"/>
      </font>
      <numFmt numFmtId="6" formatCode="#,##0_);[Red]\(#,##0\)"/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33CC"/>
                </a:solidFill>
              </a:defRPr>
            </a:pPr>
            <a:r>
              <a:rPr lang="en-US">
                <a:solidFill>
                  <a:srgbClr val="0033CC"/>
                </a:solidFill>
              </a:rPr>
              <a:t>3rd Friday Factor History</a:t>
            </a:r>
          </a:p>
        </c:rich>
      </c:tx>
      <c:layout>
        <c:manualLayout>
          <c:xMode val="edge"/>
          <c:yMode val="edge"/>
          <c:x val="0.3062630614569405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991333630466006E-2"/>
          <c:y val="8.8651094680238143E-2"/>
          <c:w val="0.88824774261707851"/>
          <c:h val="0.83888923564432494"/>
        </c:manualLayout>
      </c:layout>
      <c:lineChart>
        <c:grouping val="standard"/>
        <c:varyColors val="0"/>
        <c:ser>
          <c:idx val="0"/>
          <c:order val="0"/>
          <c:tx>
            <c:strRef>
              <c:f>Sum3rdFri!$Q$10</c:f>
              <c:strCache>
                <c:ptCount val="1"/>
                <c:pt idx="0">
                  <c:v>3rd Friday Factor</c:v>
                </c:pt>
              </c:strCache>
            </c:strRef>
          </c:tx>
          <c:spPr>
            <a:ln w="15875">
              <a:solidFill>
                <a:srgbClr val="0033CC"/>
              </a:solidFill>
            </a:ln>
          </c:spPr>
          <c:marker>
            <c:symbol val="square"/>
            <c:size val="2"/>
            <c:spPr>
              <a:solidFill>
                <a:srgbClr val="0033CC"/>
              </a:solidFill>
            </c:spPr>
          </c:marker>
          <c:cat>
            <c:numRef>
              <c:f>Sum3rdFri!$P$11:$P$82</c:f>
              <c:numCache>
                <c:formatCode>m/d/yy;@</c:formatCode>
                <c:ptCount val="72"/>
                <c:pt idx="0">
                  <c:v>42625</c:v>
                </c:pt>
                <c:pt idx="1">
                  <c:v>42534</c:v>
                </c:pt>
                <c:pt idx="2">
                  <c:v>42443</c:v>
                </c:pt>
                <c:pt idx="3">
                  <c:v>42261</c:v>
                </c:pt>
                <c:pt idx="4">
                  <c:v>42170</c:v>
                </c:pt>
                <c:pt idx="5">
                  <c:v>42079</c:v>
                </c:pt>
                <c:pt idx="6">
                  <c:v>41897</c:v>
                </c:pt>
                <c:pt idx="7">
                  <c:v>41806</c:v>
                </c:pt>
                <c:pt idx="8">
                  <c:v>41715</c:v>
                </c:pt>
                <c:pt idx="9">
                  <c:v>41533</c:v>
                </c:pt>
                <c:pt idx="10">
                  <c:v>41442</c:v>
                </c:pt>
                <c:pt idx="11">
                  <c:v>41344</c:v>
                </c:pt>
                <c:pt idx="12">
                  <c:v>41169</c:v>
                </c:pt>
                <c:pt idx="13">
                  <c:v>41078</c:v>
                </c:pt>
                <c:pt idx="14">
                  <c:v>40980</c:v>
                </c:pt>
                <c:pt idx="15">
                  <c:v>40798</c:v>
                </c:pt>
                <c:pt idx="16">
                  <c:v>40707</c:v>
                </c:pt>
                <c:pt idx="17">
                  <c:v>40616</c:v>
                </c:pt>
                <c:pt idx="18">
                  <c:v>40434</c:v>
                </c:pt>
                <c:pt idx="19">
                  <c:v>40343</c:v>
                </c:pt>
                <c:pt idx="20">
                  <c:v>40252</c:v>
                </c:pt>
                <c:pt idx="21">
                  <c:v>40070</c:v>
                </c:pt>
                <c:pt idx="22">
                  <c:v>39979</c:v>
                </c:pt>
                <c:pt idx="23">
                  <c:v>39888</c:v>
                </c:pt>
                <c:pt idx="24">
                  <c:v>39706</c:v>
                </c:pt>
                <c:pt idx="25">
                  <c:v>39615</c:v>
                </c:pt>
                <c:pt idx="26">
                  <c:v>39524</c:v>
                </c:pt>
                <c:pt idx="27">
                  <c:v>39341</c:v>
                </c:pt>
                <c:pt idx="28">
                  <c:v>39250</c:v>
                </c:pt>
                <c:pt idx="29">
                  <c:v>39152</c:v>
                </c:pt>
                <c:pt idx="30">
                  <c:v>38977</c:v>
                </c:pt>
                <c:pt idx="31">
                  <c:v>38879</c:v>
                </c:pt>
                <c:pt idx="32">
                  <c:v>38788</c:v>
                </c:pt>
                <c:pt idx="33">
                  <c:v>38607</c:v>
                </c:pt>
                <c:pt idx="34">
                  <c:v>38516</c:v>
                </c:pt>
                <c:pt idx="35">
                  <c:v>38425</c:v>
                </c:pt>
                <c:pt idx="36">
                  <c:v>38243</c:v>
                </c:pt>
                <c:pt idx="37">
                  <c:v>38152</c:v>
                </c:pt>
                <c:pt idx="38">
                  <c:v>38061</c:v>
                </c:pt>
                <c:pt idx="39">
                  <c:v>37879</c:v>
                </c:pt>
                <c:pt idx="40">
                  <c:v>37788</c:v>
                </c:pt>
                <c:pt idx="41">
                  <c:v>37697</c:v>
                </c:pt>
                <c:pt idx="42">
                  <c:v>37515</c:v>
                </c:pt>
                <c:pt idx="43">
                  <c:v>37424</c:v>
                </c:pt>
                <c:pt idx="44">
                  <c:v>37326</c:v>
                </c:pt>
                <c:pt idx="45">
                  <c:v>37151</c:v>
                </c:pt>
                <c:pt idx="46">
                  <c:v>37053</c:v>
                </c:pt>
                <c:pt idx="47">
                  <c:v>36962</c:v>
                </c:pt>
                <c:pt idx="48">
                  <c:v>36780</c:v>
                </c:pt>
                <c:pt idx="49">
                  <c:v>36689</c:v>
                </c:pt>
                <c:pt idx="50">
                  <c:v>36598</c:v>
                </c:pt>
                <c:pt idx="51">
                  <c:v>36416</c:v>
                </c:pt>
                <c:pt idx="52">
                  <c:v>36325</c:v>
                </c:pt>
                <c:pt idx="53">
                  <c:v>36234</c:v>
                </c:pt>
                <c:pt idx="54">
                  <c:v>36052</c:v>
                </c:pt>
                <c:pt idx="55">
                  <c:v>35961</c:v>
                </c:pt>
                <c:pt idx="56">
                  <c:v>35870</c:v>
                </c:pt>
                <c:pt idx="57">
                  <c:v>35688</c:v>
                </c:pt>
                <c:pt idx="58">
                  <c:v>35597</c:v>
                </c:pt>
                <c:pt idx="59">
                  <c:v>35506</c:v>
                </c:pt>
                <c:pt idx="60">
                  <c:v>35325</c:v>
                </c:pt>
                <c:pt idx="61">
                  <c:v>35227</c:v>
                </c:pt>
                <c:pt idx="62">
                  <c:v>35136</c:v>
                </c:pt>
                <c:pt idx="63">
                  <c:v>34953</c:v>
                </c:pt>
                <c:pt idx="64">
                  <c:v>34862</c:v>
                </c:pt>
                <c:pt idx="65">
                  <c:v>34771</c:v>
                </c:pt>
                <c:pt idx="66">
                  <c:v>34589</c:v>
                </c:pt>
                <c:pt idx="67">
                  <c:v>34498</c:v>
                </c:pt>
                <c:pt idx="68">
                  <c:v>34407</c:v>
                </c:pt>
                <c:pt idx="69">
                  <c:v>34226</c:v>
                </c:pt>
                <c:pt idx="70">
                  <c:v>34135</c:v>
                </c:pt>
                <c:pt idx="71">
                  <c:v>34044</c:v>
                </c:pt>
              </c:numCache>
            </c:numRef>
          </c:cat>
          <c:val>
            <c:numRef>
              <c:f>Sum3rdFri!$Q$11:$Q$82</c:f>
              <c:numCache>
                <c:formatCode>#,##0.00_);[Red]\(#,##0.00\)</c:formatCode>
                <c:ptCount val="72"/>
                <c:pt idx="0">
                  <c:v>2.4232196055152757</c:v>
                </c:pt>
                <c:pt idx="1">
                  <c:v>2.244929345117582</c:v>
                </c:pt>
                <c:pt idx="2">
                  <c:v>2.2508741299716473</c:v>
                </c:pt>
                <c:pt idx="3">
                  <c:v>2.5025069027596496</c:v>
                </c:pt>
                <c:pt idx="4">
                  <c:v>2.2427892238072662</c:v>
                </c:pt>
                <c:pt idx="5">
                  <c:v>2.6383334668354976</c:v>
                </c:pt>
                <c:pt idx="6">
                  <c:v>2.4753400682912625</c:v>
                </c:pt>
                <c:pt idx="7">
                  <c:v>2.3173685751482807</c:v>
                </c:pt>
                <c:pt idx="8">
                  <c:v>2.4233147635510646</c:v>
                </c:pt>
                <c:pt idx="9">
                  <c:v>3.2293631426625411</c:v>
                </c:pt>
                <c:pt idx="10">
                  <c:v>2.5893071981919387</c:v>
                </c:pt>
                <c:pt idx="11">
                  <c:v>2.4592664804086728</c:v>
                </c:pt>
                <c:pt idx="12">
                  <c:v>2.5822103626405672</c:v>
                </c:pt>
                <c:pt idx="13">
                  <c:v>2.0512642722674514</c:v>
                </c:pt>
                <c:pt idx="14">
                  <c:v>1.939354472737836</c:v>
                </c:pt>
                <c:pt idx="15">
                  <c:v>1.3385687841618807</c:v>
                </c:pt>
                <c:pt idx="16">
                  <c:v>1.5633598379166693</c:v>
                </c:pt>
                <c:pt idx="17">
                  <c:v>1.926352608696924</c:v>
                </c:pt>
                <c:pt idx="18">
                  <c:v>1.6736495478674338</c:v>
                </c:pt>
                <c:pt idx="19">
                  <c:v>1.0776483086765658</c:v>
                </c:pt>
                <c:pt idx="20">
                  <c:v>1.5282254725126971</c:v>
                </c:pt>
                <c:pt idx="21">
                  <c:v>1.6025770771198402</c:v>
                </c:pt>
                <c:pt idx="22">
                  <c:v>1.5367116676275521</c:v>
                </c:pt>
                <c:pt idx="23">
                  <c:v>1.3188156227059238</c:v>
                </c:pt>
                <c:pt idx="24">
                  <c:v>1.763157315665254</c:v>
                </c:pt>
                <c:pt idx="25">
                  <c:v>1.2091815715779355</c:v>
                </c:pt>
                <c:pt idx="27">
                  <c:v>0.97921442106810308</c:v>
                </c:pt>
                <c:pt idx="28">
                  <c:v>1.3849272685218017</c:v>
                </c:pt>
                <c:pt idx="29">
                  <c:v>0.93387316337752624</c:v>
                </c:pt>
                <c:pt idx="30">
                  <c:v>1.6754471627182739</c:v>
                </c:pt>
                <c:pt idx="31">
                  <c:v>0.90957816867589047</c:v>
                </c:pt>
                <c:pt idx="32">
                  <c:v>1.0225230161173779</c:v>
                </c:pt>
                <c:pt idx="33">
                  <c:v>1.8791884134331565</c:v>
                </c:pt>
                <c:pt idx="34">
                  <c:v>1.5213553185955047</c:v>
                </c:pt>
                <c:pt idx="35">
                  <c:v>1.6864632705064961</c:v>
                </c:pt>
                <c:pt idx="36">
                  <c:v>1.1444311714624156</c:v>
                </c:pt>
                <c:pt idx="37">
                  <c:v>1.1171889228994059</c:v>
                </c:pt>
                <c:pt idx="38">
                  <c:v>0.99482518086069172</c:v>
                </c:pt>
                <c:pt idx="39">
                  <c:v>1.1107196332961851</c:v>
                </c:pt>
                <c:pt idx="40">
                  <c:v>1.3196505464493293</c:v>
                </c:pt>
                <c:pt idx="41">
                  <c:v>1.4334959450602662</c:v>
                </c:pt>
                <c:pt idx="42">
                  <c:v>1.2837869681830112</c:v>
                </c:pt>
                <c:pt idx="43">
                  <c:v>1.1870417166696876</c:v>
                </c:pt>
                <c:pt idx="44">
                  <c:v>1.1385042598321518</c:v>
                </c:pt>
                <c:pt idx="45">
                  <c:v>1.8241481314134087</c:v>
                </c:pt>
                <c:pt idx="46">
                  <c:v>1.4398581530977634</c:v>
                </c:pt>
                <c:pt idx="47">
                  <c:v>1.2512172323723318</c:v>
                </c:pt>
                <c:pt idx="48">
                  <c:v>1.2455808292041399</c:v>
                </c:pt>
                <c:pt idx="49">
                  <c:v>1.3692574698926421</c:v>
                </c:pt>
                <c:pt idx="50">
                  <c:v>1.1460737837366057</c:v>
                </c:pt>
                <c:pt idx="51">
                  <c:v>1.0365777386585082</c:v>
                </c:pt>
                <c:pt idx="52">
                  <c:v>1.3501732506782056</c:v>
                </c:pt>
                <c:pt idx="53">
                  <c:v>1.1516091485383766</c:v>
                </c:pt>
                <c:pt idx="54">
                  <c:v>0.98815312220266405</c:v>
                </c:pt>
                <c:pt idx="55">
                  <c:v>1.3087496195158954</c:v>
                </c:pt>
                <c:pt idx="56">
                  <c:v>1.1544720344440267</c:v>
                </c:pt>
                <c:pt idx="57">
                  <c:v>1.2728365698354211</c:v>
                </c:pt>
                <c:pt idx="58">
                  <c:v>1.3056180292370023</c:v>
                </c:pt>
                <c:pt idx="59">
                  <c:v>1.108332627394242</c:v>
                </c:pt>
                <c:pt idx="60">
                  <c:v>1.2269562455295195</c:v>
                </c:pt>
                <c:pt idx="61">
                  <c:v>0.91690700326921093</c:v>
                </c:pt>
                <c:pt idx="62">
                  <c:v>1.2621630541222582</c:v>
                </c:pt>
                <c:pt idx="63">
                  <c:v>1.3697296262707943</c:v>
                </c:pt>
                <c:pt idx="64">
                  <c:v>1.3982885897068671</c:v>
                </c:pt>
                <c:pt idx="65">
                  <c:v>1.2269009068349968</c:v>
                </c:pt>
                <c:pt idx="66">
                  <c:v>1.4384416408196683</c:v>
                </c:pt>
                <c:pt idx="67">
                  <c:v>1.5020282484066592</c:v>
                </c:pt>
                <c:pt idx="68">
                  <c:v>1.6345834175472198</c:v>
                </c:pt>
                <c:pt idx="69">
                  <c:v>1.4707107438062978</c:v>
                </c:pt>
                <c:pt idx="70">
                  <c:v>1.2563287524927567</c:v>
                </c:pt>
                <c:pt idx="71">
                  <c:v>1.2891197092268314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Sum3rdFri!$T$10</c:f>
              <c:strCache>
                <c:ptCount val="1"/>
                <c:pt idx="0">
                  <c:v>3rd Friday: December</c:v>
                </c:pt>
              </c:strCache>
            </c:strRef>
          </c:tx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Sum3rdFri!$T$11:$T$82</c:f>
              <c:numCache>
                <c:formatCode>#,##0.00_);[Red]\(#,##0.00\)</c:formatCode>
                <c:ptCount val="72"/>
                <c:pt idx="3">
                  <c:v>2.0524333261390244</c:v>
                </c:pt>
                <c:pt idx="6">
                  <c:v>2.7999862877961021</c:v>
                </c:pt>
                <c:pt idx="9">
                  <c:v>2.7528237481888649</c:v>
                </c:pt>
                <c:pt idx="12">
                  <c:v>2.322586019414199</c:v>
                </c:pt>
                <c:pt idx="15">
                  <c:v>2.0193530526566716</c:v>
                </c:pt>
                <c:pt idx="18">
                  <c:v>1.7766057103460542</c:v>
                </c:pt>
                <c:pt idx="21">
                  <c:v>2.2255071316223578</c:v>
                </c:pt>
                <c:pt idx="24">
                  <c:v>1.6375486338529173</c:v>
                </c:pt>
                <c:pt idx="27">
                  <c:v>1.2348970568321331</c:v>
                </c:pt>
                <c:pt idx="30">
                  <c:v>1.3270101030218313</c:v>
                </c:pt>
                <c:pt idx="33">
                  <c:v>1.3626373792680053</c:v>
                </c:pt>
                <c:pt idx="36">
                  <c:v>1.9558356347386225</c:v>
                </c:pt>
                <c:pt idx="39">
                  <c:v>1.1496151753715023</c:v>
                </c:pt>
                <c:pt idx="42">
                  <c:v>1.4708417392658195</c:v>
                </c:pt>
                <c:pt idx="45">
                  <c:v>1.3301376156155265</c:v>
                </c:pt>
                <c:pt idx="48">
                  <c:v>1.2587338040475209</c:v>
                </c:pt>
                <c:pt idx="51">
                  <c:v>1.2312023330360853</c:v>
                </c:pt>
                <c:pt idx="54">
                  <c:v>0.90663304582659066</c:v>
                </c:pt>
                <c:pt idx="57">
                  <c:v>1.3906190883098228</c:v>
                </c:pt>
                <c:pt idx="60">
                  <c:v>1.4424146543742455</c:v>
                </c:pt>
                <c:pt idx="63">
                  <c:v>1.6982050337634742</c:v>
                </c:pt>
                <c:pt idx="66">
                  <c:v>1.5353257788578598</c:v>
                </c:pt>
                <c:pt idx="69">
                  <c:v>1.3549008504297331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8768"/>
        <c:axId val="42596608"/>
      </c:lineChart>
      <c:dateAx>
        <c:axId val="424487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m/d/yy;@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2596608"/>
        <c:crosses val="autoZero"/>
        <c:auto val="1"/>
        <c:lblOffset val="100"/>
        <c:baseTimeUnit val="days"/>
        <c:majorUnit val="3"/>
        <c:majorTimeUnit val="years"/>
      </c:dateAx>
      <c:valAx>
        <c:axId val="42596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33CC"/>
                    </a:solidFill>
                  </a:defRPr>
                </a:pPr>
                <a:r>
                  <a:rPr lang="en-US">
                    <a:solidFill>
                      <a:srgbClr val="0033CC"/>
                    </a:solidFill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4.1928721174004195E-3"/>
              <c:y val="9.3074227002112597E-3"/>
            </c:manualLayout>
          </c:layout>
          <c:overlay val="0"/>
        </c:title>
        <c:numFmt formatCode="#,##0.00_);[Red]\(#,##0.0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24487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33CC"/>
                </a:solidFill>
              </a:defRPr>
            </a:pPr>
            <a:r>
              <a:rPr lang="en-US">
                <a:solidFill>
                  <a:srgbClr val="0033CC"/>
                </a:solidFill>
              </a:rPr>
              <a:t>4th June Friday Factor History</a:t>
            </a:r>
          </a:p>
        </c:rich>
      </c:tx>
      <c:layout>
        <c:manualLayout>
          <c:xMode val="edge"/>
          <c:yMode val="edge"/>
          <c:x val="0.2727200845177371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991333630466006E-2"/>
          <c:y val="8.8651094680238143E-2"/>
          <c:w val="0.88824774261707851"/>
          <c:h val="0.83888923564432494"/>
        </c:manualLayout>
      </c:layout>
      <c:lineChart>
        <c:grouping val="standard"/>
        <c:varyColors val="0"/>
        <c:ser>
          <c:idx val="0"/>
          <c:order val="0"/>
          <c:tx>
            <c:strRef>
              <c:f>Sum4thJuneFri!$Q$10</c:f>
              <c:strCache>
                <c:ptCount val="1"/>
                <c:pt idx="0">
                  <c:v>4th Friday Factor</c:v>
                </c:pt>
              </c:strCache>
            </c:strRef>
          </c:tx>
          <c:spPr>
            <a:ln w="15875">
              <a:solidFill>
                <a:srgbClr val="0033CC"/>
              </a:solidFill>
            </a:ln>
          </c:spPr>
          <c:marker>
            <c:symbol val="square"/>
            <c:size val="2"/>
          </c:marker>
          <c:cat>
            <c:numRef>
              <c:f>Sum4thJuneFri!$P$11:$P$36</c:f>
              <c:numCache>
                <c:formatCode>0_);[Red]\(0\)</c:formatCode>
                <c:ptCount val="26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  <c:pt idx="12">
                  <c:v>2004</c:v>
                </c:pt>
                <c:pt idx="13">
                  <c:v>2003</c:v>
                </c:pt>
                <c:pt idx="14">
                  <c:v>2002</c:v>
                </c:pt>
                <c:pt idx="15">
                  <c:v>2001</c:v>
                </c:pt>
                <c:pt idx="16">
                  <c:v>2000</c:v>
                </c:pt>
                <c:pt idx="17">
                  <c:v>1999</c:v>
                </c:pt>
                <c:pt idx="18">
                  <c:v>1998</c:v>
                </c:pt>
                <c:pt idx="19">
                  <c:v>1997</c:v>
                </c:pt>
                <c:pt idx="20">
                  <c:v>1996</c:v>
                </c:pt>
                <c:pt idx="21">
                  <c:v>1995</c:v>
                </c:pt>
                <c:pt idx="22">
                  <c:v>1994</c:v>
                </c:pt>
                <c:pt idx="23">
                  <c:v>1993</c:v>
                </c:pt>
                <c:pt idx="24">
                  <c:v>1992</c:v>
                </c:pt>
                <c:pt idx="25">
                  <c:v>1991</c:v>
                </c:pt>
              </c:numCache>
            </c:numRef>
          </c:cat>
          <c:val>
            <c:numRef>
              <c:f>Sum4thJuneFri!$Q$11:$Q$36</c:f>
              <c:numCache>
                <c:formatCode>#,##0.00_);[Red]\(#,##0.00\)</c:formatCode>
                <c:ptCount val="26"/>
                <c:pt idx="0">
                  <c:v>3.0771816815517457</c:v>
                </c:pt>
                <c:pt idx="1">
                  <c:v>2.0331570162531563</c:v>
                </c:pt>
                <c:pt idx="2">
                  <c:v>2.7237561833220059</c:v>
                </c:pt>
                <c:pt idx="3">
                  <c:v>3.0747927461060169</c:v>
                </c:pt>
                <c:pt idx="4">
                  <c:v>2.0512642722674514</c:v>
                </c:pt>
                <c:pt idx="5">
                  <c:v>2.1332021351167643</c:v>
                </c:pt>
                <c:pt idx="6">
                  <c:v>2.177891937242912</c:v>
                </c:pt>
                <c:pt idx="7">
                  <c:v>2.1580124460385273</c:v>
                </c:pt>
                <c:pt idx="8">
                  <c:v>1.6692354152924611</c:v>
                </c:pt>
                <c:pt idx="9">
                  <c:v>2.3501567897596152</c:v>
                </c:pt>
                <c:pt idx="10">
                  <c:v>0.81413106434799742</c:v>
                </c:pt>
                <c:pt idx="11">
                  <c:v>2.2866307712847269</c:v>
                </c:pt>
                <c:pt idx="12">
                  <c:v>1.9620198897459591</c:v>
                </c:pt>
                <c:pt idx="13">
                  <c:v>0.86027155156104151</c:v>
                </c:pt>
                <c:pt idx="14">
                  <c:v>1.4265881115347916</c:v>
                </c:pt>
                <c:pt idx="15">
                  <c:v>1.0313465805267106</c:v>
                </c:pt>
                <c:pt idx="16">
                  <c:v>0.8847861318307515</c:v>
                </c:pt>
                <c:pt idx="17">
                  <c:v>0.9254845293428885</c:v>
                </c:pt>
                <c:pt idx="18">
                  <c:v>0.86500211742200017</c:v>
                </c:pt>
                <c:pt idx="19">
                  <c:v>0.88430990628780037</c:v>
                </c:pt>
                <c:pt idx="20">
                  <c:v>1.1407964225454943</c:v>
                </c:pt>
                <c:pt idx="21">
                  <c:v>0.91340650925774003</c:v>
                </c:pt>
                <c:pt idx="22">
                  <c:v>1.166266944847713</c:v>
                </c:pt>
                <c:pt idx="23">
                  <c:v>0.89294787287770105</c:v>
                </c:pt>
                <c:pt idx="24">
                  <c:v>0.80915111311756949</c:v>
                </c:pt>
                <c:pt idx="25">
                  <c:v>1.1995360817852145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Sum4thJuneFri!$R$10</c:f>
              <c:strCache>
                <c:ptCount val="1"/>
                <c:pt idx="0">
                  <c:v>1-Yr Moving Avg</c:v>
                </c:pt>
              </c:strCache>
            </c:strRef>
          </c:tx>
          <c:spPr>
            <a:ln w="38100">
              <a:solidFill>
                <a:srgbClr val="0033CC"/>
              </a:solidFill>
            </a:ln>
          </c:spPr>
          <c:marker>
            <c:symbol val="none"/>
          </c:marker>
          <c:cat>
            <c:numRef>
              <c:f>Sum4thJuneFri!$P$11:$P$36</c:f>
              <c:numCache>
                <c:formatCode>0_);[Red]\(0\)</c:formatCode>
                <c:ptCount val="26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  <c:pt idx="12">
                  <c:v>2004</c:v>
                </c:pt>
                <c:pt idx="13">
                  <c:v>2003</c:v>
                </c:pt>
                <c:pt idx="14">
                  <c:v>2002</c:v>
                </c:pt>
                <c:pt idx="15">
                  <c:v>2001</c:v>
                </c:pt>
                <c:pt idx="16">
                  <c:v>2000</c:v>
                </c:pt>
                <c:pt idx="17">
                  <c:v>1999</c:v>
                </c:pt>
                <c:pt idx="18">
                  <c:v>1998</c:v>
                </c:pt>
                <c:pt idx="19">
                  <c:v>1997</c:v>
                </c:pt>
                <c:pt idx="20">
                  <c:v>1996</c:v>
                </c:pt>
                <c:pt idx="21">
                  <c:v>1995</c:v>
                </c:pt>
                <c:pt idx="22">
                  <c:v>1994</c:v>
                </c:pt>
                <c:pt idx="23">
                  <c:v>1993</c:v>
                </c:pt>
                <c:pt idx="24">
                  <c:v>1992</c:v>
                </c:pt>
                <c:pt idx="25">
                  <c:v>1991</c:v>
                </c:pt>
              </c:numCache>
            </c:numRef>
          </c:cat>
          <c:val>
            <c:numRef>
              <c:f>Sum4thJuneFri!$R$11:$R$36</c:f>
              <c:numCache>
                <c:formatCode>#,##0.00_);[Red]\(#,##0.00\)</c:formatCode>
                <c:ptCount val="26"/>
                <c:pt idx="0">
                  <c:v>2.5551693489024512</c:v>
                </c:pt>
                <c:pt idx="1">
                  <c:v>2.6113649603756364</c:v>
                </c:pt>
                <c:pt idx="2">
                  <c:v>2.6105686485603932</c:v>
                </c:pt>
                <c:pt idx="3">
                  <c:v>2.6166044005651581</c:v>
                </c:pt>
                <c:pt idx="4">
                  <c:v>2.4197530511634109</c:v>
                </c:pt>
                <c:pt idx="5">
                  <c:v>2.1207861148757092</c:v>
                </c:pt>
                <c:pt idx="6">
                  <c:v>2.1563688394660678</c:v>
                </c:pt>
                <c:pt idx="7">
                  <c:v>2.0017132661913002</c:v>
                </c:pt>
                <c:pt idx="8">
                  <c:v>2.0591348836968679</c:v>
                </c:pt>
                <c:pt idx="9">
                  <c:v>1.611174423133358</c:v>
                </c:pt>
                <c:pt idx="10">
                  <c:v>1.8169728751307799</c:v>
                </c:pt>
                <c:pt idx="11">
                  <c:v>1.6875939084595613</c:v>
                </c:pt>
                <c:pt idx="12">
                  <c:v>1.702974070863909</c:v>
                </c:pt>
                <c:pt idx="13">
                  <c:v>1.4162931842805975</c:v>
                </c:pt>
                <c:pt idx="14">
                  <c:v>1.1060687478741811</c:v>
                </c:pt>
                <c:pt idx="15">
                  <c:v>1.1142402746307514</c:v>
                </c:pt>
                <c:pt idx="16">
                  <c:v>0.94720574723345019</c:v>
                </c:pt>
                <c:pt idx="17">
                  <c:v>0.89175759286521339</c:v>
                </c:pt>
                <c:pt idx="18">
                  <c:v>0.89159885101756309</c:v>
                </c:pt>
                <c:pt idx="19">
                  <c:v>0.96336948208509821</c:v>
                </c:pt>
                <c:pt idx="20">
                  <c:v>0.97950427936367834</c:v>
                </c:pt>
                <c:pt idx="21">
                  <c:v>1.0734899588836491</c:v>
                </c:pt>
                <c:pt idx="22">
                  <c:v>0.99087377566105139</c:v>
                </c:pt>
                <c:pt idx="23">
                  <c:v>0.9561219769476611</c:v>
                </c:pt>
                <c:pt idx="24">
                  <c:v>0.96721168926016166</c:v>
                </c:pt>
                <c:pt idx="25">
                  <c:v>1.0043435974513919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Sum4thJuneFri!$T$10</c:f>
              <c:strCache>
                <c:ptCount val="1"/>
                <c:pt idx="0">
                  <c:v>Factors to Use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ysDash"/>
            </a:ln>
          </c:spPr>
          <c:marker>
            <c:symbol val="none"/>
          </c:marker>
          <c:val>
            <c:numRef>
              <c:f>Sum4thJuneFri!$T$11:$T$36</c:f>
              <c:numCache>
                <c:formatCode>#,##0.00_);[Red]\(#,##0.00\)</c:formatCode>
                <c:ptCount val="26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65216"/>
        <c:axId val="63506304"/>
      </c:lineChart>
      <c:catAx>
        <c:axId val="60665216"/>
        <c:scaling>
          <c:orientation val="maxMin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0_);[Red]\(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350630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63506304"/>
        <c:scaling>
          <c:orientation val="minMax"/>
        </c:scaling>
        <c:delete val="0"/>
        <c:axPos val="r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33CC"/>
                    </a:solidFill>
                  </a:defRPr>
                </a:pPr>
                <a:r>
                  <a:rPr lang="en-US">
                    <a:solidFill>
                      <a:srgbClr val="0033CC"/>
                    </a:solidFill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4.1928721174004195E-3"/>
              <c:y val="9.3074227002112597E-3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high"/>
        <c:txPr>
          <a:bodyPr/>
          <a:lstStyle/>
          <a:p>
            <a:pPr>
              <a:defRPr sz="1200"/>
            </a:pPr>
            <a:endParaRPr lang="en-US"/>
          </a:p>
        </c:txPr>
        <c:crossAx val="606652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10</xdr:row>
      <xdr:rowOff>0</xdr:rowOff>
    </xdr:from>
    <xdr:to>
      <xdr:col>30</xdr:col>
      <xdr:colOff>571500</xdr:colOff>
      <xdr:row>31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10</xdr:row>
      <xdr:rowOff>0</xdr:rowOff>
    </xdr:from>
    <xdr:to>
      <xdr:col>30</xdr:col>
      <xdr:colOff>571500</xdr:colOff>
      <xdr:row>31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ok/NYSE%20Holiday%20Factors%20v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olidays%20-%20Fixed%20D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YSE%20Daily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"/>
      <sheetName val="MLKDay"/>
      <sheetName val="PresDay"/>
      <sheetName val="GoodFri"/>
      <sheetName val="MemDay"/>
      <sheetName val="LaborDay"/>
      <sheetName val="ColumbusDay"/>
      <sheetName val="Thanks"/>
      <sheetName val="Xmas Mon"/>
      <sheetName val="Xmas Tu"/>
      <sheetName val="Xmas Wed"/>
      <sheetName val="Xmas Th"/>
      <sheetName val="Xmas Fri"/>
      <sheetName val="Xmas Sat"/>
      <sheetName val="Xmas Sun"/>
      <sheetName val="Xmas Sun Pre"/>
      <sheetName val="NYD Mon"/>
      <sheetName val="NYD Tu"/>
      <sheetName val="NYD Wed"/>
      <sheetName val="NYD Th"/>
      <sheetName val="NYD Fri"/>
      <sheetName val="NYD Sat"/>
      <sheetName val="NYD Sun"/>
      <sheetName val="July4 Mon"/>
      <sheetName val="July4 Tu"/>
      <sheetName val="July4 Wed"/>
      <sheetName val="July4 Th"/>
      <sheetName val="July4 Fri"/>
      <sheetName val="July4 Sat"/>
      <sheetName val="July4 Sun"/>
      <sheetName val="4thJunFri"/>
      <sheetName val="PivotSetUp"/>
    </sheetNames>
    <sheetDataSet>
      <sheetData sheetId="0">
        <row r="2">
          <cell r="M2">
            <v>9.9999999999999995E-7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4thMon"/>
      <sheetName val="4thTu"/>
      <sheetName val="4thWed"/>
      <sheetName val="4thTh"/>
      <sheetName val="4thFri"/>
      <sheetName val="4thSat"/>
      <sheetName val="4thSun"/>
      <sheetName val="XmasMon"/>
      <sheetName val="XmasTu"/>
      <sheetName val="XmasWed"/>
      <sheetName val="XmasTh"/>
      <sheetName val="XmasFri"/>
      <sheetName val="XmasSat"/>
      <sheetName val="XmasSun"/>
    </sheetNames>
    <sheetDataSet>
      <sheetData sheetId="0">
        <row r="33">
          <cell r="AD33">
            <v>1.3549008504297331</v>
          </cell>
        </row>
        <row r="34">
          <cell r="AD34">
            <v>1.5353257788578598</v>
          </cell>
        </row>
        <row r="35">
          <cell r="AD35">
            <v>1.6982050337634742</v>
          </cell>
        </row>
        <row r="36">
          <cell r="AD36">
            <v>1.4424146543742455</v>
          </cell>
        </row>
        <row r="37">
          <cell r="AD37">
            <v>1.3906190883098228</v>
          </cell>
        </row>
        <row r="38">
          <cell r="AD38">
            <v>0.90663304582659066</v>
          </cell>
        </row>
        <row r="39">
          <cell r="AD39">
            <v>1.2312023330360853</v>
          </cell>
        </row>
        <row r="40">
          <cell r="AD40">
            <v>1.2587338040475209</v>
          </cell>
        </row>
        <row r="41">
          <cell r="AD41">
            <v>1.3301376156155265</v>
          </cell>
        </row>
        <row r="42">
          <cell r="AD42">
            <v>1.4708417392658195</v>
          </cell>
        </row>
        <row r="43">
          <cell r="AD43">
            <v>1.1496151753715023</v>
          </cell>
        </row>
        <row r="44">
          <cell r="AD44">
            <v>1.9558356347386225</v>
          </cell>
        </row>
        <row r="45">
          <cell r="AD45">
            <v>1.3626373792680053</v>
          </cell>
        </row>
        <row r="46">
          <cell r="AD46">
            <v>1.3270101030218313</v>
          </cell>
        </row>
        <row r="47">
          <cell r="AD47">
            <v>1.2348970568321331</v>
          </cell>
        </row>
        <row r="48">
          <cell r="AD48">
            <v>1.6375486338529173</v>
          </cell>
        </row>
        <row r="49">
          <cell r="AD49">
            <v>2.2255071316223578</v>
          </cell>
        </row>
        <row r="50">
          <cell r="AD50">
            <v>1.7766057103460542</v>
          </cell>
        </row>
        <row r="51">
          <cell r="AD51">
            <v>2.0193530526566716</v>
          </cell>
        </row>
        <row r="52">
          <cell r="AD52">
            <v>2.322586019414199</v>
          </cell>
        </row>
        <row r="53">
          <cell r="AD53">
            <v>2.7528237481888649</v>
          </cell>
        </row>
        <row r="54">
          <cell r="AD54">
            <v>2.7999862877961021</v>
          </cell>
        </row>
        <row r="55">
          <cell r="AD55">
            <v>2.0524333261390244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Data"/>
      <sheetName val="DataByDay"/>
      <sheetName val="SortDOW"/>
    </sheetNames>
    <sheetDataSet>
      <sheetData sheetId="0"/>
      <sheetData sheetId="1"/>
      <sheetData sheetId="2">
        <row r="11">
          <cell r="A11">
            <v>33238</v>
          </cell>
          <cell r="B11">
            <v>113362560</v>
          </cell>
          <cell r="C11">
            <v>0</v>
          </cell>
          <cell r="D11">
            <v>125675790</v>
          </cell>
          <cell r="E11">
            <v>140784460</v>
          </cell>
          <cell r="F11">
            <v>140075020</v>
          </cell>
        </row>
        <row r="12">
          <cell r="A12">
            <v>33245</v>
          </cell>
          <cell r="B12">
            <v>129282720</v>
          </cell>
          <cell r="C12">
            <v>142616020</v>
          </cell>
          <cell r="D12">
            <v>189610370</v>
          </cell>
          <cell r="E12">
            <v>123895530</v>
          </cell>
          <cell r="F12">
            <v>122136190</v>
          </cell>
        </row>
        <row r="13">
          <cell r="A13">
            <v>33252</v>
          </cell>
          <cell r="B13">
            <v>119782770</v>
          </cell>
          <cell r="C13">
            <v>109095140</v>
          </cell>
          <cell r="D13">
            <v>133422470</v>
          </cell>
          <cell r="E13">
            <v>315889630</v>
          </cell>
          <cell r="F13">
            <v>227967010</v>
          </cell>
        </row>
        <row r="14">
          <cell r="A14">
            <v>33259</v>
          </cell>
          <cell r="B14">
            <v>135289740</v>
          </cell>
          <cell r="C14">
            <v>174673890</v>
          </cell>
          <cell r="D14">
            <v>168335871</v>
          </cell>
          <cell r="E14">
            <v>221668270</v>
          </cell>
          <cell r="F14">
            <v>193410660</v>
          </cell>
        </row>
        <row r="15">
          <cell r="A15">
            <v>33266</v>
          </cell>
          <cell r="B15">
            <v>139970570</v>
          </cell>
          <cell r="C15">
            <v>154785360</v>
          </cell>
          <cell r="D15">
            <v>225018530</v>
          </cell>
          <cell r="E15">
            <v>203006320</v>
          </cell>
          <cell r="F15">
            <v>244143240</v>
          </cell>
        </row>
        <row r="16">
          <cell r="A16">
            <v>33273</v>
          </cell>
          <cell r="B16">
            <v>248926130</v>
          </cell>
          <cell r="C16">
            <v>288306190</v>
          </cell>
          <cell r="D16">
            <v>275147650</v>
          </cell>
          <cell r="E16">
            <v>289247580</v>
          </cell>
          <cell r="F16">
            <v>186356240</v>
          </cell>
        </row>
        <row r="17">
          <cell r="A17">
            <v>33280</v>
          </cell>
          <cell r="B17">
            <v>263980550</v>
          </cell>
          <cell r="C17">
            <v>255119280</v>
          </cell>
          <cell r="D17">
            <v>208994070</v>
          </cell>
          <cell r="E17">
            <v>229299780</v>
          </cell>
          <cell r="F17">
            <v>226407190</v>
          </cell>
        </row>
        <row r="18">
          <cell r="A18">
            <v>33287</v>
          </cell>
          <cell r="B18">
            <v>0</v>
          </cell>
          <cell r="C18">
            <v>189064210</v>
          </cell>
          <cell r="D18">
            <v>185144900</v>
          </cell>
          <cell r="E18">
            <v>179624090</v>
          </cell>
          <cell r="F18">
            <v>216923410</v>
          </cell>
        </row>
        <row r="19">
          <cell r="A19">
            <v>33294</v>
          </cell>
          <cell r="B19">
            <v>192380630</v>
          </cell>
          <cell r="C19">
            <v>162818540</v>
          </cell>
          <cell r="D19">
            <v>210011530</v>
          </cell>
          <cell r="E19">
            <v>221026910</v>
          </cell>
          <cell r="F19">
            <v>218530750</v>
          </cell>
        </row>
        <row r="20">
          <cell r="A20">
            <v>33301</v>
          </cell>
          <cell r="B20">
            <v>198576130</v>
          </cell>
          <cell r="C20">
            <v>249868410</v>
          </cell>
          <cell r="D20">
            <v>260319280</v>
          </cell>
          <cell r="E20">
            <v>195432980</v>
          </cell>
          <cell r="F20">
            <v>205286340</v>
          </cell>
        </row>
        <row r="21">
          <cell r="A21">
            <v>33308</v>
          </cell>
          <cell r="B21">
            <v>160431940</v>
          </cell>
          <cell r="C21">
            <v>175277730</v>
          </cell>
          <cell r="D21">
            <v>174501430</v>
          </cell>
          <cell r="E21">
            <v>229818820</v>
          </cell>
          <cell r="F21">
            <v>238229510</v>
          </cell>
        </row>
        <row r="22">
          <cell r="A22">
            <v>33315</v>
          </cell>
          <cell r="B22">
            <v>162427700</v>
          </cell>
          <cell r="C22">
            <v>175877670</v>
          </cell>
          <cell r="D22">
            <v>195038450</v>
          </cell>
          <cell r="E22">
            <v>198546970</v>
          </cell>
          <cell r="F22">
            <v>160251260</v>
          </cell>
        </row>
        <row r="23">
          <cell r="A23">
            <v>33322</v>
          </cell>
          <cell r="B23">
            <v>152826320</v>
          </cell>
          <cell r="C23">
            <v>197630050</v>
          </cell>
          <cell r="D23">
            <v>201083900</v>
          </cell>
          <cell r="E23">
            <v>150179350</v>
          </cell>
          <cell r="F23">
            <v>0</v>
          </cell>
        </row>
        <row r="24">
          <cell r="A24">
            <v>33329</v>
          </cell>
          <cell r="B24">
            <v>143526160</v>
          </cell>
          <cell r="C24">
            <v>189187150</v>
          </cell>
          <cell r="D24">
            <v>213042590</v>
          </cell>
          <cell r="E24">
            <v>197636990</v>
          </cell>
          <cell r="F24">
            <v>186876470</v>
          </cell>
        </row>
        <row r="25">
          <cell r="A25">
            <v>33336</v>
          </cell>
          <cell r="B25">
            <v>138287980</v>
          </cell>
          <cell r="C25">
            <v>169542720</v>
          </cell>
          <cell r="D25">
            <v>174588810</v>
          </cell>
          <cell r="E25">
            <v>196036961</v>
          </cell>
          <cell r="F25">
            <v>197987750</v>
          </cell>
        </row>
        <row r="26">
          <cell r="A26">
            <v>33343</v>
          </cell>
          <cell r="B26">
            <v>160779820</v>
          </cell>
          <cell r="C26">
            <v>214017950</v>
          </cell>
          <cell r="D26">
            <v>246434960</v>
          </cell>
          <cell r="E26">
            <v>216889200</v>
          </cell>
          <cell r="F26">
            <v>195676210</v>
          </cell>
        </row>
        <row r="27">
          <cell r="A27">
            <v>33350</v>
          </cell>
          <cell r="B27">
            <v>163564350</v>
          </cell>
          <cell r="C27">
            <v>167310880</v>
          </cell>
          <cell r="D27">
            <v>166474490</v>
          </cell>
          <cell r="E27">
            <v>166401810</v>
          </cell>
          <cell r="F27">
            <v>153504110</v>
          </cell>
        </row>
        <row r="28">
          <cell r="A28">
            <v>33357</v>
          </cell>
          <cell r="B28">
            <v>149176030</v>
          </cell>
          <cell r="C28">
            <v>204486610</v>
          </cell>
          <cell r="D28">
            <v>181330420</v>
          </cell>
          <cell r="E28">
            <v>185672200</v>
          </cell>
          <cell r="F28">
            <v>157882850</v>
          </cell>
        </row>
        <row r="29">
          <cell r="A29">
            <v>33364</v>
          </cell>
          <cell r="B29">
            <v>127994550</v>
          </cell>
          <cell r="C29">
            <v>152991000</v>
          </cell>
          <cell r="D29">
            <v>157171880</v>
          </cell>
          <cell r="E29">
            <v>179651380</v>
          </cell>
          <cell r="F29">
            <v>172526710</v>
          </cell>
        </row>
        <row r="30">
          <cell r="A30">
            <v>33371</v>
          </cell>
          <cell r="B30">
            <v>129169840</v>
          </cell>
          <cell r="C30">
            <v>207448830</v>
          </cell>
          <cell r="D30">
            <v>192847920</v>
          </cell>
          <cell r="E30">
            <v>154170550</v>
          </cell>
          <cell r="F30">
            <v>173633050</v>
          </cell>
        </row>
        <row r="31">
          <cell r="A31">
            <v>33378</v>
          </cell>
          <cell r="B31">
            <v>109340560</v>
          </cell>
          <cell r="C31">
            <v>187551010</v>
          </cell>
          <cell r="D31">
            <v>158960990</v>
          </cell>
          <cell r="E31">
            <v>172777920</v>
          </cell>
          <cell r="F31">
            <v>124502700</v>
          </cell>
        </row>
        <row r="32">
          <cell r="A32">
            <v>33385</v>
          </cell>
          <cell r="B32">
            <v>0</v>
          </cell>
          <cell r="C32">
            <v>161995040</v>
          </cell>
          <cell r="D32">
            <v>188138550</v>
          </cell>
          <cell r="E32">
            <v>234289930</v>
          </cell>
          <cell r="F32">
            <v>231917060</v>
          </cell>
        </row>
        <row r="33">
          <cell r="A33">
            <v>33392</v>
          </cell>
          <cell r="B33">
            <v>173693920</v>
          </cell>
          <cell r="C33">
            <v>180139340</v>
          </cell>
          <cell r="D33">
            <v>186265760</v>
          </cell>
          <cell r="E33">
            <v>168010440</v>
          </cell>
          <cell r="F33">
            <v>167697620</v>
          </cell>
        </row>
        <row r="34">
          <cell r="A34">
            <v>33399</v>
          </cell>
          <cell r="B34">
            <v>127384650</v>
          </cell>
          <cell r="C34">
            <v>161182280</v>
          </cell>
          <cell r="D34">
            <v>165565620</v>
          </cell>
          <cell r="E34">
            <v>146612710</v>
          </cell>
          <cell r="F34">
            <v>168932140</v>
          </cell>
        </row>
        <row r="35">
          <cell r="A35">
            <v>33406</v>
          </cell>
          <cell r="B35">
            <v>133719350</v>
          </cell>
          <cell r="C35">
            <v>155409820</v>
          </cell>
          <cell r="D35">
            <v>159285547</v>
          </cell>
          <cell r="E35">
            <v>163199430</v>
          </cell>
          <cell r="F35">
            <v>194212980</v>
          </cell>
        </row>
        <row r="36">
          <cell r="A36">
            <v>33413</v>
          </cell>
          <cell r="B36">
            <v>137730810</v>
          </cell>
          <cell r="C36">
            <v>156777160</v>
          </cell>
          <cell r="D36">
            <v>187194210</v>
          </cell>
          <cell r="E36">
            <v>162784970</v>
          </cell>
          <cell r="F36">
            <v>163452747</v>
          </cell>
        </row>
        <row r="37">
          <cell r="A37">
            <v>33420</v>
          </cell>
          <cell r="B37">
            <v>167242980</v>
          </cell>
          <cell r="C37">
            <v>157161600</v>
          </cell>
          <cell r="D37">
            <v>140379720</v>
          </cell>
          <cell r="E37">
            <v>0</v>
          </cell>
          <cell r="F37">
            <v>69643600</v>
          </cell>
        </row>
        <row r="38">
          <cell r="A38">
            <v>33427</v>
          </cell>
          <cell r="B38">
            <v>138887480</v>
          </cell>
          <cell r="C38">
            <v>151389900</v>
          </cell>
          <cell r="D38">
            <v>177887620</v>
          </cell>
          <cell r="E38">
            <v>157471090</v>
          </cell>
          <cell r="F38">
            <v>173907171</v>
          </cell>
        </row>
        <row r="39">
          <cell r="A39">
            <v>33434</v>
          </cell>
          <cell r="B39">
            <v>160190245</v>
          </cell>
          <cell r="C39">
            <v>180632330</v>
          </cell>
          <cell r="D39">
            <v>192351800</v>
          </cell>
          <cell r="E39">
            <v>198520216</v>
          </cell>
          <cell r="F39">
            <v>189552080</v>
          </cell>
        </row>
        <row r="40">
          <cell r="A40">
            <v>33441</v>
          </cell>
          <cell r="B40">
            <v>147948480</v>
          </cell>
          <cell r="C40">
            <v>159213530</v>
          </cell>
          <cell r="D40">
            <v>157998010</v>
          </cell>
          <cell r="E40">
            <v>144469070</v>
          </cell>
          <cell r="F40">
            <v>126390000</v>
          </cell>
        </row>
        <row r="41">
          <cell r="A41">
            <v>33448</v>
          </cell>
          <cell r="B41">
            <v>133331120</v>
          </cell>
          <cell r="C41">
            <v>167627620</v>
          </cell>
          <cell r="D41">
            <v>165441521</v>
          </cell>
          <cell r="E41">
            <v>168085230</v>
          </cell>
          <cell r="F41">
            <v>160228940</v>
          </cell>
        </row>
        <row r="42">
          <cell r="A42">
            <v>33455</v>
          </cell>
          <cell r="B42">
            <v>126503400</v>
          </cell>
          <cell r="C42">
            <v>173924530</v>
          </cell>
          <cell r="D42">
            <v>171580180</v>
          </cell>
          <cell r="E42">
            <v>163431840</v>
          </cell>
          <cell r="F42">
            <v>143640640</v>
          </cell>
        </row>
        <row r="43">
          <cell r="A43">
            <v>33462</v>
          </cell>
          <cell r="B43">
            <v>145007880</v>
          </cell>
          <cell r="C43">
            <v>212339000</v>
          </cell>
          <cell r="D43">
            <v>195211070</v>
          </cell>
          <cell r="E43">
            <v>173844650</v>
          </cell>
          <cell r="F43">
            <v>189044670</v>
          </cell>
        </row>
        <row r="44">
          <cell r="A44">
            <v>33469</v>
          </cell>
          <cell r="B44">
            <v>229654690</v>
          </cell>
          <cell r="C44">
            <v>183848590</v>
          </cell>
          <cell r="D44">
            <v>232178960</v>
          </cell>
          <cell r="E44">
            <v>172710030</v>
          </cell>
          <cell r="F44">
            <v>188298190</v>
          </cell>
        </row>
        <row r="45">
          <cell r="A45">
            <v>33476</v>
          </cell>
          <cell r="B45">
            <v>130292740</v>
          </cell>
          <cell r="C45">
            <v>144482480</v>
          </cell>
          <cell r="D45">
            <v>171546220</v>
          </cell>
          <cell r="E45">
            <v>153665950</v>
          </cell>
          <cell r="F45">
            <v>143228586</v>
          </cell>
        </row>
        <row r="46">
          <cell r="A46">
            <v>33483</v>
          </cell>
          <cell r="B46">
            <v>0</v>
          </cell>
          <cell r="C46">
            <v>153528450</v>
          </cell>
          <cell r="D46">
            <v>157364540</v>
          </cell>
          <cell r="E46">
            <v>161521420</v>
          </cell>
          <cell r="F46">
            <v>166636600</v>
          </cell>
        </row>
        <row r="47">
          <cell r="A47">
            <v>33490</v>
          </cell>
          <cell r="B47">
            <v>114852875</v>
          </cell>
          <cell r="C47">
            <v>142822610</v>
          </cell>
          <cell r="D47">
            <v>147677840</v>
          </cell>
          <cell r="E47">
            <v>159924900</v>
          </cell>
          <cell r="F47">
            <v>167465650</v>
          </cell>
        </row>
        <row r="48">
          <cell r="A48">
            <v>33497</v>
          </cell>
          <cell r="B48">
            <v>172092608</v>
          </cell>
          <cell r="C48">
            <v>167715190</v>
          </cell>
          <cell r="D48">
            <v>140472280</v>
          </cell>
          <cell r="E48">
            <v>209774870</v>
          </cell>
          <cell r="F48">
            <v>253306453</v>
          </cell>
        </row>
        <row r="49">
          <cell r="A49">
            <v>33504</v>
          </cell>
          <cell r="B49">
            <v>141873010</v>
          </cell>
          <cell r="C49">
            <v>170119330</v>
          </cell>
          <cell r="D49">
            <v>152822840</v>
          </cell>
          <cell r="E49">
            <v>157921780</v>
          </cell>
          <cell r="F49">
            <v>159122620</v>
          </cell>
        </row>
        <row r="50">
          <cell r="A50">
            <v>33511</v>
          </cell>
          <cell r="B50">
            <v>149494656</v>
          </cell>
          <cell r="C50">
            <v>165145390</v>
          </cell>
          <cell r="D50">
            <v>166124970</v>
          </cell>
          <cell r="E50">
            <v>173925700</v>
          </cell>
          <cell r="F50">
            <v>163564350</v>
          </cell>
        </row>
        <row r="51">
          <cell r="A51">
            <v>33518</v>
          </cell>
          <cell r="B51">
            <v>148175030</v>
          </cell>
          <cell r="C51">
            <v>176533302</v>
          </cell>
          <cell r="D51">
            <v>186277650</v>
          </cell>
          <cell r="E51">
            <v>163836430</v>
          </cell>
          <cell r="F51">
            <v>148523530</v>
          </cell>
        </row>
        <row r="52">
          <cell r="A52">
            <v>33525</v>
          </cell>
          <cell r="B52">
            <v>129911880</v>
          </cell>
          <cell r="C52">
            <v>213619330</v>
          </cell>
          <cell r="D52">
            <v>224998070</v>
          </cell>
          <cell r="E52">
            <v>205684600</v>
          </cell>
          <cell r="F52">
            <v>205062374</v>
          </cell>
        </row>
        <row r="53">
          <cell r="A53">
            <v>33532</v>
          </cell>
          <cell r="B53">
            <v>153842170</v>
          </cell>
          <cell r="C53">
            <v>194062240</v>
          </cell>
          <cell r="D53">
            <v>187031020</v>
          </cell>
          <cell r="E53">
            <v>178626190</v>
          </cell>
          <cell r="F53">
            <v>166684110</v>
          </cell>
        </row>
        <row r="54">
          <cell r="A54">
            <v>33539</v>
          </cell>
          <cell r="B54">
            <v>160887030</v>
          </cell>
          <cell r="C54">
            <v>191915890</v>
          </cell>
          <cell r="D54">
            <v>199331099</v>
          </cell>
          <cell r="E54">
            <v>180908970</v>
          </cell>
          <cell r="F54">
            <v>204837019</v>
          </cell>
        </row>
        <row r="55">
          <cell r="A55">
            <v>33546</v>
          </cell>
          <cell r="B55">
            <v>154326390</v>
          </cell>
          <cell r="C55">
            <v>170604300</v>
          </cell>
          <cell r="D55">
            <v>165689210</v>
          </cell>
          <cell r="E55">
            <v>204651700</v>
          </cell>
          <cell r="F55">
            <v>181510240</v>
          </cell>
        </row>
        <row r="56">
          <cell r="A56">
            <v>33553</v>
          </cell>
          <cell r="B56">
            <v>128564220</v>
          </cell>
          <cell r="C56">
            <v>197702120</v>
          </cell>
          <cell r="D56">
            <v>184094472</v>
          </cell>
          <cell r="E56">
            <v>199710210</v>
          </cell>
          <cell r="F56">
            <v>238954560</v>
          </cell>
        </row>
        <row r="57">
          <cell r="A57">
            <v>33560</v>
          </cell>
          <cell r="B57">
            <v>240683990</v>
          </cell>
          <cell r="C57">
            <v>241058070</v>
          </cell>
          <cell r="D57">
            <v>195895380</v>
          </cell>
          <cell r="E57">
            <v>195931395</v>
          </cell>
          <cell r="F57">
            <v>187837040</v>
          </cell>
        </row>
        <row r="58">
          <cell r="A58">
            <v>33567</v>
          </cell>
          <cell r="B58">
            <v>175647650</v>
          </cell>
          <cell r="C58">
            <v>213509960</v>
          </cell>
          <cell r="D58">
            <v>167141872</v>
          </cell>
          <cell r="E58">
            <v>0</v>
          </cell>
          <cell r="F58">
            <v>78471842</v>
          </cell>
        </row>
        <row r="59">
          <cell r="A59">
            <v>33574</v>
          </cell>
          <cell r="B59">
            <v>188077380</v>
          </cell>
          <cell r="C59">
            <v>186778050</v>
          </cell>
          <cell r="D59">
            <v>187557580</v>
          </cell>
          <cell r="E59">
            <v>165468230</v>
          </cell>
          <cell r="F59">
            <v>197082940</v>
          </cell>
        </row>
        <row r="60">
          <cell r="A60">
            <v>33581</v>
          </cell>
          <cell r="B60">
            <v>174137220</v>
          </cell>
          <cell r="C60">
            <v>191915784</v>
          </cell>
          <cell r="D60">
            <v>206800780</v>
          </cell>
          <cell r="E60">
            <v>192417070</v>
          </cell>
          <cell r="F60">
            <v>200903700</v>
          </cell>
        </row>
        <row r="61">
          <cell r="A61">
            <v>33588</v>
          </cell>
          <cell r="B61">
            <v>175244149</v>
          </cell>
          <cell r="C61">
            <v>191459560</v>
          </cell>
          <cell r="D61">
            <v>194171550</v>
          </cell>
          <cell r="E61">
            <v>198602570</v>
          </cell>
          <cell r="F61">
            <v>317362120</v>
          </cell>
        </row>
        <row r="62">
          <cell r="A62">
            <v>33595</v>
          </cell>
          <cell r="B62">
            <v>228485990</v>
          </cell>
          <cell r="C62">
            <v>162110080</v>
          </cell>
          <cell r="D62">
            <v>0</v>
          </cell>
          <cell r="E62">
            <v>148874370</v>
          </cell>
          <cell r="F62">
            <v>155916310</v>
          </cell>
        </row>
        <row r="63">
          <cell r="A63">
            <v>33602</v>
          </cell>
          <cell r="B63">
            <v>244530790</v>
          </cell>
          <cell r="C63">
            <v>247661410</v>
          </cell>
          <cell r="D63">
            <v>0</v>
          </cell>
          <cell r="E63">
            <v>207125703</v>
          </cell>
          <cell r="F63">
            <v>223900610</v>
          </cell>
        </row>
        <row r="64">
          <cell r="A64">
            <v>33609</v>
          </cell>
          <cell r="B64">
            <v>250284886</v>
          </cell>
          <cell r="C64">
            <v>252208376</v>
          </cell>
          <cell r="D64">
            <v>290264150</v>
          </cell>
          <cell r="E64">
            <v>291936340</v>
          </cell>
          <cell r="F64">
            <v>235810400</v>
          </cell>
        </row>
        <row r="65">
          <cell r="A65">
            <v>33616</v>
          </cell>
          <cell r="B65">
            <v>199085230</v>
          </cell>
          <cell r="C65">
            <v>264426507</v>
          </cell>
          <cell r="D65">
            <v>311435530</v>
          </cell>
          <cell r="E65">
            <v>335182850</v>
          </cell>
          <cell r="F65">
            <v>286077710</v>
          </cell>
        </row>
        <row r="66">
          <cell r="A66">
            <v>33623</v>
          </cell>
          <cell r="B66">
            <v>180192640</v>
          </cell>
          <cell r="C66">
            <v>218174750</v>
          </cell>
          <cell r="D66">
            <v>227491700</v>
          </cell>
          <cell r="E66">
            <v>233963069</v>
          </cell>
          <cell r="F66">
            <v>213558090</v>
          </cell>
        </row>
        <row r="67">
          <cell r="A67">
            <v>33630</v>
          </cell>
          <cell r="B67">
            <v>190312960</v>
          </cell>
          <cell r="C67">
            <v>216271940</v>
          </cell>
          <cell r="D67">
            <v>248350030</v>
          </cell>
          <cell r="E67">
            <v>194527200</v>
          </cell>
          <cell r="F67">
            <v>197193670</v>
          </cell>
        </row>
        <row r="68">
          <cell r="A68">
            <v>33637</v>
          </cell>
          <cell r="B68">
            <v>184272470</v>
          </cell>
          <cell r="C68">
            <v>233227060</v>
          </cell>
          <cell r="D68">
            <v>261715318</v>
          </cell>
          <cell r="E68">
            <v>241436540</v>
          </cell>
          <cell r="F68">
            <v>230554620</v>
          </cell>
        </row>
        <row r="69">
          <cell r="A69">
            <v>33644</v>
          </cell>
          <cell r="B69">
            <v>187482810</v>
          </cell>
          <cell r="C69">
            <v>199355060</v>
          </cell>
          <cell r="D69">
            <v>237127610</v>
          </cell>
          <cell r="E69">
            <v>229794804</v>
          </cell>
          <cell r="F69">
            <v>220388580</v>
          </cell>
        </row>
        <row r="70">
          <cell r="A70">
            <v>33651</v>
          </cell>
          <cell r="B70">
            <v>0</v>
          </cell>
          <cell r="C70">
            <v>234125180</v>
          </cell>
          <cell r="D70">
            <v>234123190</v>
          </cell>
          <cell r="E70">
            <v>270000470</v>
          </cell>
          <cell r="F70">
            <v>261023911</v>
          </cell>
        </row>
        <row r="71">
          <cell r="A71">
            <v>33658</v>
          </cell>
          <cell r="B71">
            <v>181041260</v>
          </cell>
          <cell r="C71">
            <v>210062792</v>
          </cell>
          <cell r="D71">
            <v>241059229</v>
          </cell>
          <cell r="E71">
            <v>214784190</v>
          </cell>
          <cell r="F71">
            <v>220747550</v>
          </cell>
        </row>
        <row r="72">
          <cell r="A72">
            <v>33665</v>
          </cell>
          <cell r="B72">
            <v>180351880</v>
          </cell>
          <cell r="C72">
            <v>206138734</v>
          </cell>
          <cell r="D72">
            <v>208647680</v>
          </cell>
          <cell r="E72">
            <v>208666790</v>
          </cell>
          <cell r="F72">
            <v>192005608</v>
          </cell>
        </row>
        <row r="73">
          <cell r="A73">
            <v>33672</v>
          </cell>
          <cell r="B73">
            <v>160474920</v>
          </cell>
          <cell r="C73">
            <v>202747200</v>
          </cell>
          <cell r="D73">
            <v>186117100</v>
          </cell>
          <cell r="E73">
            <v>179940740</v>
          </cell>
          <cell r="F73">
            <v>177744010</v>
          </cell>
        </row>
        <row r="74">
          <cell r="A74">
            <v>33679</v>
          </cell>
          <cell r="B74">
            <v>155518530</v>
          </cell>
          <cell r="C74">
            <v>188440456</v>
          </cell>
          <cell r="D74">
            <v>193920280</v>
          </cell>
          <cell r="E74">
            <v>197082920</v>
          </cell>
          <cell r="F74">
            <v>246581630</v>
          </cell>
        </row>
        <row r="75">
          <cell r="A75">
            <v>33686</v>
          </cell>
          <cell r="B75">
            <v>156325759</v>
          </cell>
          <cell r="C75">
            <v>191385120</v>
          </cell>
          <cell r="D75">
            <v>192227980</v>
          </cell>
          <cell r="E75">
            <v>176158900</v>
          </cell>
          <cell r="F75">
            <v>165637920</v>
          </cell>
        </row>
        <row r="76">
          <cell r="A76">
            <v>33693</v>
          </cell>
          <cell r="B76">
            <v>133470720</v>
          </cell>
          <cell r="C76">
            <v>181963265</v>
          </cell>
          <cell r="D76">
            <v>184819530</v>
          </cell>
          <cell r="E76">
            <v>184588270</v>
          </cell>
          <cell r="F76">
            <v>201147978</v>
          </cell>
        </row>
        <row r="77">
          <cell r="A77">
            <v>33700</v>
          </cell>
          <cell r="B77">
            <v>179163160</v>
          </cell>
          <cell r="C77">
            <v>204107390</v>
          </cell>
          <cell r="D77">
            <v>249099500</v>
          </cell>
          <cell r="E77">
            <v>231937920</v>
          </cell>
          <cell r="F77">
            <v>199121090</v>
          </cell>
        </row>
        <row r="78">
          <cell r="A78">
            <v>33707</v>
          </cell>
          <cell r="B78">
            <v>142923410</v>
          </cell>
          <cell r="C78">
            <v>230450890</v>
          </cell>
          <cell r="D78">
            <v>229477310</v>
          </cell>
          <cell r="E78">
            <v>232940480</v>
          </cell>
          <cell r="F78">
            <v>0</v>
          </cell>
        </row>
        <row r="79">
          <cell r="A79">
            <v>33714</v>
          </cell>
          <cell r="B79">
            <v>191731360</v>
          </cell>
          <cell r="C79">
            <v>214093140</v>
          </cell>
          <cell r="D79">
            <v>218536410</v>
          </cell>
          <cell r="E79">
            <v>237655780</v>
          </cell>
          <cell r="F79">
            <v>199091970</v>
          </cell>
        </row>
        <row r="80">
          <cell r="A80">
            <v>33721</v>
          </cell>
          <cell r="B80">
            <v>172104340</v>
          </cell>
          <cell r="C80">
            <v>187947050</v>
          </cell>
          <cell r="D80">
            <v>205569200</v>
          </cell>
          <cell r="E80">
            <v>223035670</v>
          </cell>
          <cell r="F80">
            <v>177121630</v>
          </cell>
        </row>
        <row r="81">
          <cell r="A81">
            <v>33728</v>
          </cell>
          <cell r="B81">
            <v>174161290</v>
          </cell>
          <cell r="C81">
            <v>200082020</v>
          </cell>
          <cell r="D81">
            <v>198805030</v>
          </cell>
          <cell r="E81">
            <v>168112240</v>
          </cell>
          <cell r="F81">
            <v>167406020</v>
          </cell>
        </row>
        <row r="82">
          <cell r="A82">
            <v>33735</v>
          </cell>
          <cell r="B82">
            <v>157159760</v>
          </cell>
          <cell r="C82">
            <v>192492540</v>
          </cell>
          <cell r="D82">
            <v>175400725</v>
          </cell>
          <cell r="E82">
            <v>200038973</v>
          </cell>
          <cell r="F82">
            <v>208558753</v>
          </cell>
        </row>
        <row r="83">
          <cell r="A83">
            <v>33742</v>
          </cell>
          <cell r="B83">
            <v>151155640</v>
          </cell>
          <cell r="C83">
            <v>188957060</v>
          </cell>
          <cell r="D83">
            <v>198167800</v>
          </cell>
          <cell r="E83">
            <v>184467850</v>
          </cell>
          <cell r="F83">
            <v>146438730</v>
          </cell>
        </row>
        <row r="84">
          <cell r="A84">
            <v>33749</v>
          </cell>
          <cell r="B84">
            <v>0</v>
          </cell>
          <cell r="C84">
            <v>197130260</v>
          </cell>
          <cell r="D84">
            <v>181970505</v>
          </cell>
          <cell r="E84">
            <v>195073610</v>
          </cell>
          <cell r="F84">
            <v>203689610</v>
          </cell>
        </row>
        <row r="85">
          <cell r="A85">
            <v>33756</v>
          </cell>
          <cell r="B85">
            <v>190153890</v>
          </cell>
          <cell r="C85">
            <v>202612705</v>
          </cell>
          <cell r="D85">
            <v>215407460</v>
          </cell>
          <cell r="E85">
            <v>204080310</v>
          </cell>
          <cell r="F85">
            <v>200908415</v>
          </cell>
        </row>
        <row r="86">
          <cell r="A86">
            <v>33763</v>
          </cell>
          <cell r="B86">
            <v>161039290</v>
          </cell>
          <cell r="C86">
            <v>190527290</v>
          </cell>
          <cell r="D86">
            <v>210551640</v>
          </cell>
          <cell r="E86">
            <v>204372530</v>
          </cell>
          <cell r="F86">
            <v>181569860</v>
          </cell>
        </row>
        <row r="87">
          <cell r="A87">
            <v>33770</v>
          </cell>
          <cell r="B87">
            <v>163893410</v>
          </cell>
          <cell r="C87">
            <v>194127299</v>
          </cell>
          <cell r="D87">
            <v>242684680</v>
          </cell>
          <cell r="E87">
            <v>225261422</v>
          </cell>
          <cell r="F87">
            <v>240532690</v>
          </cell>
        </row>
        <row r="88">
          <cell r="A88">
            <v>33777</v>
          </cell>
          <cell r="B88">
            <v>169352430</v>
          </cell>
          <cell r="C88">
            <v>190682532</v>
          </cell>
          <cell r="D88">
            <v>193939802</v>
          </cell>
          <cell r="E88">
            <v>182525249</v>
          </cell>
          <cell r="F88">
            <v>154391154</v>
          </cell>
        </row>
        <row r="89">
          <cell r="A89">
            <v>33784</v>
          </cell>
          <cell r="B89">
            <v>176597690</v>
          </cell>
          <cell r="C89">
            <v>200804574</v>
          </cell>
          <cell r="D89">
            <v>214057880</v>
          </cell>
          <cell r="E89">
            <v>219303970</v>
          </cell>
          <cell r="F89">
            <v>0</v>
          </cell>
        </row>
        <row r="90">
          <cell r="A90">
            <v>33791</v>
          </cell>
          <cell r="B90">
            <v>186544410</v>
          </cell>
          <cell r="C90">
            <v>225769828</v>
          </cell>
          <cell r="D90">
            <v>200767254</v>
          </cell>
          <cell r="E90">
            <v>208942980</v>
          </cell>
          <cell r="F90">
            <v>164551120</v>
          </cell>
        </row>
        <row r="91">
          <cell r="A91">
            <v>33798</v>
          </cell>
          <cell r="B91">
            <v>148526500</v>
          </cell>
          <cell r="C91">
            <v>195278950</v>
          </cell>
          <cell r="D91">
            <v>207989140</v>
          </cell>
          <cell r="E91">
            <v>206775862</v>
          </cell>
          <cell r="F91">
            <v>191889055</v>
          </cell>
        </row>
        <row r="92">
          <cell r="A92">
            <v>33805</v>
          </cell>
          <cell r="B92">
            <v>165516120</v>
          </cell>
          <cell r="C92">
            <v>173390890</v>
          </cell>
          <cell r="D92">
            <v>191620068</v>
          </cell>
          <cell r="E92">
            <v>179195829</v>
          </cell>
          <cell r="F92">
            <v>163592430</v>
          </cell>
        </row>
        <row r="93">
          <cell r="A93">
            <v>33812</v>
          </cell>
          <cell r="B93">
            <v>164210960</v>
          </cell>
          <cell r="C93">
            <v>217429040</v>
          </cell>
          <cell r="D93">
            <v>275104880</v>
          </cell>
          <cell r="E93">
            <v>193084800</v>
          </cell>
          <cell r="F93">
            <v>180291805</v>
          </cell>
        </row>
        <row r="94">
          <cell r="A94">
            <v>33819</v>
          </cell>
          <cell r="B94">
            <v>164271090</v>
          </cell>
          <cell r="C94">
            <v>166521490</v>
          </cell>
          <cell r="D94">
            <v>172160260</v>
          </cell>
          <cell r="E94">
            <v>181385880</v>
          </cell>
          <cell r="F94">
            <v>190032590</v>
          </cell>
        </row>
        <row r="95">
          <cell r="A95">
            <v>33826</v>
          </cell>
          <cell r="B95">
            <v>142081840</v>
          </cell>
          <cell r="C95">
            <v>173518330</v>
          </cell>
          <cell r="D95">
            <v>175970630</v>
          </cell>
          <cell r="E95">
            <v>185176040</v>
          </cell>
          <cell r="F95">
            <v>166470475</v>
          </cell>
        </row>
        <row r="96">
          <cell r="A96">
            <v>33833</v>
          </cell>
          <cell r="B96">
            <v>152657320</v>
          </cell>
          <cell r="C96">
            <v>171515145</v>
          </cell>
          <cell r="D96">
            <v>186552453</v>
          </cell>
          <cell r="E96">
            <v>183135250</v>
          </cell>
          <cell r="F96">
            <v>204466550</v>
          </cell>
        </row>
        <row r="97">
          <cell r="A97">
            <v>33840</v>
          </cell>
          <cell r="B97">
            <v>165239880</v>
          </cell>
          <cell r="C97">
            <v>202513510</v>
          </cell>
          <cell r="D97">
            <v>171597070</v>
          </cell>
          <cell r="E97">
            <v>178403565</v>
          </cell>
          <cell r="F97">
            <v>152061200</v>
          </cell>
        </row>
        <row r="98">
          <cell r="A98">
            <v>33847</v>
          </cell>
          <cell r="B98">
            <v>161318058</v>
          </cell>
          <cell r="C98">
            <v>174265000</v>
          </cell>
          <cell r="D98">
            <v>187165910</v>
          </cell>
          <cell r="E98">
            <v>212248300</v>
          </cell>
          <cell r="F98">
            <v>124052150</v>
          </cell>
        </row>
        <row r="99">
          <cell r="A99">
            <v>33854</v>
          </cell>
          <cell r="B99">
            <v>0</v>
          </cell>
          <cell r="C99">
            <v>161088650</v>
          </cell>
          <cell r="D99">
            <v>178481636</v>
          </cell>
          <cell r="E99">
            <v>221416470</v>
          </cell>
          <cell r="F99">
            <v>180325240</v>
          </cell>
        </row>
        <row r="100">
          <cell r="A100">
            <v>33861</v>
          </cell>
          <cell r="B100">
            <v>251269224</v>
          </cell>
          <cell r="C100">
            <v>211584356</v>
          </cell>
          <cell r="D100">
            <v>231200446</v>
          </cell>
          <cell r="E100">
            <v>188979576</v>
          </cell>
          <cell r="F100">
            <v>236931100</v>
          </cell>
        </row>
        <row r="101">
          <cell r="A101">
            <v>33868</v>
          </cell>
          <cell r="B101">
            <v>153698030</v>
          </cell>
          <cell r="C101">
            <v>187346340</v>
          </cell>
          <cell r="D101">
            <v>205054690</v>
          </cell>
          <cell r="E101">
            <v>187718530</v>
          </cell>
          <cell r="F101">
            <v>213462470</v>
          </cell>
        </row>
        <row r="102">
          <cell r="A102">
            <v>33875</v>
          </cell>
          <cell r="B102">
            <v>158623430</v>
          </cell>
          <cell r="C102">
            <v>170418120</v>
          </cell>
          <cell r="D102">
            <v>184099870</v>
          </cell>
          <cell r="E102">
            <v>203104330</v>
          </cell>
          <cell r="F102">
            <v>187107850</v>
          </cell>
        </row>
        <row r="103">
          <cell r="A103">
            <v>33882</v>
          </cell>
          <cell r="B103">
            <v>285820810</v>
          </cell>
          <cell r="C103">
            <v>202259750</v>
          </cell>
          <cell r="D103">
            <v>183365540</v>
          </cell>
          <cell r="E103">
            <v>203311380</v>
          </cell>
          <cell r="F103">
            <v>177595680</v>
          </cell>
        </row>
        <row r="104">
          <cell r="A104">
            <v>33889</v>
          </cell>
          <cell r="B104">
            <v>125595840</v>
          </cell>
          <cell r="C104">
            <v>185280905</v>
          </cell>
          <cell r="D104">
            <v>173495040</v>
          </cell>
          <cell r="E104">
            <v>210703750</v>
          </cell>
          <cell r="F104">
            <v>233641480</v>
          </cell>
        </row>
        <row r="105">
          <cell r="A105">
            <v>33896</v>
          </cell>
          <cell r="B105">
            <v>220668360</v>
          </cell>
          <cell r="C105">
            <v>253046910</v>
          </cell>
          <cell r="D105">
            <v>215859400</v>
          </cell>
          <cell r="E105">
            <v>214672720</v>
          </cell>
          <cell r="F105">
            <v>197253100</v>
          </cell>
        </row>
        <row r="106">
          <cell r="A106">
            <v>33903</v>
          </cell>
          <cell r="B106">
            <v>187316810</v>
          </cell>
          <cell r="C106">
            <v>199800530</v>
          </cell>
          <cell r="D106">
            <v>202331140</v>
          </cell>
          <cell r="E106">
            <v>204616960</v>
          </cell>
          <cell r="F106">
            <v>201768807</v>
          </cell>
        </row>
        <row r="107">
          <cell r="A107">
            <v>33910</v>
          </cell>
          <cell r="B107">
            <v>203101440</v>
          </cell>
          <cell r="C107">
            <v>207916310</v>
          </cell>
          <cell r="D107">
            <v>194137705</v>
          </cell>
          <cell r="E107">
            <v>219568360</v>
          </cell>
          <cell r="F107">
            <v>204598415</v>
          </cell>
        </row>
        <row r="108">
          <cell r="A108">
            <v>33917</v>
          </cell>
          <cell r="B108">
            <v>197306490</v>
          </cell>
          <cell r="C108">
            <v>222958790</v>
          </cell>
          <cell r="D108">
            <v>243481335</v>
          </cell>
          <cell r="E108">
            <v>225687828</v>
          </cell>
          <cell r="F108">
            <v>192493818</v>
          </cell>
        </row>
        <row r="109">
          <cell r="A109">
            <v>33924</v>
          </cell>
          <cell r="B109">
            <v>174855330</v>
          </cell>
          <cell r="C109">
            <v>186878460</v>
          </cell>
          <cell r="D109">
            <v>218115259</v>
          </cell>
          <cell r="E109">
            <v>218441390</v>
          </cell>
          <cell r="F109">
            <v>256866440</v>
          </cell>
        </row>
        <row r="110">
          <cell r="A110">
            <v>33931</v>
          </cell>
          <cell r="B110">
            <v>191882000</v>
          </cell>
          <cell r="C110">
            <v>246774960</v>
          </cell>
          <cell r="D110">
            <v>206918087</v>
          </cell>
          <cell r="E110">
            <v>0</v>
          </cell>
          <cell r="F110">
            <v>105730200</v>
          </cell>
        </row>
        <row r="111">
          <cell r="A111">
            <v>33938</v>
          </cell>
          <cell r="B111">
            <v>236698549</v>
          </cell>
          <cell r="C111">
            <v>262686875</v>
          </cell>
          <cell r="D111">
            <v>245118900</v>
          </cell>
          <cell r="E111">
            <v>236830020</v>
          </cell>
          <cell r="F111">
            <v>233752632</v>
          </cell>
        </row>
        <row r="112">
          <cell r="A112">
            <v>33945</v>
          </cell>
          <cell r="B112">
            <v>218698940</v>
          </cell>
          <cell r="C112">
            <v>233479430</v>
          </cell>
          <cell r="D112">
            <v>229357992</v>
          </cell>
          <cell r="E112">
            <v>240356580</v>
          </cell>
          <cell r="F112">
            <v>164372420</v>
          </cell>
        </row>
        <row r="113">
          <cell r="A113">
            <v>33952</v>
          </cell>
          <cell r="B113">
            <v>186875520</v>
          </cell>
          <cell r="C113">
            <v>227560127</v>
          </cell>
          <cell r="D113">
            <v>243527510</v>
          </cell>
          <cell r="E113">
            <v>251480397</v>
          </cell>
          <cell r="F113">
            <v>389035868</v>
          </cell>
        </row>
        <row r="114">
          <cell r="A114">
            <v>33959</v>
          </cell>
          <cell r="B114">
            <v>225899410</v>
          </cell>
          <cell r="C114">
            <v>250029380</v>
          </cell>
          <cell r="D114">
            <v>233894912</v>
          </cell>
          <cell r="E114">
            <v>95139560</v>
          </cell>
          <cell r="F114">
            <v>0</v>
          </cell>
        </row>
        <row r="115">
          <cell r="A115">
            <v>33966</v>
          </cell>
          <cell r="B115">
            <v>143754335</v>
          </cell>
          <cell r="C115">
            <v>227381410</v>
          </cell>
          <cell r="D115">
            <v>182904220</v>
          </cell>
          <cell r="E115">
            <v>166601521</v>
          </cell>
          <cell r="F115">
            <v>0</v>
          </cell>
        </row>
        <row r="116">
          <cell r="A116">
            <v>33973</v>
          </cell>
          <cell r="B116">
            <v>200708580</v>
          </cell>
          <cell r="C116">
            <v>240844460</v>
          </cell>
          <cell r="D116">
            <v>294763661</v>
          </cell>
          <cell r="E116">
            <v>304246370</v>
          </cell>
          <cell r="F116">
            <v>263189939</v>
          </cell>
        </row>
        <row r="117">
          <cell r="A117">
            <v>33980</v>
          </cell>
          <cell r="B117">
            <v>217683820</v>
          </cell>
          <cell r="C117">
            <v>239199350</v>
          </cell>
          <cell r="D117">
            <v>244900264</v>
          </cell>
          <cell r="E117">
            <v>303466740</v>
          </cell>
          <cell r="F117">
            <v>309253683</v>
          </cell>
        </row>
        <row r="118">
          <cell r="A118">
            <v>33987</v>
          </cell>
          <cell r="B118">
            <v>203740680</v>
          </cell>
          <cell r="C118">
            <v>289087355</v>
          </cell>
          <cell r="D118">
            <v>268376640</v>
          </cell>
          <cell r="E118">
            <v>257492793</v>
          </cell>
          <cell r="F118">
            <v>292729230</v>
          </cell>
        </row>
        <row r="119">
          <cell r="A119">
            <v>33994</v>
          </cell>
          <cell r="B119">
            <v>288045830</v>
          </cell>
          <cell r="C119">
            <v>313269460</v>
          </cell>
          <cell r="D119">
            <v>276905675</v>
          </cell>
          <cell r="E119">
            <v>256637083</v>
          </cell>
          <cell r="F119">
            <v>246942100</v>
          </cell>
        </row>
        <row r="120">
          <cell r="A120">
            <v>34001</v>
          </cell>
          <cell r="B120">
            <v>238170290</v>
          </cell>
          <cell r="C120">
            <v>271359230</v>
          </cell>
          <cell r="D120">
            <v>345131125</v>
          </cell>
          <cell r="E120">
            <v>350568808</v>
          </cell>
          <cell r="F120">
            <v>324257560</v>
          </cell>
        </row>
        <row r="121">
          <cell r="A121">
            <v>34008</v>
          </cell>
          <cell r="B121">
            <v>243037232</v>
          </cell>
          <cell r="C121">
            <v>239931337</v>
          </cell>
          <cell r="D121">
            <v>251456965</v>
          </cell>
          <cell r="E121">
            <v>256528009</v>
          </cell>
          <cell r="F121">
            <v>216431023</v>
          </cell>
        </row>
        <row r="122">
          <cell r="A122">
            <v>34015</v>
          </cell>
          <cell r="B122">
            <v>0</v>
          </cell>
          <cell r="C122">
            <v>332289260</v>
          </cell>
          <cell r="D122">
            <v>301395678</v>
          </cell>
          <cell r="E122">
            <v>310139430</v>
          </cell>
          <cell r="F122">
            <v>310165240</v>
          </cell>
        </row>
        <row r="123">
          <cell r="A123">
            <v>34022</v>
          </cell>
          <cell r="B123">
            <v>328919960</v>
          </cell>
          <cell r="C123">
            <v>328486430</v>
          </cell>
          <cell r="D123">
            <v>316151910</v>
          </cell>
          <cell r="E123">
            <v>259378802</v>
          </cell>
          <cell r="F123">
            <v>242087290</v>
          </cell>
        </row>
        <row r="124">
          <cell r="A124">
            <v>34029</v>
          </cell>
          <cell r="B124">
            <v>235934080</v>
          </cell>
          <cell r="C124">
            <v>274722554</v>
          </cell>
          <cell r="D124">
            <v>276313747</v>
          </cell>
          <cell r="E124">
            <v>233469030</v>
          </cell>
          <cell r="F124">
            <v>253076010</v>
          </cell>
        </row>
        <row r="125">
          <cell r="A125">
            <v>34036</v>
          </cell>
          <cell r="B125">
            <v>277481380</v>
          </cell>
          <cell r="C125">
            <v>290021600</v>
          </cell>
          <cell r="D125">
            <v>255152490</v>
          </cell>
          <cell r="E125">
            <v>256501398</v>
          </cell>
          <cell r="F125">
            <v>255037745</v>
          </cell>
        </row>
        <row r="126">
          <cell r="A126">
            <v>34043</v>
          </cell>
          <cell r="B126">
            <v>195776732</v>
          </cell>
          <cell r="C126">
            <v>218604570</v>
          </cell>
          <cell r="D126">
            <v>240988000</v>
          </cell>
          <cell r="E126">
            <v>240945482</v>
          </cell>
          <cell r="F126">
            <v>339496940</v>
          </cell>
        </row>
        <row r="127">
          <cell r="A127">
            <v>34050</v>
          </cell>
          <cell r="B127">
            <v>232943290</v>
          </cell>
          <cell r="C127">
            <v>232354816</v>
          </cell>
          <cell r="D127">
            <v>274643710</v>
          </cell>
          <cell r="E127">
            <v>251322980</v>
          </cell>
          <cell r="F127">
            <v>226451668</v>
          </cell>
        </row>
        <row r="128">
          <cell r="A128">
            <v>34057</v>
          </cell>
          <cell r="B128">
            <v>201147376</v>
          </cell>
          <cell r="C128">
            <v>230733440</v>
          </cell>
          <cell r="D128">
            <v>278817070</v>
          </cell>
          <cell r="E128">
            <v>234141685</v>
          </cell>
          <cell r="F128">
            <v>324964554</v>
          </cell>
        </row>
        <row r="129">
          <cell r="A129">
            <v>34064</v>
          </cell>
          <cell r="B129">
            <v>295927474</v>
          </cell>
          <cell r="C129">
            <v>293548150</v>
          </cell>
          <cell r="D129">
            <v>299779810</v>
          </cell>
          <cell r="E129">
            <v>284480400</v>
          </cell>
          <cell r="F129">
            <v>0</v>
          </cell>
        </row>
        <row r="130">
          <cell r="A130">
            <v>34071</v>
          </cell>
          <cell r="B130">
            <v>260549180</v>
          </cell>
          <cell r="C130">
            <v>286565108</v>
          </cell>
          <cell r="D130">
            <v>257074305</v>
          </cell>
          <cell r="E130">
            <v>259398280</v>
          </cell>
          <cell r="F130">
            <v>304269800</v>
          </cell>
        </row>
        <row r="131">
          <cell r="A131">
            <v>34078</v>
          </cell>
          <cell r="B131">
            <v>244254300</v>
          </cell>
          <cell r="C131">
            <v>317336540</v>
          </cell>
          <cell r="D131">
            <v>286528770</v>
          </cell>
          <cell r="E131">
            <v>309411220</v>
          </cell>
          <cell r="F131">
            <v>258777990</v>
          </cell>
        </row>
        <row r="132">
          <cell r="A132">
            <v>34085</v>
          </cell>
          <cell r="B132">
            <v>281999630</v>
          </cell>
          <cell r="C132">
            <v>281646380</v>
          </cell>
          <cell r="D132">
            <v>264033820</v>
          </cell>
          <cell r="E132">
            <v>248029167</v>
          </cell>
          <cell r="F132">
            <v>245902713</v>
          </cell>
        </row>
        <row r="133">
          <cell r="A133">
            <v>34092</v>
          </cell>
          <cell r="B133">
            <v>224092300</v>
          </cell>
          <cell r="C133">
            <v>267133054</v>
          </cell>
          <cell r="D133">
            <v>273055646</v>
          </cell>
          <cell r="E133">
            <v>254350902</v>
          </cell>
          <cell r="F133">
            <v>222452810</v>
          </cell>
        </row>
        <row r="134">
          <cell r="A134">
            <v>34099</v>
          </cell>
          <cell r="B134">
            <v>235331510</v>
          </cell>
          <cell r="C134">
            <v>221425863</v>
          </cell>
          <cell r="D134">
            <v>255356673</v>
          </cell>
          <cell r="E134">
            <v>293666543</v>
          </cell>
          <cell r="F134">
            <v>252088814</v>
          </cell>
        </row>
        <row r="135">
          <cell r="A135">
            <v>34106</v>
          </cell>
          <cell r="B135">
            <v>226719850</v>
          </cell>
          <cell r="C135">
            <v>263700328</v>
          </cell>
          <cell r="D135">
            <v>341808513</v>
          </cell>
          <cell r="E135">
            <v>288528900</v>
          </cell>
          <cell r="F135">
            <v>278599467</v>
          </cell>
        </row>
        <row r="136">
          <cell r="A136">
            <v>34113</v>
          </cell>
          <cell r="B136">
            <v>197493930</v>
          </cell>
          <cell r="C136">
            <v>222182380</v>
          </cell>
          <cell r="D136">
            <v>277748073</v>
          </cell>
          <cell r="E136">
            <v>299520478</v>
          </cell>
          <cell r="F136">
            <v>206717890</v>
          </cell>
        </row>
        <row r="137">
          <cell r="A137">
            <v>34120</v>
          </cell>
          <cell r="B137">
            <v>0</v>
          </cell>
          <cell r="C137">
            <v>229701840</v>
          </cell>
          <cell r="D137">
            <v>293141610</v>
          </cell>
          <cell r="E137">
            <v>284597512</v>
          </cell>
          <cell r="F137">
            <v>224329000</v>
          </cell>
        </row>
        <row r="138">
          <cell r="A138">
            <v>34127</v>
          </cell>
          <cell r="B138">
            <v>235601530</v>
          </cell>
          <cell r="C138">
            <v>238838637</v>
          </cell>
          <cell r="D138">
            <v>246493420</v>
          </cell>
          <cell r="E138">
            <v>231154600</v>
          </cell>
          <cell r="F138">
            <v>255999094</v>
          </cell>
        </row>
        <row r="139">
          <cell r="A139">
            <v>34134</v>
          </cell>
          <cell r="B139">
            <v>214912749</v>
          </cell>
          <cell r="C139">
            <v>232330877</v>
          </cell>
          <cell r="D139">
            <v>266198250</v>
          </cell>
          <cell r="E139">
            <v>238908490</v>
          </cell>
          <cell r="F139">
            <v>299558216</v>
          </cell>
        </row>
        <row r="140">
          <cell r="A140">
            <v>34141</v>
          </cell>
          <cell r="B140">
            <v>222419657</v>
          </cell>
          <cell r="C140">
            <v>259367874</v>
          </cell>
          <cell r="D140">
            <v>277849061</v>
          </cell>
          <cell r="E140">
            <v>267202305</v>
          </cell>
          <cell r="F140">
            <v>210206031</v>
          </cell>
        </row>
        <row r="141">
          <cell r="A141">
            <v>34148</v>
          </cell>
          <cell r="B141">
            <v>241868810</v>
          </cell>
          <cell r="C141">
            <v>276094340</v>
          </cell>
          <cell r="D141">
            <v>284231760</v>
          </cell>
          <cell r="E141">
            <v>291707478</v>
          </cell>
          <cell r="F141">
            <v>220492984</v>
          </cell>
        </row>
        <row r="142">
          <cell r="A142">
            <v>34155</v>
          </cell>
          <cell r="B142">
            <v>0</v>
          </cell>
          <cell r="C142">
            <v>234568208</v>
          </cell>
          <cell r="D142">
            <v>252799343</v>
          </cell>
          <cell r="E142">
            <v>283751723</v>
          </cell>
          <cell r="F142">
            <v>234662593</v>
          </cell>
        </row>
        <row r="143">
          <cell r="A143">
            <v>34162</v>
          </cell>
          <cell r="B143">
            <v>202433730</v>
          </cell>
          <cell r="C143">
            <v>236667140</v>
          </cell>
          <cell r="D143">
            <v>296870418</v>
          </cell>
          <cell r="E143">
            <v>277123708</v>
          </cell>
          <cell r="F143">
            <v>262538770</v>
          </cell>
        </row>
        <row r="144">
          <cell r="A144">
            <v>34169</v>
          </cell>
          <cell r="B144">
            <v>215499030</v>
          </cell>
          <cell r="C144">
            <v>276583870</v>
          </cell>
          <cell r="D144">
            <v>277703452</v>
          </cell>
          <cell r="E144">
            <v>248798123</v>
          </cell>
          <cell r="F144">
            <v>221332098</v>
          </cell>
        </row>
        <row r="145">
          <cell r="A145">
            <v>34176</v>
          </cell>
          <cell r="B145">
            <v>222945913</v>
          </cell>
          <cell r="C145">
            <v>255697802</v>
          </cell>
          <cell r="D145">
            <v>271950692</v>
          </cell>
          <cell r="E145">
            <v>265501960</v>
          </cell>
          <cell r="F145">
            <v>253529000</v>
          </cell>
        </row>
        <row r="146">
          <cell r="A146">
            <v>34183</v>
          </cell>
          <cell r="B146">
            <v>237435660</v>
          </cell>
          <cell r="C146">
            <v>252455550</v>
          </cell>
          <cell r="D146">
            <v>229530380</v>
          </cell>
          <cell r="E146">
            <v>260283044</v>
          </cell>
          <cell r="F146">
            <v>220123320</v>
          </cell>
        </row>
        <row r="147">
          <cell r="A147">
            <v>34190</v>
          </cell>
          <cell r="B147">
            <v>231245770</v>
          </cell>
          <cell r="C147">
            <v>254060440</v>
          </cell>
          <cell r="D147">
            <v>267084530</v>
          </cell>
          <cell r="E147">
            <v>277328620</v>
          </cell>
          <cell r="F147">
            <v>214186719</v>
          </cell>
        </row>
        <row r="148">
          <cell r="A148">
            <v>34197</v>
          </cell>
          <cell r="B148">
            <v>233399135</v>
          </cell>
          <cell r="C148">
            <v>261000220</v>
          </cell>
          <cell r="D148">
            <v>312261278</v>
          </cell>
          <cell r="E148">
            <v>292906583</v>
          </cell>
          <cell r="F148">
            <v>275899771</v>
          </cell>
        </row>
        <row r="149">
          <cell r="A149">
            <v>34204</v>
          </cell>
          <cell r="B149">
            <v>211587010</v>
          </cell>
          <cell r="C149">
            <v>270388922</v>
          </cell>
          <cell r="D149">
            <v>301046530</v>
          </cell>
          <cell r="E149">
            <v>252821880</v>
          </cell>
          <cell r="F149">
            <v>195607286</v>
          </cell>
        </row>
        <row r="150">
          <cell r="A150">
            <v>34211</v>
          </cell>
          <cell r="B150">
            <v>193191599</v>
          </cell>
          <cell r="C150">
            <v>251876420</v>
          </cell>
          <cell r="D150">
            <v>245938675</v>
          </cell>
          <cell r="E150">
            <v>257909793</v>
          </cell>
          <cell r="F150">
            <v>196360410</v>
          </cell>
        </row>
        <row r="151">
          <cell r="A151">
            <v>34218</v>
          </cell>
          <cell r="B151">
            <v>0</v>
          </cell>
          <cell r="C151">
            <v>227649030</v>
          </cell>
          <cell r="D151">
            <v>280546023</v>
          </cell>
          <cell r="E151">
            <v>255147669</v>
          </cell>
          <cell r="F151">
            <v>266656392</v>
          </cell>
        </row>
        <row r="152">
          <cell r="A152">
            <v>34225</v>
          </cell>
          <cell r="B152">
            <v>241754840</v>
          </cell>
          <cell r="C152">
            <v>254468100</v>
          </cell>
          <cell r="D152">
            <v>294579528</v>
          </cell>
          <cell r="E152">
            <v>224853410</v>
          </cell>
          <cell r="F152">
            <v>379483473</v>
          </cell>
        </row>
        <row r="153">
          <cell r="A153">
            <v>34232</v>
          </cell>
          <cell r="B153">
            <v>228989571</v>
          </cell>
          <cell r="C153">
            <v>298350908</v>
          </cell>
          <cell r="D153">
            <v>288467738</v>
          </cell>
          <cell r="E153">
            <v>274627330</v>
          </cell>
          <cell r="F153">
            <v>248001250</v>
          </cell>
        </row>
        <row r="154">
          <cell r="A154">
            <v>34239</v>
          </cell>
          <cell r="B154">
            <v>244667732</v>
          </cell>
          <cell r="C154">
            <v>242718850</v>
          </cell>
          <cell r="D154">
            <v>277380940</v>
          </cell>
          <cell r="E154">
            <v>293542100</v>
          </cell>
          <cell r="F154">
            <v>259815870</v>
          </cell>
        </row>
        <row r="155">
          <cell r="A155">
            <v>34246</v>
          </cell>
          <cell r="B155">
            <v>228768458</v>
          </cell>
          <cell r="C155">
            <v>293086015</v>
          </cell>
          <cell r="D155">
            <v>284708050</v>
          </cell>
          <cell r="E155">
            <v>253815540</v>
          </cell>
          <cell r="F155">
            <v>242598880</v>
          </cell>
        </row>
        <row r="156">
          <cell r="A156">
            <v>34253</v>
          </cell>
          <cell r="B156">
            <v>182212077</v>
          </cell>
          <cell r="C156">
            <v>263118980</v>
          </cell>
          <cell r="D156">
            <v>289997930</v>
          </cell>
          <cell r="E156">
            <v>351505855</v>
          </cell>
          <cell r="F156">
            <v>365032155</v>
          </cell>
        </row>
        <row r="157">
          <cell r="A157">
            <v>34260</v>
          </cell>
          <cell r="B157">
            <v>328282570</v>
          </cell>
          <cell r="C157">
            <v>302895041</v>
          </cell>
          <cell r="D157">
            <v>306066920</v>
          </cell>
          <cell r="E157">
            <v>288792376</v>
          </cell>
          <cell r="F157">
            <v>301496115</v>
          </cell>
        </row>
        <row r="158">
          <cell r="A158">
            <v>34267</v>
          </cell>
          <cell r="B158">
            <v>260058190</v>
          </cell>
          <cell r="C158">
            <v>284047750</v>
          </cell>
          <cell r="D158">
            <v>279347721</v>
          </cell>
          <cell r="E158">
            <v>300783610</v>
          </cell>
          <cell r="F158">
            <v>269993080</v>
          </cell>
        </row>
        <row r="159">
          <cell r="A159">
            <v>34274</v>
          </cell>
          <cell r="B159">
            <v>255278975</v>
          </cell>
          <cell r="C159">
            <v>303758610</v>
          </cell>
          <cell r="D159">
            <v>341592780</v>
          </cell>
          <cell r="E159">
            <v>322869175</v>
          </cell>
          <cell r="F159">
            <v>336425370</v>
          </cell>
        </row>
        <row r="160">
          <cell r="A160">
            <v>34281</v>
          </cell>
          <cell r="B160">
            <v>231859760</v>
          </cell>
          <cell r="C160">
            <v>275625760</v>
          </cell>
          <cell r="D160">
            <v>282622720</v>
          </cell>
          <cell r="E160">
            <v>286325230</v>
          </cell>
          <cell r="F160">
            <v>324858970</v>
          </cell>
        </row>
        <row r="161">
          <cell r="A161">
            <v>34288</v>
          </cell>
          <cell r="B161">
            <v>250130143</v>
          </cell>
          <cell r="C161">
            <v>302544296</v>
          </cell>
          <cell r="D161">
            <v>317873114</v>
          </cell>
          <cell r="E161">
            <v>312352698</v>
          </cell>
          <cell r="F161">
            <v>301245481</v>
          </cell>
        </row>
        <row r="162">
          <cell r="A162">
            <v>34295</v>
          </cell>
          <cell r="B162">
            <v>279533870</v>
          </cell>
          <cell r="C162">
            <v>260934492</v>
          </cell>
          <cell r="D162">
            <v>229879885</v>
          </cell>
          <cell r="E162">
            <v>0</v>
          </cell>
          <cell r="F162">
            <v>89850510</v>
          </cell>
        </row>
        <row r="163">
          <cell r="A163">
            <v>34302</v>
          </cell>
          <cell r="B163">
            <v>272058045</v>
          </cell>
          <cell r="C163">
            <v>288952000</v>
          </cell>
          <cell r="D163">
            <v>293334880</v>
          </cell>
          <cell r="E163">
            <v>254774402</v>
          </cell>
          <cell r="F163">
            <v>267490540</v>
          </cell>
        </row>
        <row r="164">
          <cell r="A164">
            <v>34309</v>
          </cell>
          <cell r="B164">
            <v>291469440</v>
          </cell>
          <cell r="C164">
            <v>284943087</v>
          </cell>
          <cell r="D164">
            <v>312618760</v>
          </cell>
          <cell r="E164">
            <v>286995330</v>
          </cell>
          <cell r="F164">
            <v>245125780</v>
          </cell>
        </row>
        <row r="165">
          <cell r="A165">
            <v>34316</v>
          </cell>
          <cell r="B165">
            <v>255880778</v>
          </cell>
          <cell r="C165">
            <v>274351420</v>
          </cell>
          <cell r="D165">
            <v>330782026</v>
          </cell>
          <cell r="E165">
            <v>283758740</v>
          </cell>
          <cell r="F165">
            <v>362998135</v>
          </cell>
        </row>
        <row r="166">
          <cell r="A166">
            <v>34323</v>
          </cell>
          <cell r="B166">
            <v>255404762</v>
          </cell>
          <cell r="C166">
            <v>272734663</v>
          </cell>
          <cell r="D166">
            <v>271936483</v>
          </cell>
          <cell r="E166">
            <v>226795080</v>
          </cell>
          <cell r="F166">
            <v>0</v>
          </cell>
        </row>
        <row r="167">
          <cell r="A167">
            <v>34330</v>
          </cell>
          <cell r="B167">
            <v>170863360</v>
          </cell>
          <cell r="C167">
            <v>202757902</v>
          </cell>
          <cell r="D167">
            <v>269065170</v>
          </cell>
          <cell r="E167">
            <v>193271630</v>
          </cell>
          <cell r="F167">
            <v>171053546</v>
          </cell>
        </row>
        <row r="168">
          <cell r="A168">
            <v>34337</v>
          </cell>
          <cell r="B168">
            <v>278724543</v>
          </cell>
          <cell r="C168">
            <v>326214430</v>
          </cell>
          <cell r="D168">
            <v>399685545</v>
          </cell>
          <cell r="E168">
            <v>367443920</v>
          </cell>
          <cell r="F168">
            <v>324058729</v>
          </cell>
        </row>
        <row r="169">
          <cell r="A169">
            <v>34344</v>
          </cell>
          <cell r="B169">
            <v>319191820</v>
          </cell>
          <cell r="C169">
            <v>305242570</v>
          </cell>
          <cell r="D169">
            <v>310238990</v>
          </cell>
          <cell r="E169">
            <v>277586840</v>
          </cell>
          <cell r="F169">
            <v>304670220</v>
          </cell>
        </row>
        <row r="170">
          <cell r="A170">
            <v>34351</v>
          </cell>
          <cell r="B170">
            <v>233727020</v>
          </cell>
          <cell r="C170">
            <v>309091159</v>
          </cell>
          <cell r="D170">
            <v>310865800</v>
          </cell>
          <cell r="E170">
            <v>309701870</v>
          </cell>
          <cell r="F170">
            <v>346029690</v>
          </cell>
        </row>
        <row r="171">
          <cell r="A171">
            <v>34358</v>
          </cell>
          <cell r="B171">
            <v>297579071</v>
          </cell>
          <cell r="C171">
            <v>325655640</v>
          </cell>
          <cell r="D171">
            <v>304291940</v>
          </cell>
          <cell r="E171">
            <v>346069539</v>
          </cell>
          <cell r="F171">
            <v>311957510</v>
          </cell>
        </row>
        <row r="172">
          <cell r="A172">
            <v>34365</v>
          </cell>
          <cell r="B172">
            <v>321367630</v>
          </cell>
          <cell r="C172">
            <v>321578140</v>
          </cell>
          <cell r="D172">
            <v>327712710</v>
          </cell>
          <cell r="E172">
            <v>317638660</v>
          </cell>
          <cell r="F172">
            <v>377439604</v>
          </cell>
        </row>
        <row r="173">
          <cell r="A173">
            <v>34372</v>
          </cell>
          <cell r="B173">
            <v>347565432</v>
          </cell>
          <cell r="C173">
            <v>317842330</v>
          </cell>
          <cell r="D173">
            <v>332177450</v>
          </cell>
          <cell r="E173">
            <v>323214950</v>
          </cell>
          <cell r="F173">
            <v>213088370</v>
          </cell>
        </row>
        <row r="174">
          <cell r="A174">
            <v>34379</v>
          </cell>
          <cell r="B174">
            <v>262594070</v>
          </cell>
          <cell r="C174">
            <v>306055090</v>
          </cell>
          <cell r="D174">
            <v>294875560</v>
          </cell>
          <cell r="E174">
            <v>339606720</v>
          </cell>
          <cell r="F174">
            <v>289332231</v>
          </cell>
        </row>
        <row r="175">
          <cell r="A175">
            <v>34386</v>
          </cell>
          <cell r="B175">
            <v>0</v>
          </cell>
          <cell r="C175">
            <v>269547010</v>
          </cell>
          <cell r="D175">
            <v>309432160</v>
          </cell>
          <cell r="E175">
            <v>342057680</v>
          </cell>
          <cell r="F175">
            <v>273126554</v>
          </cell>
        </row>
        <row r="176">
          <cell r="A176">
            <v>34393</v>
          </cell>
          <cell r="B176">
            <v>266670380</v>
          </cell>
          <cell r="C176">
            <v>303742879</v>
          </cell>
          <cell r="D176">
            <v>359331240</v>
          </cell>
          <cell r="E176">
            <v>287858183</v>
          </cell>
          <cell r="F176">
            <v>310578890</v>
          </cell>
        </row>
        <row r="177">
          <cell r="A177">
            <v>34400</v>
          </cell>
          <cell r="B177">
            <v>284557690</v>
          </cell>
          <cell r="C177">
            <v>296824050</v>
          </cell>
          <cell r="D177">
            <v>308603170</v>
          </cell>
          <cell r="E177">
            <v>368252644</v>
          </cell>
          <cell r="F177">
            <v>301983400</v>
          </cell>
        </row>
        <row r="178">
          <cell r="A178">
            <v>34407</v>
          </cell>
          <cell r="B178">
            <v>258432240</v>
          </cell>
          <cell r="C178">
            <v>327568598</v>
          </cell>
          <cell r="D178">
            <v>306296600</v>
          </cell>
          <cell r="E178">
            <v>303385650</v>
          </cell>
          <cell r="F178">
            <v>461935607</v>
          </cell>
        </row>
        <row r="179">
          <cell r="A179">
            <v>34414</v>
          </cell>
          <cell r="B179">
            <v>246465820</v>
          </cell>
          <cell r="C179">
            <v>282641100</v>
          </cell>
          <cell r="D179">
            <v>284221583</v>
          </cell>
          <cell r="E179">
            <v>303436110</v>
          </cell>
          <cell r="F179">
            <v>249346420</v>
          </cell>
        </row>
        <row r="180">
          <cell r="A180">
            <v>34421</v>
          </cell>
          <cell r="B180">
            <v>286873980</v>
          </cell>
          <cell r="C180">
            <v>300959803</v>
          </cell>
          <cell r="D180">
            <v>390177203</v>
          </cell>
          <cell r="E180">
            <v>398809250</v>
          </cell>
          <cell r="F180">
            <v>0</v>
          </cell>
        </row>
        <row r="181">
          <cell r="A181">
            <v>34428</v>
          </cell>
          <cell r="B181">
            <v>343531112</v>
          </cell>
          <cell r="C181">
            <v>366066063</v>
          </cell>
          <cell r="D181">
            <v>301525200</v>
          </cell>
          <cell r="E181">
            <v>289064510</v>
          </cell>
          <cell r="F181">
            <v>263807944</v>
          </cell>
        </row>
        <row r="182">
          <cell r="A182">
            <v>34435</v>
          </cell>
          <cell r="B182">
            <v>242838460</v>
          </cell>
          <cell r="C182">
            <v>257554652</v>
          </cell>
          <cell r="D182">
            <v>278805539</v>
          </cell>
          <cell r="E182">
            <v>281185698</v>
          </cell>
          <cell r="F182">
            <v>308865654</v>
          </cell>
        </row>
        <row r="183">
          <cell r="A183">
            <v>34442</v>
          </cell>
          <cell r="B183">
            <v>270975330</v>
          </cell>
          <cell r="C183">
            <v>323290650</v>
          </cell>
          <cell r="D183">
            <v>365972550</v>
          </cell>
          <cell r="E183">
            <v>378048320</v>
          </cell>
          <cell r="F183">
            <v>294884480</v>
          </cell>
        </row>
        <row r="184">
          <cell r="A184">
            <v>34449</v>
          </cell>
          <cell r="B184">
            <v>262978832</v>
          </cell>
          <cell r="C184">
            <v>286468190</v>
          </cell>
          <cell r="D184">
            <v>0</v>
          </cell>
          <cell r="E184">
            <v>322838960</v>
          </cell>
          <cell r="F184">
            <v>293135640</v>
          </cell>
        </row>
        <row r="185">
          <cell r="A185">
            <v>34456</v>
          </cell>
          <cell r="B185">
            <v>296386732</v>
          </cell>
          <cell r="C185">
            <v>287786690</v>
          </cell>
          <cell r="D185">
            <v>267347330</v>
          </cell>
          <cell r="E185">
            <v>255286290</v>
          </cell>
          <cell r="F185">
            <v>291194530</v>
          </cell>
        </row>
        <row r="186">
          <cell r="A186">
            <v>34463</v>
          </cell>
          <cell r="B186">
            <v>250265660</v>
          </cell>
          <cell r="C186">
            <v>295154279</v>
          </cell>
          <cell r="D186">
            <v>276528500</v>
          </cell>
          <cell r="E186">
            <v>272248660</v>
          </cell>
          <cell r="F186">
            <v>251866090</v>
          </cell>
        </row>
        <row r="187">
          <cell r="A187">
            <v>34470</v>
          </cell>
          <cell r="B187">
            <v>234393630</v>
          </cell>
          <cell r="C187">
            <v>311332670</v>
          </cell>
          <cell r="D187">
            <v>337305640</v>
          </cell>
          <cell r="E187">
            <v>307105464</v>
          </cell>
          <cell r="F187">
            <v>293282029</v>
          </cell>
        </row>
        <row r="188">
          <cell r="A188">
            <v>34477</v>
          </cell>
          <cell r="B188">
            <v>249236280</v>
          </cell>
          <cell r="C188">
            <v>279528880</v>
          </cell>
          <cell r="D188">
            <v>253826848</v>
          </cell>
          <cell r="E188">
            <v>255399208</v>
          </cell>
          <cell r="F188">
            <v>185500410</v>
          </cell>
        </row>
        <row r="189">
          <cell r="A189">
            <v>34484</v>
          </cell>
          <cell r="B189">
            <v>0</v>
          </cell>
          <cell r="C189">
            <v>215569900</v>
          </cell>
          <cell r="D189">
            <v>278145210</v>
          </cell>
          <cell r="E189">
            <v>271115171</v>
          </cell>
          <cell r="F189">
            <v>269908560</v>
          </cell>
        </row>
        <row r="190">
          <cell r="A190">
            <v>34491</v>
          </cell>
          <cell r="B190">
            <v>257919780</v>
          </cell>
          <cell r="C190">
            <v>231851490</v>
          </cell>
          <cell r="D190">
            <v>255366810</v>
          </cell>
          <cell r="E190">
            <v>250880240</v>
          </cell>
          <cell r="F190">
            <v>221109330</v>
          </cell>
        </row>
        <row r="191">
          <cell r="A191">
            <v>34498</v>
          </cell>
          <cell r="B191">
            <v>241187660</v>
          </cell>
          <cell r="C191">
            <v>286054790</v>
          </cell>
          <cell r="D191">
            <v>268290093</v>
          </cell>
          <cell r="E191">
            <v>255733420</v>
          </cell>
          <cell r="F191">
            <v>386041970</v>
          </cell>
        </row>
        <row r="192">
          <cell r="A192">
            <v>34505</v>
          </cell>
          <cell r="B192">
            <v>228024465</v>
          </cell>
          <cell r="C192">
            <v>297717226</v>
          </cell>
          <cell r="D192">
            <v>250233700</v>
          </cell>
          <cell r="E192">
            <v>255606470</v>
          </cell>
          <cell r="F192">
            <v>260179990</v>
          </cell>
        </row>
        <row r="193">
          <cell r="A193">
            <v>34512</v>
          </cell>
          <cell r="B193">
            <v>249461930</v>
          </cell>
          <cell r="C193">
            <v>266514320</v>
          </cell>
          <cell r="D193">
            <v>263738450</v>
          </cell>
          <cell r="E193">
            <v>291860120</v>
          </cell>
          <cell r="F193">
            <v>198427782</v>
          </cell>
        </row>
        <row r="194">
          <cell r="A194">
            <v>34519</v>
          </cell>
          <cell r="B194">
            <v>0</v>
          </cell>
          <cell r="C194">
            <v>194180640</v>
          </cell>
          <cell r="D194">
            <v>235375909</v>
          </cell>
          <cell r="E194">
            <v>259315701</v>
          </cell>
          <cell r="F194">
            <v>236249621</v>
          </cell>
        </row>
        <row r="195">
          <cell r="A195">
            <v>34526</v>
          </cell>
          <cell r="B195">
            <v>222411235</v>
          </cell>
          <cell r="C195">
            <v>251851290</v>
          </cell>
          <cell r="D195">
            <v>265422352</v>
          </cell>
          <cell r="E195">
            <v>330860658</v>
          </cell>
          <cell r="F195">
            <v>275371969</v>
          </cell>
        </row>
        <row r="196">
          <cell r="A196">
            <v>34533</v>
          </cell>
          <cell r="B196">
            <v>226914040</v>
          </cell>
          <cell r="C196">
            <v>250660180</v>
          </cell>
          <cell r="D196">
            <v>267086953</v>
          </cell>
          <cell r="E196">
            <v>289827510</v>
          </cell>
          <cell r="F196">
            <v>261222570</v>
          </cell>
        </row>
        <row r="197">
          <cell r="A197">
            <v>34540</v>
          </cell>
          <cell r="B197">
            <v>213295046</v>
          </cell>
          <cell r="C197">
            <v>230914430</v>
          </cell>
          <cell r="D197">
            <v>251509840</v>
          </cell>
          <cell r="E197">
            <v>246198916</v>
          </cell>
          <cell r="F197">
            <v>270036820</v>
          </cell>
        </row>
        <row r="198">
          <cell r="A198">
            <v>34547</v>
          </cell>
          <cell r="B198">
            <v>258787350</v>
          </cell>
          <cell r="C198">
            <v>294354974</v>
          </cell>
          <cell r="D198">
            <v>281791060</v>
          </cell>
          <cell r="E198">
            <v>293481896</v>
          </cell>
          <cell r="F198">
            <v>229342930</v>
          </cell>
        </row>
        <row r="199">
          <cell r="A199">
            <v>34554</v>
          </cell>
          <cell r="B199">
            <v>214620480</v>
          </cell>
          <cell r="C199">
            <v>257584880</v>
          </cell>
          <cell r="D199">
            <v>278161830</v>
          </cell>
          <cell r="E199">
            <v>273224130</v>
          </cell>
          <cell r="F199">
            <v>248980620</v>
          </cell>
        </row>
        <row r="200">
          <cell r="A200">
            <v>34561</v>
          </cell>
          <cell r="B200">
            <v>223316063</v>
          </cell>
          <cell r="C200">
            <v>303985990</v>
          </cell>
          <cell r="D200">
            <v>312527350</v>
          </cell>
          <cell r="E200">
            <v>293547371</v>
          </cell>
          <cell r="F200">
            <v>279391174</v>
          </cell>
        </row>
        <row r="201">
          <cell r="A201">
            <v>34568</v>
          </cell>
          <cell r="B201">
            <v>235300630</v>
          </cell>
          <cell r="C201">
            <v>306890963</v>
          </cell>
          <cell r="D201">
            <v>310242270</v>
          </cell>
          <cell r="E201">
            <v>283983300</v>
          </cell>
          <cell r="F201">
            <v>305166266</v>
          </cell>
        </row>
        <row r="202">
          <cell r="A202">
            <v>34575</v>
          </cell>
          <cell r="B202">
            <v>265675696</v>
          </cell>
          <cell r="C202">
            <v>294205870</v>
          </cell>
          <cell r="D202">
            <v>354299390</v>
          </cell>
          <cell r="E202">
            <v>282685470</v>
          </cell>
          <cell r="F202">
            <v>215896780</v>
          </cell>
        </row>
        <row r="203">
          <cell r="A203">
            <v>34582</v>
          </cell>
          <cell r="B203">
            <v>0</v>
          </cell>
          <cell r="C203">
            <v>199602533</v>
          </cell>
          <cell r="D203">
            <v>291486790</v>
          </cell>
          <cell r="E203">
            <v>295466004</v>
          </cell>
          <cell r="F203">
            <v>293896963</v>
          </cell>
        </row>
        <row r="204">
          <cell r="A204">
            <v>34589</v>
          </cell>
          <cell r="B204">
            <v>244205940</v>
          </cell>
          <cell r="C204">
            <v>295210332</v>
          </cell>
          <cell r="D204">
            <v>298082333</v>
          </cell>
          <cell r="E204">
            <v>280679820</v>
          </cell>
          <cell r="F204">
            <v>410191910</v>
          </cell>
        </row>
        <row r="205">
          <cell r="A205">
            <v>34596</v>
          </cell>
          <cell r="B205">
            <v>276644108</v>
          </cell>
          <cell r="C205">
            <v>325633100</v>
          </cell>
          <cell r="D205">
            <v>354772200</v>
          </cell>
          <cell r="E205">
            <v>302487930</v>
          </cell>
          <cell r="F205">
            <v>299512280</v>
          </cell>
        </row>
        <row r="206">
          <cell r="A206">
            <v>34603</v>
          </cell>
          <cell r="B206">
            <v>272226360</v>
          </cell>
          <cell r="C206">
            <v>289578790</v>
          </cell>
          <cell r="D206">
            <v>329202070</v>
          </cell>
          <cell r="E206">
            <v>304459899</v>
          </cell>
          <cell r="F206">
            <v>295535970</v>
          </cell>
        </row>
        <row r="207">
          <cell r="A207">
            <v>34610</v>
          </cell>
          <cell r="B207">
            <v>278212705</v>
          </cell>
          <cell r="C207">
            <v>335942931</v>
          </cell>
          <cell r="D207">
            <v>360108828</v>
          </cell>
          <cell r="E207">
            <v>271242340</v>
          </cell>
          <cell r="F207">
            <v>285431054</v>
          </cell>
        </row>
        <row r="208">
          <cell r="A208">
            <v>34617</v>
          </cell>
          <cell r="B208">
            <v>213118908</v>
          </cell>
          <cell r="C208">
            <v>355393910</v>
          </cell>
          <cell r="D208">
            <v>269399250</v>
          </cell>
          <cell r="E208">
            <v>337774530</v>
          </cell>
          <cell r="F208">
            <v>252621804</v>
          </cell>
        </row>
        <row r="209">
          <cell r="A209">
            <v>34624</v>
          </cell>
          <cell r="B209">
            <v>238325680</v>
          </cell>
          <cell r="C209">
            <v>259446190</v>
          </cell>
          <cell r="D209">
            <v>318900640</v>
          </cell>
          <cell r="E209">
            <v>331098472</v>
          </cell>
          <cell r="F209">
            <v>314870648</v>
          </cell>
        </row>
        <row r="210">
          <cell r="A210">
            <v>34631</v>
          </cell>
          <cell r="B210">
            <v>287512920</v>
          </cell>
          <cell r="C210">
            <v>325935220</v>
          </cell>
          <cell r="D210">
            <v>322391950</v>
          </cell>
          <cell r="E210">
            <v>327630796</v>
          </cell>
          <cell r="F210">
            <v>381191140</v>
          </cell>
        </row>
        <row r="211">
          <cell r="A211">
            <v>34638</v>
          </cell>
          <cell r="B211">
            <v>302722850</v>
          </cell>
          <cell r="C211">
            <v>314787450</v>
          </cell>
          <cell r="D211">
            <v>333038700</v>
          </cell>
          <cell r="E211">
            <v>285007330</v>
          </cell>
          <cell r="F211">
            <v>282145330</v>
          </cell>
        </row>
        <row r="212">
          <cell r="A212">
            <v>34645</v>
          </cell>
          <cell r="B212">
            <v>256055000</v>
          </cell>
          <cell r="C212">
            <v>288837430</v>
          </cell>
          <cell r="D212">
            <v>337655500</v>
          </cell>
          <cell r="E212">
            <v>281884270</v>
          </cell>
          <cell r="F212">
            <v>218284130</v>
          </cell>
        </row>
        <row r="213">
          <cell r="A213">
            <v>34652</v>
          </cell>
          <cell r="B213">
            <v>260486720</v>
          </cell>
          <cell r="C213">
            <v>339745660</v>
          </cell>
          <cell r="D213">
            <v>296729450</v>
          </cell>
          <cell r="E213">
            <v>322976540</v>
          </cell>
          <cell r="F213">
            <v>362509409</v>
          </cell>
        </row>
        <row r="214">
          <cell r="A214">
            <v>34659</v>
          </cell>
          <cell r="B214">
            <v>292741770</v>
          </cell>
          <cell r="C214">
            <v>384846195</v>
          </cell>
          <cell r="D214">
            <v>430453460</v>
          </cell>
          <cell r="E214">
            <v>0</v>
          </cell>
          <cell r="F214">
            <v>113810980</v>
          </cell>
        </row>
        <row r="215">
          <cell r="A215">
            <v>34666</v>
          </cell>
          <cell r="B215">
            <v>264806430</v>
          </cell>
          <cell r="C215">
            <v>286161600</v>
          </cell>
          <cell r="D215">
            <v>300063562</v>
          </cell>
          <cell r="E215">
            <v>287629080</v>
          </cell>
          <cell r="F215">
            <v>282857810</v>
          </cell>
        </row>
        <row r="216">
          <cell r="A216">
            <v>34673</v>
          </cell>
          <cell r="B216">
            <v>257526360</v>
          </cell>
          <cell r="C216">
            <v>297765180</v>
          </cell>
          <cell r="D216">
            <v>284387261</v>
          </cell>
          <cell r="E216">
            <v>361361036</v>
          </cell>
          <cell r="F216">
            <v>335649699</v>
          </cell>
        </row>
        <row r="217">
          <cell r="A217">
            <v>34680</v>
          </cell>
          <cell r="B217">
            <v>285313560</v>
          </cell>
          <cell r="C217">
            <v>306159765</v>
          </cell>
          <cell r="D217">
            <v>354789946</v>
          </cell>
          <cell r="E217">
            <v>335622205</v>
          </cell>
          <cell r="F217">
            <v>482754118</v>
          </cell>
        </row>
        <row r="218">
          <cell r="A218">
            <v>34687</v>
          </cell>
          <cell r="B218">
            <v>271721090</v>
          </cell>
          <cell r="C218">
            <v>326611040</v>
          </cell>
          <cell r="D218">
            <v>377965980</v>
          </cell>
          <cell r="E218">
            <v>340138130</v>
          </cell>
          <cell r="F218">
            <v>196135180</v>
          </cell>
        </row>
        <row r="219">
          <cell r="A219">
            <v>34694</v>
          </cell>
          <cell r="B219">
            <v>0</v>
          </cell>
          <cell r="C219">
            <v>211006060</v>
          </cell>
          <cell r="D219">
            <v>242905070</v>
          </cell>
          <cell r="E219">
            <v>250883230</v>
          </cell>
          <cell r="F219">
            <v>256909840</v>
          </cell>
        </row>
        <row r="220">
          <cell r="A220">
            <v>34701</v>
          </cell>
          <cell r="B220">
            <v>0</v>
          </cell>
          <cell r="C220">
            <v>262254697</v>
          </cell>
          <cell r="D220">
            <v>318511600</v>
          </cell>
          <cell r="E220">
            <v>307877420</v>
          </cell>
          <cell r="F220">
            <v>305914050</v>
          </cell>
        </row>
        <row r="221">
          <cell r="A221">
            <v>34708</v>
          </cell>
          <cell r="B221">
            <v>278051741</v>
          </cell>
          <cell r="C221">
            <v>349990560</v>
          </cell>
          <cell r="D221">
            <v>342830570</v>
          </cell>
          <cell r="E221">
            <v>310724210</v>
          </cell>
          <cell r="F221">
            <v>334886687</v>
          </cell>
        </row>
        <row r="222">
          <cell r="A222">
            <v>34715</v>
          </cell>
          <cell r="B222">
            <v>314932370</v>
          </cell>
          <cell r="C222">
            <v>332409715</v>
          </cell>
          <cell r="D222">
            <v>340966445</v>
          </cell>
          <cell r="E222">
            <v>311142908</v>
          </cell>
          <cell r="F222">
            <v>377034124</v>
          </cell>
        </row>
        <row r="223">
          <cell r="A223">
            <v>34722</v>
          </cell>
          <cell r="B223">
            <v>324578890</v>
          </cell>
          <cell r="C223">
            <v>313672360</v>
          </cell>
          <cell r="D223">
            <v>340424040</v>
          </cell>
          <cell r="E223">
            <v>302460120</v>
          </cell>
          <cell r="F223">
            <v>339199560</v>
          </cell>
        </row>
        <row r="224">
          <cell r="A224">
            <v>34729</v>
          </cell>
          <cell r="B224">
            <v>318310610</v>
          </cell>
          <cell r="C224">
            <v>409311850</v>
          </cell>
          <cell r="D224">
            <v>394965240</v>
          </cell>
          <cell r="E224">
            <v>321427860</v>
          </cell>
          <cell r="F224">
            <v>440365700</v>
          </cell>
        </row>
        <row r="225">
          <cell r="A225">
            <v>34736</v>
          </cell>
          <cell r="B225">
            <v>325226420</v>
          </cell>
          <cell r="C225">
            <v>314908775</v>
          </cell>
          <cell r="D225">
            <v>319797208</v>
          </cell>
          <cell r="E225">
            <v>325320210</v>
          </cell>
          <cell r="F225">
            <v>296395008</v>
          </cell>
        </row>
        <row r="226">
          <cell r="A226">
            <v>34743</v>
          </cell>
          <cell r="B226">
            <v>254221405</v>
          </cell>
          <cell r="C226">
            <v>300219180</v>
          </cell>
          <cell r="D226">
            <v>378410430</v>
          </cell>
          <cell r="E226">
            <v>361817334</v>
          </cell>
          <cell r="F226">
            <v>354357095</v>
          </cell>
        </row>
        <row r="227">
          <cell r="A227">
            <v>34750</v>
          </cell>
          <cell r="B227">
            <v>0</v>
          </cell>
          <cell r="C227">
            <v>308641900</v>
          </cell>
          <cell r="D227">
            <v>338829790</v>
          </cell>
          <cell r="E227">
            <v>394186799</v>
          </cell>
          <cell r="F227">
            <v>302647157</v>
          </cell>
        </row>
        <row r="228">
          <cell r="A228">
            <v>34757</v>
          </cell>
          <cell r="B228">
            <v>285528650</v>
          </cell>
          <cell r="C228">
            <v>317117572</v>
          </cell>
          <cell r="D228">
            <v>361744210</v>
          </cell>
          <cell r="E228">
            <v>329635460</v>
          </cell>
          <cell r="F228">
            <v>330572520</v>
          </cell>
        </row>
        <row r="229">
          <cell r="A229">
            <v>34764</v>
          </cell>
          <cell r="B229">
            <v>299581396</v>
          </cell>
          <cell r="C229">
            <v>355339950</v>
          </cell>
          <cell r="D229">
            <v>349537710</v>
          </cell>
          <cell r="E229">
            <v>319744826</v>
          </cell>
          <cell r="F229">
            <v>382604070</v>
          </cell>
        </row>
        <row r="230">
          <cell r="A230">
            <v>34771</v>
          </cell>
          <cell r="B230">
            <v>274854406</v>
          </cell>
          <cell r="C230">
            <v>345571480</v>
          </cell>
          <cell r="D230">
            <v>336896740</v>
          </cell>
          <cell r="E230">
            <v>339504728</v>
          </cell>
          <cell r="F230">
            <v>416596728</v>
          </cell>
        </row>
        <row r="231">
          <cell r="A231">
            <v>34778</v>
          </cell>
          <cell r="B231">
            <v>301044940</v>
          </cell>
          <cell r="C231">
            <v>366739140</v>
          </cell>
          <cell r="D231">
            <v>312371750</v>
          </cell>
          <cell r="E231">
            <v>320744360</v>
          </cell>
          <cell r="F231">
            <v>368737860</v>
          </cell>
        </row>
        <row r="232">
          <cell r="A232">
            <v>34785</v>
          </cell>
          <cell r="B232">
            <v>296127390</v>
          </cell>
          <cell r="C232">
            <v>319804520</v>
          </cell>
          <cell r="D232">
            <v>385691820</v>
          </cell>
          <cell r="E232">
            <v>362677310</v>
          </cell>
          <cell r="F232">
            <v>352937270</v>
          </cell>
        </row>
        <row r="233">
          <cell r="A233">
            <v>34792</v>
          </cell>
          <cell r="B233">
            <v>294343196</v>
          </cell>
          <cell r="C233">
            <v>330251640</v>
          </cell>
          <cell r="D233">
            <v>317083763</v>
          </cell>
          <cell r="E233">
            <v>319428800</v>
          </cell>
          <cell r="F233">
            <v>314255890</v>
          </cell>
        </row>
        <row r="234">
          <cell r="A234">
            <v>34799</v>
          </cell>
          <cell r="B234">
            <v>260694830</v>
          </cell>
          <cell r="C234">
            <v>310235616</v>
          </cell>
          <cell r="D234">
            <v>327689720</v>
          </cell>
          <cell r="E234">
            <v>300903390</v>
          </cell>
          <cell r="F234">
            <v>0</v>
          </cell>
        </row>
        <row r="235">
          <cell r="A235">
            <v>34806</v>
          </cell>
          <cell r="B235">
            <v>334449310</v>
          </cell>
          <cell r="C235">
            <v>344643600</v>
          </cell>
          <cell r="D235">
            <v>377569510</v>
          </cell>
          <cell r="E235">
            <v>365370200</v>
          </cell>
          <cell r="F235">
            <v>405552995</v>
          </cell>
        </row>
        <row r="236">
          <cell r="A236">
            <v>34813</v>
          </cell>
          <cell r="B236">
            <v>325900390</v>
          </cell>
          <cell r="C236">
            <v>351858730</v>
          </cell>
          <cell r="D236">
            <v>352040925</v>
          </cell>
          <cell r="E236">
            <v>351812747</v>
          </cell>
          <cell r="F236">
            <v>322569060</v>
          </cell>
        </row>
        <row r="237">
          <cell r="A237">
            <v>34820</v>
          </cell>
          <cell r="B237">
            <v>296497010</v>
          </cell>
          <cell r="C237">
            <v>302080230</v>
          </cell>
          <cell r="D237">
            <v>392247421</v>
          </cell>
          <cell r="E237">
            <v>435006370</v>
          </cell>
          <cell r="F237">
            <v>341741770</v>
          </cell>
        </row>
        <row r="238">
          <cell r="A238">
            <v>34827</v>
          </cell>
          <cell r="B238">
            <v>291106000</v>
          </cell>
          <cell r="C238">
            <v>364566337</v>
          </cell>
          <cell r="D238">
            <v>381909169</v>
          </cell>
          <cell r="E238">
            <v>340688276</v>
          </cell>
          <cell r="F238">
            <v>357909310</v>
          </cell>
        </row>
        <row r="239">
          <cell r="A239">
            <v>34834</v>
          </cell>
          <cell r="B239">
            <v>314364283</v>
          </cell>
          <cell r="C239">
            <v>365648360</v>
          </cell>
          <cell r="D239">
            <v>348775138</v>
          </cell>
          <cell r="E239">
            <v>350738345</v>
          </cell>
          <cell r="F239">
            <v>355955823</v>
          </cell>
        </row>
        <row r="240">
          <cell r="A240">
            <v>34841</v>
          </cell>
          <cell r="B240">
            <v>285865762</v>
          </cell>
          <cell r="C240">
            <v>361015020</v>
          </cell>
          <cell r="D240">
            <v>393214810</v>
          </cell>
          <cell r="E240">
            <v>342753360</v>
          </cell>
          <cell r="F240">
            <v>290949839</v>
          </cell>
        </row>
        <row r="241">
          <cell r="A241">
            <v>34848</v>
          </cell>
          <cell r="B241">
            <v>0</v>
          </cell>
          <cell r="C241">
            <v>280677600</v>
          </cell>
          <cell r="D241">
            <v>365252560</v>
          </cell>
          <cell r="E241">
            <v>344993870</v>
          </cell>
          <cell r="F241">
            <v>365155460</v>
          </cell>
        </row>
        <row r="242">
          <cell r="A242">
            <v>34855</v>
          </cell>
          <cell r="B242">
            <v>336798200</v>
          </cell>
          <cell r="C242">
            <v>339149420</v>
          </cell>
          <cell r="D242">
            <v>326201470</v>
          </cell>
          <cell r="E242">
            <v>289291713</v>
          </cell>
          <cell r="F242">
            <v>325533690</v>
          </cell>
        </row>
        <row r="243">
          <cell r="A243">
            <v>34862</v>
          </cell>
          <cell r="B243">
            <v>287394430</v>
          </cell>
          <cell r="C243">
            <v>337800562</v>
          </cell>
          <cell r="D243">
            <v>328798391</v>
          </cell>
          <cell r="E243">
            <v>331557450</v>
          </cell>
          <cell r="F243">
            <v>444331298</v>
          </cell>
        </row>
        <row r="244">
          <cell r="A244">
            <v>34869</v>
          </cell>
          <cell r="B244">
            <v>320540920</v>
          </cell>
          <cell r="C244">
            <v>381671185</v>
          </cell>
          <cell r="D244">
            <v>397578490</v>
          </cell>
          <cell r="E244">
            <v>421025375</v>
          </cell>
          <cell r="F244">
            <v>317709380</v>
          </cell>
        </row>
        <row r="245">
          <cell r="A245">
            <v>34876</v>
          </cell>
          <cell r="B245">
            <v>296392840</v>
          </cell>
          <cell r="C245">
            <v>349462340</v>
          </cell>
          <cell r="D245">
            <v>367714170</v>
          </cell>
          <cell r="E245">
            <v>315261150</v>
          </cell>
          <cell r="F245">
            <v>311065530</v>
          </cell>
        </row>
        <row r="246">
          <cell r="A246">
            <v>34883</v>
          </cell>
          <cell r="B246">
            <v>117723350</v>
          </cell>
          <cell r="C246">
            <v>0</v>
          </cell>
          <cell r="D246">
            <v>356528660</v>
          </cell>
          <cell r="E246">
            <v>419611750</v>
          </cell>
          <cell r="F246">
            <v>466895330</v>
          </cell>
        </row>
        <row r="247">
          <cell r="A247">
            <v>34890</v>
          </cell>
          <cell r="B247">
            <v>408783370</v>
          </cell>
          <cell r="C247">
            <v>376441200</v>
          </cell>
          <cell r="D247">
            <v>412871260</v>
          </cell>
          <cell r="E247">
            <v>387908463</v>
          </cell>
          <cell r="F247">
            <v>312384720</v>
          </cell>
        </row>
        <row r="248">
          <cell r="A248">
            <v>34897</v>
          </cell>
          <cell r="B248">
            <v>329932978</v>
          </cell>
          <cell r="C248">
            <v>376750203</v>
          </cell>
          <cell r="D248">
            <v>482900360</v>
          </cell>
          <cell r="E248">
            <v>385049673</v>
          </cell>
          <cell r="F248">
            <v>431104630</v>
          </cell>
        </row>
        <row r="249">
          <cell r="A249">
            <v>34904</v>
          </cell>
          <cell r="B249">
            <v>314573210</v>
          </cell>
          <cell r="C249">
            <v>372380430</v>
          </cell>
          <cell r="D249">
            <v>397711330</v>
          </cell>
          <cell r="E249">
            <v>353516470</v>
          </cell>
          <cell r="F249">
            <v>310099440</v>
          </cell>
        </row>
        <row r="250">
          <cell r="A250">
            <v>34911</v>
          </cell>
          <cell r="B250">
            <v>288979810</v>
          </cell>
          <cell r="C250">
            <v>331844727</v>
          </cell>
          <cell r="D250">
            <v>373284400</v>
          </cell>
          <cell r="E250">
            <v>352791336</v>
          </cell>
          <cell r="F250">
            <v>312819280</v>
          </cell>
        </row>
        <row r="251">
          <cell r="A251">
            <v>34918</v>
          </cell>
          <cell r="B251">
            <v>275553700</v>
          </cell>
          <cell r="C251">
            <v>305447270</v>
          </cell>
          <cell r="D251">
            <v>302504610</v>
          </cell>
          <cell r="E251">
            <v>305925020</v>
          </cell>
          <cell r="F251">
            <v>264608880</v>
          </cell>
        </row>
        <row r="252">
          <cell r="A252">
            <v>34925</v>
          </cell>
          <cell r="B252">
            <v>264068266</v>
          </cell>
          <cell r="C252">
            <v>329772426</v>
          </cell>
          <cell r="D252">
            <v>389503973</v>
          </cell>
          <cell r="E252">
            <v>355920856</v>
          </cell>
          <cell r="F252">
            <v>319883843</v>
          </cell>
        </row>
        <row r="253">
          <cell r="A253">
            <v>34932</v>
          </cell>
          <cell r="B253">
            <v>302408860</v>
          </cell>
          <cell r="C253">
            <v>289721006</v>
          </cell>
          <cell r="D253">
            <v>291434206</v>
          </cell>
          <cell r="E253">
            <v>298418070</v>
          </cell>
          <cell r="F253">
            <v>255599880</v>
          </cell>
        </row>
        <row r="254">
          <cell r="A254">
            <v>34939</v>
          </cell>
          <cell r="B254">
            <v>266344100</v>
          </cell>
          <cell r="C254">
            <v>310495290</v>
          </cell>
          <cell r="D254">
            <v>329220260</v>
          </cell>
          <cell r="E254">
            <v>300999910</v>
          </cell>
          <cell r="F254">
            <v>255145150</v>
          </cell>
        </row>
        <row r="255">
          <cell r="A255">
            <v>34946</v>
          </cell>
          <cell r="B255">
            <v>0</v>
          </cell>
          <cell r="C255">
            <v>336550063</v>
          </cell>
          <cell r="D255">
            <v>368733210</v>
          </cell>
          <cell r="E255">
            <v>321187760</v>
          </cell>
          <cell r="F255">
            <v>317078541</v>
          </cell>
        </row>
        <row r="256">
          <cell r="A256">
            <v>34953</v>
          </cell>
          <cell r="B256">
            <v>297459702</v>
          </cell>
          <cell r="C256">
            <v>360002397</v>
          </cell>
          <cell r="D256">
            <v>383670835</v>
          </cell>
          <cell r="E256">
            <v>382226230</v>
          </cell>
          <cell r="F256">
            <v>465614560</v>
          </cell>
        </row>
        <row r="257">
          <cell r="A257">
            <v>34960</v>
          </cell>
          <cell r="B257">
            <v>325518730</v>
          </cell>
          <cell r="C257">
            <v>367817920</v>
          </cell>
          <cell r="D257">
            <v>399246380</v>
          </cell>
          <cell r="E257">
            <v>365164670</v>
          </cell>
          <cell r="F257">
            <v>366404880</v>
          </cell>
        </row>
        <row r="258">
          <cell r="A258">
            <v>34967</v>
          </cell>
          <cell r="B258">
            <v>269142830</v>
          </cell>
          <cell r="C258">
            <v>362870750</v>
          </cell>
          <cell r="D258">
            <v>410463475</v>
          </cell>
          <cell r="E258">
            <v>366964700</v>
          </cell>
          <cell r="F258">
            <v>334429850</v>
          </cell>
        </row>
        <row r="259">
          <cell r="A259">
            <v>34974</v>
          </cell>
          <cell r="B259">
            <v>304276900</v>
          </cell>
          <cell r="C259">
            <v>385656710</v>
          </cell>
          <cell r="D259">
            <v>343102070</v>
          </cell>
          <cell r="E259">
            <v>367191090</v>
          </cell>
          <cell r="F259">
            <v>313479870</v>
          </cell>
        </row>
        <row r="260">
          <cell r="A260">
            <v>34981</v>
          </cell>
          <cell r="B260">
            <v>275063980</v>
          </cell>
          <cell r="C260">
            <v>412461510</v>
          </cell>
          <cell r="D260">
            <v>340380820</v>
          </cell>
          <cell r="E260">
            <v>343688570</v>
          </cell>
          <cell r="F260">
            <v>374066900</v>
          </cell>
        </row>
        <row r="261">
          <cell r="A261">
            <v>34988</v>
          </cell>
          <cell r="B261">
            <v>299893540</v>
          </cell>
          <cell r="C261">
            <v>355022057</v>
          </cell>
          <cell r="D261">
            <v>412223393</v>
          </cell>
          <cell r="E261">
            <v>405389070</v>
          </cell>
          <cell r="F261">
            <v>395600814</v>
          </cell>
        </row>
        <row r="262">
          <cell r="A262">
            <v>34995</v>
          </cell>
          <cell r="B262">
            <v>328998690</v>
          </cell>
          <cell r="C262">
            <v>412796080</v>
          </cell>
          <cell r="D262">
            <v>430844830</v>
          </cell>
          <cell r="E262">
            <v>464296970</v>
          </cell>
          <cell r="F262">
            <v>377331443</v>
          </cell>
        </row>
        <row r="263">
          <cell r="A263">
            <v>35002</v>
          </cell>
          <cell r="B263">
            <v>316146415</v>
          </cell>
          <cell r="C263">
            <v>375889022</v>
          </cell>
          <cell r="D263">
            <v>376512000</v>
          </cell>
          <cell r="E263">
            <v>395605960</v>
          </cell>
          <cell r="F263">
            <v>344047420</v>
          </cell>
        </row>
        <row r="264">
          <cell r="A264">
            <v>35009</v>
          </cell>
          <cell r="B264">
            <v>307871520</v>
          </cell>
          <cell r="C264">
            <v>362737540</v>
          </cell>
          <cell r="D264">
            <v>364509135</v>
          </cell>
          <cell r="E264">
            <v>378524390</v>
          </cell>
          <cell r="F264">
            <v>297108580</v>
          </cell>
        </row>
        <row r="265">
          <cell r="A265">
            <v>35016</v>
          </cell>
          <cell r="B265">
            <v>293557042</v>
          </cell>
          <cell r="C265">
            <v>351917035</v>
          </cell>
          <cell r="D265">
            <v>373777269</v>
          </cell>
          <cell r="E265">
            <v>420070253</v>
          </cell>
          <cell r="F265">
            <v>434859890</v>
          </cell>
        </row>
        <row r="266">
          <cell r="A266">
            <v>35023</v>
          </cell>
          <cell r="B266">
            <v>330592478</v>
          </cell>
          <cell r="C266">
            <v>407000704</v>
          </cell>
          <cell r="D266">
            <v>404004170</v>
          </cell>
          <cell r="E266">
            <v>0</v>
          </cell>
          <cell r="F266">
            <v>125528330</v>
          </cell>
        </row>
        <row r="267">
          <cell r="A267">
            <v>35030</v>
          </cell>
          <cell r="B267">
            <v>357913366</v>
          </cell>
          <cell r="C267">
            <v>410148871</v>
          </cell>
          <cell r="D267">
            <v>400310860</v>
          </cell>
          <cell r="E267">
            <v>439082360</v>
          </cell>
          <cell r="F267">
            <v>392513930</v>
          </cell>
        </row>
        <row r="268">
          <cell r="A268">
            <v>35037</v>
          </cell>
          <cell r="B268">
            <v>406093951</v>
          </cell>
          <cell r="C268">
            <v>436442130</v>
          </cell>
          <cell r="D268">
            <v>418012094</v>
          </cell>
          <cell r="E268">
            <v>380673040</v>
          </cell>
          <cell r="F268">
            <v>326803580</v>
          </cell>
        </row>
        <row r="269">
          <cell r="A269">
            <v>35044</v>
          </cell>
          <cell r="B269">
            <v>342985263</v>
          </cell>
          <cell r="C269">
            <v>348493330</v>
          </cell>
          <cell r="D269">
            <v>414711693</v>
          </cell>
          <cell r="E269">
            <v>464581513</v>
          </cell>
          <cell r="F269">
            <v>652828674</v>
          </cell>
        </row>
        <row r="270">
          <cell r="A270">
            <v>35051</v>
          </cell>
          <cell r="B270">
            <v>426752820</v>
          </cell>
          <cell r="C270">
            <v>479472860</v>
          </cell>
          <cell r="D270">
            <v>444069835</v>
          </cell>
          <cell r="E270">
            <v>419669741</v>
          </cell>
          <cell r="F270">
            <v>289220020</v>
          </cell>
        </row>
        <row r="271">
          <cell r="A271">
            <v>35058</v>
          </cell>
          <cell r="B271">
            <v>0</v>
          </cell>
          <cell r="C271">
            <v>216929430</v>
          </cell>
          <cell r="D271">
            <v>252039220</v>
          </cell>
          <cell r="E271">
            <v>288453040</v>
          </cell>
          <cell r="F271">
            <v>320863917</v>
          </cell>
        </row>
        <row r="272">
          <cell r="A272">
            <v>35065</v>
          </cell>
          <cell r="B272">
            <v>0</v>
          </cell>
          <cell r="C272">
            <v>363904300</v>
          </cell>
          <cell r="D272">
            <v>468770670</v>
          </cell>
          <cell r="E272">
            <v>512231080</v>
          </cell>
          <cell r="F272">
            <v>436806526</v>
          </cell>
        </row>
        <row r="273">
          <cell r="A273">
            <v>35072</v>
          </cell>
          <cell r="B273">
            <v>130303200</v>
          </cell>
          <cell r="C273">
            <v>417113884</v>
          </cell>
          <cell r="D273">
            <v>497392169</v>
          </cell>
          <cell r="E273">
            <v>408312705</v>
          </cell>
          <cell r="F273">
            <v>383110770</v>
          </cell>
        </row>
        <row r="274">
          <cell r="A274">
            <v>35079</v>
          </cell>
          <cell r="B274">
            <v>305848572</v>
          </cell>
          <cell r="C274">
            <v>424770670</v>
          </cell>
          <cell r="D274">
            <v>458880820</v>
          </cell>
          <cell r="E274">
            <v>449877407</v>
          </cell>
          <cell r="F274">
            <v>502367166</v>
          </cell>
        </row>
        <row r="275">
          <cell r="A275">
            <v>35086</v>
          </cell>
          <cell r="B275">
            <v>397763992</v>
          </cell>
          <cell r="C275">
            <v>416587030</v>
          </cell>
          <cell r="D275">
            <v>476008351</v>
          </cell>
          <cell r="E275">
            <v>452966551</v>
          </cell>
          <cell r="F275">
            <v>385389000</v>
          </cell>
        </row>
        <row r="276">
          <cell r="A276">
            <v>35093</v>
          </cell>
          <cell r="B276">
            <v>363072740</v>
          </cell>
          <cell r="C276">
            <v>464193070</v>
          </cell>
          <cell r="D276">
            <v>474566720</v>
          </cell>
          <cell r="E276">
            <v>460950241</v>
          </cell>
          <cell r="F276">
            <v>419356023</v>
          </cell>
        </row>
        <row r="277">
          <cell r="A277">
            <v>35100</v>
          </cell>
          <cell r="B277">
            <v>377474040</v>
          </cell>
          <cell r="C277">
            <v>465571990</v>
          </cell>
          <cell r="D277">
            <v>462297596</v>
          </cell>
          <cell r="E277">
            <v>474595459</v>
          </cell>
          <cell r="F277">
            <v>477164690</v>
          </cell>
        </row>
        <row r="278">
          <cell r="A278">
            <v>35107</v>
          </cell>
          <cell r="B278">
            <v>400975230</v>
          </cell>
          <cell r="C278">
            <v>440389890</v>
          </cell>
          <cell r="D278">
            <v>421272834</v>
          </cell>
          <cell r="E278">
            <v>414886652</v>
          </cell>
          <cell r="F278">
            <v>445177135</v>
          </cell>
        </row>
        <row r="279">
          <cell r="A279">
            <v>35114</v>
          </cell>
          <cell r="B279">
            <v>0</v>
          </cell>
          <cell r="C279">
            <v>395696940</v>
          </cell>
          <cell r="D279">
            <v>430988090</v>
          </cell>
          <cell r="E279">
            <v>494293800</v>
          </cell>
          <cell r="F279">
            <v>442421383</v>
          </cell>
        </row>
        <row r="280">
          <cell r="A280">
            <v>35121</v>
          </cell>
          <cell r="B280">
            <v>399029314</v>
          </cell>
          <cell r="C280">
            <v>431053270</v>
          </cell>
          <cell r="D280">
            <v>447568783</v>
          </cell>
          <cell r="E280">
            <v>452900127</v>
          </cell>
          <cell r="F280">
            <v>471074460</v>
          </cell>
        </row>
        <row r="281">
          <cell r="A281">
            <v>35128</v>
          </cell>
          <cell r="B281">
            <v>416497620</v>
          </cell>
          <cell r="C281">
            <v>445088890</v>
          </cell>
          <cell r="D281">
            <v>427712950</v>
          </cell>
          <cell r="E281">
            <v>426047400</v>
          </cell>
          <cell r="F281">
            <v>545422118</v>
          </cell>
        </row>
        <row r="282">
          <cell r="A282">
            <v>35135</v>
          </cell>
          <cell r="B282">
            <v>448589690</v>
          </cell>
          <cell r="C282">
            <v>460866489</v>
          </cell>
          <cell r="D282">
            <v>412362024</v>
          </cell>
          <cell r="E282">
            <v>492176690</v>
          </cell>
          <cell r="F282">
            <v>536631377</v>
          </cell>
        </row>
        <row r="283">
          <cell r="A283">
            <v>35142</v>
          </cell>
          <cell r="B283">
            <v>436698120</v>
          </cell>
          <cell r="C283">
            <v>439565727</v>
          </cell>
          <cell r="D283">
            <v>409590430</v>
          </cell>
          <cell r="E283">
            <v>365574560</v>
          </cell>
          <cell r="F283">
            <v>327383620</v>
          </cell>
        </row>
        <row r="284">
          <cell r="A284">
            <v>35149</v>
          </cell>
          <cell r="B284">
            <v>336297699</v>
          </cell>
          <cell r="C284">
            <v>403907880</v>
          </cell>
          <cell r="D284">
            <v>402633530</v>
          </cell>
          <cell r="E284">
            <v>368059340</v>
          </cell>
          <cell r="F284">
            <v>413366289</v>
          </cell>
        </row>
        <row r="285">
          <cell r="A285">
            <v>35156</v>
          </cell>
          <cell r="B285">
            <v>391796750</v>
          </cell>
          <cell r="C285">
            <v>406312520</v>
          </cell>
          <cell r="D285">
            <v>386715972</v>
          </cell>
          <cell r="E285">
            <v>382993449</v>
          </cell>
          <cell r="F285">
            <v>0</v>
          </cell>
        </row>
        <row r="286">
          <cell r="A286">
            <v>35163</v>
          </cell>
          <cell r="B286">
            <v>418054683</v>
          </cell>
          <cell r="C286">
            <v>426518720</v>
          </cell>
          <cell r="D286">
            <v>474863600</v>
          </cell>
          <cell r="E286">
            <v>519246500</v>
          </cell>
          <cell r="F286">
            <v>412907895</v>
          </cell>
        </row>
        <row r="287">
          <cell r="A287">
            <v>35170</v>
          </cell>
          <cell r="B287">
            <v>346102780</v>
          </cell>
          <cell r="C287">
            <v>452901848</v>
          </cell>
          <cell r="D287">
            <v>464619453</v>
          </cell>
          <cell r="E287">
            <v>414764667</v>
          </cell>
          <cell r="F287">
            <v>435305162</v>
          </cell>
        </row>
        <row r="288">
          <cell r="A288">
            <v>35177</v>
          </cell>
          <cell r="B288">
            <v>396286930</v>
          </cell>
          <cell r="C288">
            <v>451870760</v>
          </cell>
          <cell r="D288">
            <v>482870410</v>
          </cell>
          <cell r="E288">
            <v>462202080</v>
          </cell>
          <cell r="F288">
            <v>401169236</v>
          </cell>
        </row>
        <row r="289">
          <cell r="A289">
            <v>35184</v>
          </cell>
          <cell r="B289">
            <v>342601716</v>
          </cell>
          <cell r="C289">
            <v>391695451</v>
          </cell>
          <cell r="D289">
            <v>402733014</v>
          </cell>
          <cell r="E289">
            <v>441519328</v>
          </cell>
          <cell r="F289">
            <v>432474368</v>
          </cell>
        </row>
        <row r="290">
          <cell r="A290">
            <v>35191</v>
          </cell>
          <cell r="B290">
            <v>375224332</v>
          </cell>
          <cell r="C290">
            <v>409685946</v>
          </cell>
          <cell r="D290">
            <v>495248423</v>
          </cell>
          <cell r="E290">
            <v>404102988</v>
          </cell>
          <cell r="F290">
            <v>427988370</v>
          </cell>
        </row>
        <row r="291">
          <cell r="A291">
            <v>35198</v>
          </cell>
          <cell r="B291">
            <v>395725876</v>
          </cell>
          <cell r="C291">
            <v>460068850</v>
          </cell>
          <cell r="D291">
            <v>447460300</v>
          </cell>
          <cell r="E291">
            <v>391860566</v>
          </cell>
          <cell r="F291">
            <v>428929350</v>
          </cell>
        </row>
        <row r="292">
          <cell r="A292">
            <v>35205</v>
          </cell>
          <cell r="B292">
            <v>384779780</v>
          </cell>
          <cell r="C292">
            <v>409379300</v>
          </cell>
          <cell r="D292">
            <v>423208990</v>
          </cell>
          <cell r="E292">
            <v>431319769</v>
          </cell>
          <cell r="F292">
            <v>328740300</v>
          </cell>
        </row>
        <row r="293">
          <cell r="A293">
            <v>35212</v>
          </cell>
          <cell r="B293">
            <v>0</v>
          </cell>
          <cell r="C293">
            <v>341003182</v>
          </cell>
          <cell r="D293">
            <v>346292270</v>
          </cell>
          <cell r="E293">
            <v>381630120</v>
          </cell>
          <cell r="F293">
            <v>351555330</v>
          </cell>
        </row>
        <row r="294">
          <cell r="A294">
            <v>35219</v>
          </cell>
          <cell r="B294">
            <v>316807916</v>
          </cell>
          <cell r="C294">
            <v>385732523</v>
          </cell>
          <cell r="D294">
            <v>380021950</v>
          </cell>
          <cell r="E294">
            <v>464527139</v>
          </cell>
          <cell r="F294">
            <v>445487850</v>
          </cell>
        </row>
        <row r="295">
          <cell r="A295">
            <v>35226</v>
          </cell>
          <cell r="B295">
            <v>336956940</v>
          </cell>
          <cell r="C295">
            <v>405185378</v>
          </cell>
          <cell r="D295">
            <v>397018884</v>
          </cell>
          <cell r="E295">
            <v>397422794</v>
          </cell>
          <cell r="F295">
            <v>393093503</v>
          </cell>
        </row>
        <row r="296">
          <cell r="A296">
            <v>35233</v>
          </cell>
          <cell r="B296">
            <v>298077500</v>
          </cell>
          <cell r="C296">
            <v>375773060</v>
          </cell>
          <cell r="D296">
            <v>383150620</v>
          </cell>
          <cell r="E296">
            <v>440473763</v>
          </cell>
          <cell r="F296">
            <v>520074627</v>
          </cell>
        </row>
        <row r="297">
          <cell r="A297">
            <v>35240</v>
          </cell>
          <cell r="B297">
            <v>333626610</v>
          </cell>
          <cell r="C297">
            <v>391566315</v>
          </cell>
          <cell r="D297">
            <v>386288280</v>
          </cell>
          <cell r="E297">
            <v>405415920</v>
          </cell>
          <cell r="F297">
            <v>470219077</v>
          </cell>
        </row>
        <row r="298">
          <cell r="A298">
            <v>35247</v>
          </cell>
          <cell r="B298">
            <v>345590000</v>
          </cell>
          <cell r="C298">
            <v>387804390</v>
          </cell>
          <cell r="D298">
            <v>336094000</v>
          </cell>
          <cell r="E298">
            <v>0</v>
          </cell>
          <cell r="F298">
            <v>181170510</v>
          </cell>
        </row>
        <row r="299">
          <cell r="A299">
            <v>35254</v>
          </cell>
          <cell r="B299">
            <v>366209823</v>
          </cell>
          <cell r="C299">
            <v>378364490</v>
          </cell>
          <cell r="D299">
            <v>420775559</v>
          </cell>
          <cell r="E299">
            <v>518821235</v>
          </cell>
          <cell r="F299">
            <v>396014148</v>
          </cell>
        </row>
        <row r="300">
          <cell r="A300">
            <v>35261</v>
          </cell>
          <cell r="B300">
            <v>416814020</v>
          </cell>
          <cell r="C300">
            <v>680913115</v>
          </cell>
          <cell r="D300">
            <v>512567460</v>
          </cell>
          <cell r="E300">
            <v>473263294</v>
          </cell>
          <cell r="F300">
            <v>406881142</v>
          </cell>
        </row>
        <row r="301">
          <cell r="A301">
            <v>35268</v>
          </cell>
          <cell r="B301">
            <v>332089726</v>
          </cell>
          <cell r="C301">
            <v>420153167</v>
          </cell>
          <cell r="D301">
            <v>461326829</v>
          </cell>
          <cell r="E301">
            <v>404400122</v>
          </cell>
          <cell r="F301">
            <v>349377220</v>
          </cell>
        </row>
        <row r="302">
          <cell r="A302">
            <v>35275</v>
          </cell>
          <cell r="B302">
            <v>280741994</v>
          </cell>
          <cell r="C302">
            <v>340599258</v>
          </cell>
          <cell r="D302">
            <v>402909331</v>
          </cell>
          <cell r="E302">
            <v>437924700</v>
          </cell>
          <cell r="F302">
            <v>441812680</v>
          </cell>
        </row>
        <row r="303">
          <cell r="A303">
            <v>35282</v>
          </cell>
          <cell r="B303">
            <v>307042773</v>
          </cell>
          <cell r="C303">
            <v>346743640</v>
          </cell>
          <cell r="D303">
            <v>394068710</v>
          </cell>
          <cell r="E303">
            <v>334413400</v>
          </cell>
          <cell r="F303">
            <v>327148395</v>
          </cell>
        </row>
        <row r="304">
          <cell r="A304">
            <v>35289</v>
          </cell>
          <cell r="B304">
            <v>312085280</v>
          </cell>
          <cell r="C304">
            <v>362252470</v>
          </cell>
          <cell r="D304">
            <v>343301730</v>
          </cell>
          <cell r="E304">
            <v>324539370</v>
          </cell>
          <cell r="F304">
            <v>337556949</v>
          </cell>
        </row>
        <row r="305">
          <cell r="A305">
            <v>35296</v>
          </cell>
          <cell r="B305">
            <v>293904390</v>
          </cell>
          <cell r="C305">
            <v>334661230</v>
          </cell>
          <cell r="D305">
            <v>348678360</v>
          </cell>
          <cell r="E305">
            <v>354719401</v>
          </cell>
          <cell r="F305">
            <v>309778820</v>
          </cell>
        </row>
        <row r="306">
          <cell r="A306">
            <v>35303</v>
          </cell>
          <cell r="B306">
            <v>281326020</v>
          </cell>
          <cell r="C306">
            <v>310321220</v>
          </cell>
          <cell r="D306">
            <v>296309810</v>
          </cell>
          <cell r="E306">
            <v>321014060</v>
          </cell>
          <cell r="F306">
            <v>258256862</v>
          </cell>
        </row>
        <row r="307">
          <cell r="A307">
            <v>35310</v>
          </cell>
          <cell r="B307">
            <v>0</v>
          </cell>
          <cell r="C307">
            <v>345614261</v>
          </cell>
          <cell r="D307">
            <v>351049500</v>
          </cell>
          <cell r="E307">
            <v>361223430</v>
          </cell>
          <cell r="F307">
            <v>348376480</v>
          </cell>
        </row>
        <row r="308">
          <cell r="A308">
            <v>35317</v>
          </cell>
          <cell r="B308">
            <v>310488560</v>
          </cell>
          <cell r="C308">
            <v>371010020</v>
          </cell>
          <cell r="D308">
            <v>375236270</v>
          </cell>
          <cell r="E308">
            <v>398219020</v>
          </cell>
          <cell r="F308">
            <v>487060210</v>
          </cell>
        </row>
        <row r="309">
          <cell r="A309">
            <v>35324</v>
          </cell>
          <cell r="B309">
            <v>426934414</v>
          </cell>
          <cell r="C309">
            <v>447598273</v>
          </cell>
          <cell r="D309">
            <v>392418512</v>
          </cell>
          <cell r="E309">
            <v>397880619</v>
          </cell>
          <cell r="F309">
            <v>518800521</v>
          </cell>
        </row>
        <row r="310">
          <cell r="A310">
            <v>35331</v>
          </cell>
          <cell r="B310">
            <v>299715720</v>
          </cell>
          <cell r="C310">
            <v>459871320</v>
          </cell>
          <cell r="D310">
            <v>476706816</v>
          </cell>
          <cell r="E310">
            <v>500678320</v>
          </cell>
          <cell r="F310">
            <v>414630030</v>
          </cell>
        </row>
        <row r="311">
          <cell r="A311">
            <v>35338</v>
          </cell>
          <cell r="B311">
            <v>394016659</v>
          </cell>
          <cell r="C311">
            <v>421335540</v>
          </cell>
          <cell r="D311">
            <v>439867010</v>
          </cell>
          <cell r="E311">
            <v>384873456</v>
          </cell>
          <cell r="F311">
            <v>463631290</v>
          </cell>
        </row>
        <row r="312">
          <cell r="A312">
            <v>35345</v>
          </cell>
          <cell r="B312">
            <v>381422728</v>
          </cell>
          <cell r="C312">
            <v>434831071</v>
          </cell>
          <cell r="D312">
            <v>408171118</v>
          </cell>
          <cell r="E312">
            <v>394627350</v>
          </cell>
          <cell r="F312">
            <v>395838220</v>
          </cell>
        </row>
        <row r="313">
          <cell r="A313">
            <v>35352</v>
          </cell>
          <cell r="B313">
            <v>321791710</v>
          </cell>
          <cell r="C313">
            <v>458745770</v>
          </cell>
          <cell r="D313">
            <v>441044230</v>
          </cell>
          <cell r="E313">
            <v>478261670</v>
          </cell>
          <cell r="F313">
            <v>472633268</v>
          </cell>
        </row>
        <row r="314">
          <cell r="A314">
            <v>35359</v>
          </cell>
          <cell r="B314">
            <v>414377640</v>
          </cell>
          <cell r="C314">
            <v>410503580</v>
          </cell>
          <cell r="D314">
            <v>441901240</v>
          </cell>
          <cell r="E314">
            <v>418803310</v>
          </cell>
          <cell r="F314">
            <v>367498670</v>
          </cell>
        </row>
        <row r="315">
          <cell r="A315">
            <v>35366</v>
          </cell>
          <cell r="B315">
            <v>383442040</v>
          </cell>
          <cell r="C315">
            <v>443650570</v>
          </cell>
          <cell r="D315">
            <v>438473740</v>
          </cell>
          <cell r="E315">
            <v>488236810</v>
          </cell>
          <cell r="F315">
            <v>465182240</v>
          </cell>
        </row>
        <row r="316">
          <cell r="A316">
            <v>35373</v>
          </cell>
          <cell r="B316">
            <v>398499510</v>
          </cell>
          <cell r="C316">
            <v>492306761</v>
          </cell>
          <cell r="D316">
            <v>509210671</v>
          </cell>
          <cell r="E316">
            <v>502108800</v>
          </cell>
          <cell r="F316">
            <v>401701890</v>
          </cell>
        </row>
        <row r="317">
          <cell r="A317">
            <v>35380</v>
          </cell>
          <cell r="B317">
            <v>353650870</v>
          </cell>
          <cell r="C317">
            <v>472644860</v>
          </cell>
          <cell r="D317">
            <v>429621580</v>
          </cell>
          <cell r="E317">
            <v>480105250</v>
          </cell>
          <cell r="F317">
            <v>528868922</v>
          </cell>
        </row>
        <row r="318">
          <cell r="A318">
            <v>35387</v>
          </cell>
          <cell r="B318">
            <v>388335950</v>
          </cell>
          <cell r="C318">
            <v>461776534</v>
          </cell>
          <cell r="D318">
            <v>497698090</v>
          </cell>
          <cell r="E318">
            <v>464165410</v>
          </cell>
          <cell r="F318">
            <v>527931364</v>
          </cell>
        </row>
        <row r="319">
          <cell r="A319">
            <v>35394</v>
          </cell>
          <cell r="B319">
            <v>498080623</v>
          </cell>
          <cell r="C319">
            <v>540141400</v>
          </cell>
          <cell r="D319">
            <v>377633630</v>
          </cell>
          <cell r="E319">
            <v>0</v>
          </cell>
          <cell r="F319">
            <v>149949150</v>
          </cell>
        </row>
        <row r="320">
          <cell r="A320">
            <v>35401</v>
          </cell>
          <cell r="B320">
            <v>413631805</v>
          </cell>
          <cell r="C320">
            <v>515792980</v>
          </cell>
          <cell r="D320">
            <v>497980570</v>
          </cell>
          <cell r="E320">
            <v>483340412</v>
          </cell>
          <cell r="F320">
            <v>504331470</v>
          </cell>
        </row>
        <row r="321">
          <cell r="A321">
            <v>35408</v>
          </cell>
          <cell r="B321">
            <v>381359690</v>
          </cell>
          <cell r="C321">
            <v>446609320</v>
          </cell>
          <cell r="D321">
            <v>504336908</v>
          </cell>
          <cell r="E321">
            <v>492560010</v>
          </cell>
          <cell r="F321">
            <v>454340550</v>
          </cell>
        </row>
        <row r="322">
          <cell r="A322">
            <v>35415</v>
          </cell>
          <cell r="B322">
            <v>447359870</v>
          </cell>
          <cell r="C322">
            <v>519568460</v>
          </cell>
          <cell r="D322">
            <v>500129580</v>
          </cell>
          <cell r="E322">
            <v>526094854</v>
          </cell>
          <cell r="F322">
            <v>654110133</v>
          </cell>
        </row>
        <row r="323">
          <cell r="A323">
            <v>35422</v>
          </cell>
          <cell r="B323">
            <v>342998110</v>
          </cell>
          <cell r="C323">
            <v>165038570</v>
          </cell>
          <cell r="D323">
            <v>0</v>
          </cell>
          <cell r="E323">
            <v>254240842</v>
          </cell>
          <cell r="F323">
            <v>253573500</v>
          </cell>
        </row>
        <row r="324">
          <cell r="A324">
            <v>35429</v>
          </cell>
          <cell r="B324">
            <v>338061450</v>
          </cell>
          <cell r="C324">
            <v>399375078</v>
          </cell>
          <cell r="D324">
            <v>0</v>
          </cell>
          <cell r="E324">
            <v>462945690</v>
          </cell>
          <cell r="F324">
            <v>452628140</v>
          </cell>
        </row>
        <row r="325">
          <cell r="A325">
            <v>35436</v>
          </cell>
          <cell r="B325">
            <v>526917320</v>
          </cell>
          <cell r="C325">
            <v>537824720</v>
          </cell>
          <cell r="D325">
            <v>557181500</v>
          </cell>
          <cell r="E325">
            <v>554706490</v>
          </cell>
          <cell r="F325">
            <v>544514690</v>
          </cell>
        </row>
        <row r="326">
          <cell r="A326">
            <v>35443</v>
          </cell>
          <cell r="B326">
            <v>444664087</v>
          </cell>
          <cell r="C326">
            <v>531023410</v>
          </cell>
          <cell r="D326">
            <v>527671620</v>
          </cell>
          <cell r="E326">
            <v>536748532</v>
          </cell>
          <cell r="F326">
            <v>534187460</v>
          </cell>
        </row>
        <row r="327">
          <cell r="A327">
            <v>35450</v>
          </cell>
          <cell r="B327">
            <v>440578490</v>
          </cell>
          <cell r="C327">
            <v>571097070</v>
          </cell>
          <cell r="D327">
            <v>586490120</v>
          </cell>
          <cell r="E327">
            <v>684587620</v>
          </cell>
          <cell r="F327">
            <v>541978750</v>
          </cell>
        </row>
        <row r="328">
          <cell r="A328">
            <v>35457</v>
          </cell>
          <cell r="B328">
            <v>445475550</v>
          </cell>
          <cell r="C328">
            <v>541011300</v>
          </cell>
          <cell r="D328">
            <v>498104020</v>
          </cell>
          <cell r="E328">
            <v>523813600</v>
          </cell>
          <cell r="F328">
            <v>578331556</v>
          </cell>
        </row>
        <row r="329">
          <cell r="A329">
            <v>35464</v>
          </cell>
          <cell r="B329">
            <v>463370710</v>
          </cell>
          <cell r="C329">
            <v>506255446</v>
          </cell>
          <cell r="D329">
            <v>580494915</v>
          </cell>
          <cell r="E329">
            <v>519401919</v>
          </cell>
          <cell r="F329">
            <v>540690360</v>
          </cell>
        </row>
        <row r="330">
          <cell r="A330">
            <v>35471</v>
          </cell>
          <cell r="B330">
            <v>469372051</v>
          </cell>
          <cell r="C330">
            <v>482916670</v>
          </cell>
          <cell r="D330">
            <v>563603540</v>
          </cell>
          <cell r="E330">
            <v>593265425</v>
          </cell>
          <cell r="F330">
            <v>491227024</v>
          </cell>
        </row>
        <row r="331">
          <cell r="A331">
            <v>35478</v>
          </cell>
          <cell r="B331">
            <v>0</v>
          </cell>
          <cell r="C331">
            <v>475987537</v>
          </cell>
          <cell r="D331">
            <v>520617420</v>
          </cell>
          <cell r="E331">
            <v>491469620</v>
          </cell>
          <cell r="F331">
            <v>488468693</v>
          </cell>
        </row>
        <row r="332">
          <cell r="A332">
            <v>35485</v>
          </cell>
          <cell r="B332">
            <v>462027440</v>
          </cell>
          <cell r="C332">
            <v>541640087</v>
          </cell>
          <cell r="D332">
            <v>573099980</v>
          </cell>
          <cell r="E332">
            <v>466369420</v>
          </cell>
          <cell r="F332">
            <v>508662861</v>
          </cell>
        </row>
        <row r="333">
          <cell r="A333">
            <v>35492</v>
          </cell>
          <cell r="B333">
            <v>436620114</v>
          </cell>
          <cell r="C333">
            <v>537208700</v>
          </cell>
          <cell r="D333">
            <v>531771980</v>
          </cell>
          <cell r="E333">
            <v>539747713</v>
          </cell>
          <cell r="F333">
            <v>507773720</v>
          </cell>
        </row>
        <row r="334">
          <cell r="A334">
            <v>35499</v>
          </cell>
          <cell r="B334">
            <v>468374991</v>
          </cell>
          <cell r="C334">
            <v>492685144</v>
          </cell>
          <cell r="D334">
            <v>489544438</v>
          </cell>
          <cell r="E334">
            <v>506662598</v>
          </cell>
          <cell r="F334">
            <v>490928094</v>
          </cell>
        </row>
        <row r="335">
          <cell r="A335">
            <v>35506</v>
          </cell>
          <cell r="B335">
            <v>496985517</v>
          </cell>
          <cell r="C335">
            <v>467367280</v>
          </cell>
          <cell r="D335">
            <v>538917422</v>
          </cell>
          <cell r="E335">
            <v>497192440</v>
          </cell>
          <cell r="F335">
            <v>544671826</v>
          </cell>
        </row>
        <row r="336">
          <cell r="A336">
            <v>35513</v>
          </cell>
          <cell r="B336">
            <v>450930950</v>
          </cell>
          <cell r="C336">
            <v>487241714</v>
          </cell>
          <cell r="D336">
            <v>506297366</v>
          </cell>
          <cell r="E336">
            <v>476628486</v>
          </cell>
          <cell r="F336">
            <v>0</v>
          </cell>
        </row>
        <row r="337">
          <cell r="A337">
            <v>35520</v>
          </cell>
          <cell r="B337">
            <v>564214490</v>
          </cell>
          <cell r="C337">
            <v>515483192</v>
          </cell>
          <cell r="D337">
            <v>483035984</v>
          </cell>
          <cell r="E337">
            <v>497460091</v>
          </cell>
          <cell r="F337">
            <v>543848160</v>
          </cell>
        </row>
        <row r="338">
          <cell r="A338">
            <v>35527</v>
          </cell>
          <cell r="B338">
            <v>453383585</v>
          </cell>
          <cell r="C338">
            <v>450271080</v>
          </cell>
          <cell r="D338">
            <v>468084478</v>
          </cell>
          <cell r="E338">
            <v>424513870</v>
          </cell>
          <cell r="F338">
            <v>441460350</v>
          </cell>
        </row>
        <row r="339">
          <cell r="A339">
            <v>35534</v>
          </cell>
          <cell r="B339">
            <v>406133420</v>
          </cell>
          <cell r="C339">
            <v>508717780</v>
          </cell>
          <cell r="D339">
            <v>499010038</v>
          </cell>
          <cell r="E339">
            <v>502318857</v>
          </cell>
          <cell r="F339">
            <v>468835730</v>
          </cell>
        </row>
        <row r="340">
          <cell r="A340">
            <v>35541</v>
          </cell>
          <cell r="B340">
            <v>394240380</v>
          </cell>
          <cell r="C340">
            <v>507300530</v>
          </cell>
          <cell r="D340">
            <v>495023942</v>
          </cell>
          <cell r="E340">
            <v>493417375</v>
          </cell>
          <cell r="F340">
            <v>416177180</v>
          </cell>
        </row>
        <row r="341">
          <cell r="A341">
            <v>35548</v>
          </cell>
          <cell r="B341">
            <v>404247470</v>
          </cell>
          <cell r="C341">
            <v>550909037</v>
          </cell>
          <cell r="D341">
            <v>562564370</v>
          </cell>
          <cell r="E341">
            <v>460240410</v>
          </cell>
          <cell r="F341">
            <v>497038234</v>
          </cell>
        </row>
        <row r="342">
          <cell r="A342">
            <v>35555</v>
          </cell>
          <cell r="B342">
            <v>548430610</v>
          </cell>
          <cell r="C342">
            <v>601808300</v>
          </cell>
          <cell r="D342">
            <v>498983376</v>
          </cell>
          <cell r="E342">
            <v>553511487</v>
          </cell>
          <cell r="F342">
            <v>456025920</v>
          </cell>
        </row>
        <row r="343">
          <cell r="A343">
            <v>35562</v>
          </cell>
          <cell r="B343">
            <v>461065510</v>
          </cell>
          <cell r="C343">
            <v>490786700</v>
          </cell>
          <cell r="D343">
            <v>504577493</v>
          </cell>
          <cell r="E343">
            <v>458933339</v>
          </cell>
          <cell r="F343">
            <v>486677099</v>
          </cell>
        </row>
        <row r="344">
          <cell r="A344">
            <v>35569</v>
          </cell>
          <cell r="B344">
            <v>344964780</v>
          </cell>
          <cell r="C344">
            <v>450597650</v>
          </cell>
          <cell r="D344">
            <v>538027460</v>
          </cell>
          <cell r="E344">
            <v>441122891</v>
          </cell>
          <cell r="F344">
            <v>416947110</v>
          </cell>
        </row>
        <row r="345">
          <cell r="A345">
            <v>35576</v>
          </cell>
          <cell r="B345">
            <v>0</v>
          </cell>
          <cell r="C345">
            <v>435760940</v>
          </cell>
          <cell r="D345">
            <v>487060310</v>
          </cell>
          <cell r="E345">
            <v>462355990</v>
          </cell>
          <cell r="F345">
            <v>536930187</v>
          </cell>
        </row>
        <row r="346">
          <cell r="A346">
            <v>35583</v>
          </cell>
          <cell r="B346">
            <v>432973960</v>
          </cell>
          <cell r="C346">
            <v>530799500</v>
          </cell>
          <cell r="D346">
            <v>476494900</v>
          </cell>
          <cell r="E346">
            <v>458749991</v>
          </cell>
          <cell r="F346">
            <v>488607930</v>
          </cell>
        </row>
        <row r="347">
          <cell r="A347">
            <v>35590</v>
          </cell>
          <cell r="B347">
            <v>468210580</v>
          </cell>
          <cell r="C347">
            <v>526553930</v>
          </cell>
          <cell r="D347">
            <v>524434656</v>
          </cell>
          <cell r="E347">
            <v>592818474</v>
          </cell>
          <cell r="F347">
            <v>575065690</v>
          </cell>
        </row>
        <row r="348">
          <cell r="A348">
            <v>35597</v>
          </cell>
          <cell r="B348">
            <v>419089792</v>
          </cell>
          <cell r="C348">
            <v>544914106</v>
          </cell>
          <cell r="D348">
            <v>491833070</v>
          </cell>
          <cell r="E348">
            <v>537055979</v>
          </cell>
          <cell r="F348">
            <v>652945470</v>
          </cell>
        </row>
        <row r="349">
          <cell r="A349">
            <v>35604</v>
          </cell>
          <cell r="B349">
            <v>498157535</v>
          </cell>
          <cell r="C349">
            <v>553842460</v>
          </cell>
          <cell r="D349">
            <v>607774930</v>
          </cell>
          <cell r="E349">
            <v>503686715</v>
          </cell>
          <cell r="F349">
            <v>472369840</v>
          </cell>
        </row>
        <row r="350">
          <cell r="A350">
            <v>35611</v>
          </cell>
          <cell r="B350">
            <v>569045050</v>
          </cell>
          <cell r="C350">
            <v>544271980</v>
          </cell>
          <cell r="D350">
            <v>528098300</v>
          </cell>
          <cell r="E350">
            <v>379164214</v>
          </cell>
          <cell r="F350">
            <v>0</v>
          </cell>
        </row>
        <row r="351">
          <cell r="A351">
            <v>35618</v>
          </cell>
          <cell r="B351">
            <v>520214060</v>
          </cell>
          <cell r="C351">
            <v>531335590</v>
          </cell>
          <cell r="D351">
            <v>591994937</v>
          </cell>
          <cell r="E351">
            <v>552330980</v>
          </cell>
          <cell r="F351">
            <v>499879490</v>
          </cell>
        </row>
        <row r="352">
          <cell r="A352">
            <v>35625</v>
          </cell>
          <cell r="B352">
            <v>489495179</v>
          </cell>
          <cell r="C352">
            <v>598972409</v>
          </cell>
          <cell r="D352">
            <v>652848310</v>
          </cell>
          <cell r="E352">
            <v>629087970</v>
          </cell>
          <cell r="F352">
            <v>589596040</v>
          </cell>
        </row>
        <row r="353">
          <cell r="A353">
            <v>35632</v>
          </cell>
          <cell r="B353">
            <v>460807880</v>
          </cell>
          <cell r="C353">
            <v>579843441</v>
          </cell>
          <cell r="D353">
            <v>620267412</v>
          </cell>
          <cell r="E353">
            <v>571137671</v>
          </cell>
          <cell r="F353">
            <v>521028330</v>
          </cell>
        </row>
        <row r="354">
          <cell r="A354">
            <v>35639</v>
          </cell>
          <cell r="B354">
            <v>466806150</v>
          </cell>
          <cell r="C354">
            <v>548734331</v>
          </cell>
          <cell r="D354">
            <v>571071800</v>
          </cell>
          <cell r="E354">
            <v>549720005</v>
          </cell>
          <cell r="F354">
            <v>513386410</v>
          </cell>
        </row>
        <row r="355">
          <cell r="A355">
            <v>35646</v>
          </cell>
          <cell r="B355">
            <v>456249848</v>
          </cell>
          <cell r="C355">
            <v>525628841</v>
          </cell>
          <cell r="D355">
            <v>569061339</v>
          </cell>
          <cell r="E355">
            <v>576439310</v>
          </cell>
          <cell r="F355">
            <v>563250516</v>
          </cell>
        </row>
        <row r="356">
          <cell r="A356">
            <v>35653</v>
          </cell>
          <cell r="B356">
            <v>480794450</v>
          </cell>
          <cell r="C356">
            <v>499445020</v>
          </cell>
          <cell r="D356">
            <v>589550390</v>
          </cell>
          <cell r="E356">
            <v>526532230</v>
          </cell>
          <cell r="F356">
            <v>541336170</v>
          </cell>
        </row>
        <row r="357">
          <cell r="A357">
            <v>35660</v>
          </cell>
          <cell r="B357">
            <v>512935400</v>
          </cell>
          <cell r="C357">
            <v>549923511</v>
          </cell>
          <cell r="D357">
            <v>519498480</v>
          </cell>
          <cell r="E357">
            <v>491085110</v>
          </cell>
          <cell r="F357">
            <v>454466900</v>
          </cell>
        </row>
        <row r="358">
          <cell r="A358">
            <v>35667</v>
          </cell>
          <cell r="B358">
            <v>391958530</v>
          </cell>
          <cell r="C358">
            <v>484363330</v>
          </cell>
          <cell r="D358">
            <v>492408947</v>
          </cell>
          <cell r="E358">
            <v>484185082</v>
          </cell>
          <cell r="F358">
            <v>411610283</v>
          </cell>
        </row>
        <row r="359">
          <cell r="A359">
            <v>35674</v>
          </cell>
          <cell r="B359">
            <v>0</v>
          </cell>
          <cell r="C359">
            <v>496056717</v>
          </cell>
          <cell r="D359">
            <v>550632310</v>
          </cell>
          <cell r="E359">
            <v>557213450</v>
          </cell>
          <cell r="F359">
            <v>528371080</v>
          </cell>
        </row>
        <row r="360">
          <cell r="A360">
            <v>35681</v>
          </cell>
          <cell r="B360">
            <v>463963788</v>
          </cell>
          <cell r="C360">
            <v>501869560</v>
          </cell>
          <cell r="D360">
            <v>529981729</v>
          </cell>
          <cell r="E360">
            <v>579344684</v>
          </cell>
          <cell r="F360">
            <v>543737877</v>
          </cell>
        </row>
        <row r="361">
          <cell r="A361">
            <v>35688</v>
          </cell>
          <cell r="B361">
            <v>468792396</v>
          </cell>
          <cell r="C361">
            <v>642067566</v>
          </cell>
          <cell r="D361">
            <v>591438560</v>
          </cell>
          <cell r="E361">
            <v>575877497</v>
          </cell>
          <cell r="F361">
            <v>630855710</v>
          </cell>
        </row>
        <row r="362">
          <cell r="A362">
            <v>35695</v>
          </cell>
          <cell r="B362">
            <v>490612220</v>
          </cell>
          <cell r="C362">
            <v>526505987</v>
          </cell>
          <cell r="D362">
            <v>645707953</v>
          </cell>
          <cell r="E362">
            <v>525185810</v>
          </cell>
          <cell r="F362">
            <v>505250090</v>
          </cell>
        </row>
        <row r="363">
          <cell r="A363">
            <v>35702</v>
          </cell>
          <cell r="B363">
            <v>476946346</v>
          </cell>
          <cell r="C363">
            <v>597687474</v>
          </cell>
          <cell r="D363">
            <v>599982240</v>
          </cell>
          <cell r="E363">
            <v>474550020</v>
          </cell>
          <cell r="F363">
            <v>623118020</v>
          </cell>
        </row>
        <row r="364">
          <cell r="A364">
            <v>35709</v>
          </cell>
          <cell r="B364">
            <v>502526175</v>
          </cell>
          <cell r="C364">
            <v>555666870</v>
          </cell>
          <cell r="D364">
            <v>584926044</v>
          </cell>
          <cell r="E364">
            <v>551591900</v>
          </cell>
          <cell r="F364">
            <v>500417180</v>
          </cell>
        </row>
        <row r="365">
          <cell r="A365">
            <v>35716</v>
          </cell>
          <cell r="B365">
            <v>357502120</v>
          </cell>
          <cell r="C365">
            <v>512176233</v>
          </cell>
          <cell r="D365">
            <v>506588144</v>
          </cell>
          <cell r="E365">
            <v>597334789</v>
          </cell>
          <cell r="F365">
            <v>624854310</v>
          </cell>
        </row>
        <row r="366">
          <cell r="A366">
            <v>35723</v>
          </cell>
          <cell r="B366">
            <v>483717749</v>
          </cell>
          <cell r="C366">
            <v>581023380</v>
          </cell>
          <cell r="D366">
            <v>614164290</v>
          </cell>
          <cell r="E366">
            <v>672505830</v>
          </cell>
          <cell r="F366">
            <v>677240630</v>
          </cell>
        </row>
        <row r="367">
          <cell r="A367">
            <v>35730</v>
          </cell>
          <cell r="B367">
            <v>684570730</v>
          </cell>
          <cell r="C367">
            <v>1201346607</v>
          </cell>
          <cell r="D367">
            <v>776331150</v>
          </cell>
          <cell r="E367">
            <v>711969336</v>
          </cell>
          <cell r="F367">
            <v>637633739</v>
          </cell>
        </row>
        <row r="368">
          <cell r="A368">
            <v>35737</v>
          </cell>
          <cell r="B368">
            <v>572818687</v>
          </cell>
          <cell r="C368">
            <v>541376713</v>
          </cell>
          <cell r="D368">
            <v>581451227</v>
          </cell>
          <cell r="E368">
            <v>525919138</v>
          </cell>
          <cell r="F368">
            <v>569753630</v>
          </cell>
        </row>
        <row r="369">
          <cell r="A369">
            <v>35744</v>
          </cell>
          <cell r="B369">
            <v>477775810</v>
          </cell>
          <cell r="C369">
            <v>437783280</v>
          </cell>
          <cell r="D369">
            <v>588055096</v>
          </cell>
          <cell r="E369">
            <v>653809014</v>
          </cell>
          <cell r="F369">
            <v>635568430</v>
          </cell>
        </row>
        <row r="370">
          <cell r="A370">
            <v>35751</v>
          </cell>
          <cell r="B370">
            <v>584271058</v>
          </cell>
          <cell r="C370">
            <v>527842745</v>
          </cell>
          <cell r="D370">
            <v>552366802</v>
          </cell>
          <cell r="E370">
            <v>609838700</v>
          </cell>
          <cell r="F370">
            <v>610764794</v>
          </cell>
        </row>
        <row r="371">
          <cell r="A371">
            <v>35758</v>
          </cell>
          <cell r="B371">
            <v>518742710</v>
          </cell>
          <cell r="C371">
            <v>587721252</v>
          </cell>
          <cell r="D371">
            <v>487585590</v>
          </cell>
          <cell r="E371">
            <v>0</v>
          </cell>
          <cell r="F371">
            <v>188998500</v>
          </cell>
        </row>
        <row r="372">
          <cell r="A372">
            <v>35765</v>
          </cell>
          <cell r="B372">
            <v>596148082</v>
          </cell>
          <cell r="C372">
            <v>581053352</v>
          </cell>
          <cell r="D372">
            <v>634252697</v>
          </cell>
          <cell r="E372">
            <v>636654657</v>
          </cell>
          <cell r="F372">
            <v>563391984</v>
          </cell>
        </row>
        <row r="373">
          <cell r="A373">
            <v>35772</v>
          </cell>
          <cell r="B373">
            <v>493150363</v>
          </cell>
          <cell r="C373">
            <v>543498724</v>
          </cell>
          <cell r="D373">
            <v>605296843</v>
          </cell>
          <cell r="E373">
            <v>631500607</v>
          </cell>
          <cell r="F373">
            <v>578941460</v>
          </cell>
        </row>
        <row r="374">
          <cell r="A374">
            <v>35779</v>
          </cell>
          <cell r="B374">
            <v>605879247</v>
          </cell>
          <cell r="C374">
            <v>638115176</v>
          </cell>
          <cell r="D374">
            <v>619546636</v>
          </cell>
          <cell r="E374">
            <v>618209750</v>
          </cell>
          <cell r="F374">
            <v>792946194</v>
          </cell>
        </row>
        <row r="375">
          <cell r="A375">
            <v>35786</v>
          </cell>
          <cell r="B375">
            <v>534377335</v>
          </cell>
          <cell r="C375">
            <v>516520180</v>
          </cell>
          <cell r="D375">
            <v>265888490</v>
          </cell>
          <cell r="E375">
            <v>0</v>
          </cell>
          <cell r="F375">
            <v>154796910</v>
          </cell>
        </row>
        <row r="376">
          <cell r="A376">
            <v>35793</v>
          </cell>
          <cell r="B376">
            <v>446177330</v>
          </cell>
          <cell r="C376">
            <v>503792672</v>
          </cell>
          <cell r="D376">
            <v>471985560</v>
          </cell>
          <cell r="E376">
            <v>0</v>
          </cell>
          <cell r="F376">
            <v>366060230</v>
          </cell>
        </row>
        <row r="377">
          <cell r="A377">
            <v>35800</v>
          </cell>
          <cell r="B377">
            <v>629037440</v>
          </cell>
          <cell r="C377">
            <v>625134145</v>
          </cell>
          <cell r="D377">
            <v>675423979</v>
          </cell>
          <cell r="E377">
            <v>651896467</v>
          </cell>
          <cell r="F377">
            <v>745002600</v>
          </cell>
        </row>
        <row r="378">
          <cell r="A378">
            <v>35807</v>
          </cell>
          <cell r="B378">
            <v>703941891</v>
          </cell>
          <cell r="C378">
            <v>647439650</v>
          </cell>
          <cell r="D378">
            <v>606799285</v>
          </cell>
          <cell r="E378">
            <v>572255114</v>
          </cell>
          <cell r="F378">
            <v>668968910</v>
          </cell>
        </row>
        <row r="379">
          <cell r="A379">
            <v>35814</v>
          </cell>
          <cell r="B379">
            <v>0</v>
          </cell>
          <cell r="C379">
            <v>643450124</v>
          </cell>
          <cell r="D379">
            <v>625049850</v>
          </cell>
          <cell r="E379">
            <v>645068550</v>
          </cell>
          <cell r="F379">
            <v>635423640</v>
          </cell>
        </row>
        <row r="380">
          <cell r="A380">
            <v>35821</v>
          </cell>
          <cell r="B380">
            <v>555843404</v>
          </cell>
          <cell r="C380">
            <v>686984652</v>
          </cell>
          <cell r="D380">
            <v>710903201</v>
          </cell>
          <cell r="E380">
            <v>754110689</v>
          </cell>
          <cell r="F380">
            <v>613028131</v>
          </cell>
        </row>
        <row r="381">
          <cell r="A381">
            <v>35828</v>
          </cell>
          <cell r="B381">
            <v>730880245</v>
          </cell>
          <cell r="C381">
            <v>706290214</v>
          </cell>
          <cell r="D381">
            <v>701409277</v>
          </cell>
          <cell r="E381">
            <v>703680501</v>
          </cell>
          <cell r="F381">
            <v>569379660</v>
          </cell>
        </row>
        <row r="382">
          <cell r="A382">
            <v>35835</v>
          </cell>
          <cell r="B382">
            <v>542310818</v>
          </cell>
          <cell r="C382">
            <v>647408651</v>
          </cell>
          <cell r="D382">
            <v>598991130</v>
          </cell>
          <cell r="E382">
            <v>611088082</v>
          </cell>
          <cell r="F382">
            <v>535458413</v>
          </cell>
        </row>
        <row r="383">
          <cell r="A383">
            <v>35842</v>
          </cell>
          <cell r="B383">
            <v>0</v>
          </cell>
          <cell r="C383">
            <v>605349922</v>
          </cell>
          <cell r="D383">
            <v>608038012</v>
          </cell>
          <cell r="E383">
            <v>588652508</v>
          </cell>
          <cell r="F383">
            <v>593578325</v>
          </cell>
        </row>
        <row r="384">
          <cell r="A384">
            <v>35849</v>
          </cell>
          <cell r="B384">
            <v>558896603</v>
          </cell>
          <cell r="C384">
            <v>593881805</v>
          </cell>
          <cell r="D384">
            <v>610600084</v>
          </cell>
          <cell r="E384">
            <v>646486860</v>
          </cell>
          <cell r="F384">
            <v>573943520</v>
          </cell>
        </row>
        <row r="385">
          <cell r="A385">
            <v>35856</v>
          </cell>
          <cell r="B385">
            <v>592126210</v>
          </cell>
          <cell r="C385">
            <v>611877880</v>
          </cell>
          <cell r="D385">
            <v>643624469</v>
          </cell>
          <cell r="E385">
            <v>647768710</v>
          </cell>
          <cell r="F385">
            <v>664580622</v>
          </cell>
        </row>
        <row r="386">
          <cell r="A386">
            <v>35863</v>
          </cell>
          <cell r="B386">
            <v>624121590</v>
          </cell>
          <cell r="C386">
            <v>635016153</v>
          </cell>
          <cell r="D386">
            <v>654695830</v>
          </cell>
          <cell r="E386">
            <v>594560250</v>
          </cell>
          <cell r="F386">
            <v>596919173</v>
          </cell>
        </row>
        <row r="387">
          <cell r="A387">
            <v>35870</v>
          </cell>
          <cell r="B387">
            <v>548347480</v>
          </cell>
          <cell r="C387">
            <v>680064736</v>
          </cell>
          <cell r="D387">
            <v>632386104</v>
          </cell>
          <cell r="E387">
            <v>598040599</v>
          </cell>
          <cell r="F387">
            <v>717045021</v>
          </cell>
        </row>
        <row r="388">
          <cell r="A388">
            <v>35877</v>
          </cell>
          <cell r="B388">
            <v>630803760</v>
          </cell>
          <cell r="C388">
            <v>614028692</v>
          </cell>
          <cell r="D388">
            <v>676259168</v>
          </cell>
          <cell r="E388">
            <v>606488910</v>
          </cell>
          <cell r="F388">
            <v>581977420</v>
          </cell>
        </row>
        <row r="389">
          <cell r="A389">
            <v>35884</v>
          </cell>
          <cell r="B389">
            <v>497273416</v>
          </cell>
          <cell r="C389">
            <v>674687654</v>
          </cell>
          <cell r="D389">
            <v>677094906</v>
          </cell>
          <cell r="E389">
            <v>673751820</v>
          </cell>
          <cell r="F389">
            <v>653277592</v>
          </cell>
        </row>
        <row r="390">
          <cell r="A390">
            <v>35891</v>
          </cell>
          <cell r="B390">
            <v>628619500</v>
          </cell>
          <cell r="C390">
            <v>670443318</v>
          </cell>
          <cell r="D390">
            <v>616039144</v>
          </cell>
          <cell r="E390">
            <v>548763687</v>
          </cell>
          <cell r="F390">
            <v>0</v>
          </cell>
        </row>
        <row r="391">
          <cell r="A391">
            <v>35898</v>
          </cell>
          <cell r="B391">
            <v>565933871</v>
          </cell>
          <cell r="C391">
            <v>613219240</v>
          </cell>
          <cell r="D391">
            <v>684167506</v>
          </cell>
          <cell r="E391">
            <v>698515975</v>
          </cell>
          <cell r="F391">
            <v>671629579</v>
          </cell>
        </row>
        <row r="392">
          <cell r="A392">
            <v>35905</v>
          </cell>
          <cell r="B392">
            <v>596780822</v>
          </cell>
          <cell r="C392">
            <v>674662965</v>
          </cell>
          <cell r="D392">
            <v>694888234</v>
          </cell>
          <cell r="E392">
            <v>649985071</v>
          </cell>
          <cell r="F392">
            <v>630318031</v>
          </cell>
        </row>
        <row r="393">
          <cell r="A393">
            <v>35912</v>
          </cell>
          <cell r="B393">
            <v>691608874</v>
          </cell>
          <cell r="C393">
            <v>691054734</v>
          </cell>
          <cell r="D393">
            <v>653311084</v>
          </cell>
          <cell r="E393">
            <v>704455156</v>
          </cell>
          <cell r="F393">
            <v>581300624</v>
          </cell>
        </row>
        <row r="394">
          <cell r="A394">
            <v>35919</v>
          </cell>
          <cell r="B394">
            <v>551342071</v>
          </cell>
          <cell r="C394">
            <v>583488782</v>
          </cell>
          <cell r="D394">
            <v>608331245</v>
          </cell>
          <cell r="E394">
            <v>591899234</v>
          </cell>
          <cell r="F394">
            <v>567641793</v>
          </cell>
        </row>
        <row r="395">
          <cell r="A395">
            <v>35926</v>
          </cell>
          <cell r="B395">
            <v>560643170</v>
          </cell>
          <cell r="C395">
            <v>604254717</v>
          </cell>
          <cell r="D395">
            <v>602222679</v>
          </cell>
          <cell r="E395">
            <v>578191260</v>
          </cell>
          <cell r="F395">
            <v>621765570</v>
          </cell>
        </row>
        <row r="396">
          <cell r="A396">
            <v>35933</v>
          </cell>
          <cell r="B396">
            <v>519867345</v>
          </cell>
          <cell r="C396">
            <v>570292026</v>
          </cell>
          <cell r="D396">
            <v>597117798</v>
          </cell>
          <cell r="E396">
            <v>551807261</v>
          </cell>
          <cell r="F396">
            <v>444579338</v>
          </cell>
        </row>
        <row r="397">
          <cell r="A397">
            <v>35940</v>
          </cell>
          <cell r="B397">
            <v>0</v>
          </cell>
          <cell r="C397">
            <v>541154433</v>
          </cell>
          <cell r="D397">
            <v>703307615</v>
          </cell>
          <cell r="E397">
            <v>588770372</v>
          </cell>
          <cell r="F397">
            <v>556552883</v>
          </cell>
        </row>
        <row r="398">
          <cell r="A398">
            <v>35947</v>
          </cell>
          <cell r="B398">
            <v>542400465</v>
          </cell>
          <cell r="C398">
            <v>594631470</v>
          </cell>
          <cell r="D398">
            <v>584055450</v>
          </cell>
          <cell r="E398">
            <v>577039952</v>
          </cell>
          <cell r="F398">
            <v>558102504</v>
          </cell>
        </row>
        <row r="399">
          <cell r="A399">
            <v>35954</v>
          </cell>
          <cell r="B399">
            <v>543002738</v>
          </cell>
          <cell r="C399">
            <v>563133755</v>
          </cell>
          <cell r="D399">
            <v>608937770</v>
          </cell>
          <cell r="E399">
            <v>626801554</v>
          </cell>
          <cell r="F399">
            <v>632125206</v>
          </cell>
        </row>
        <row r="400">
          <cell r="A400">
            <v>35961</v>
          </cell>
          <cell r="B400">
            <v>594700885</v>
          </cell>
          <cell r="C400">
            <v>663307550</v>
          </cell>
          <cell r="D400">
            <v>741711506</v>
          </cell>
          <cell r="E400">
            <v>599477457</v>
          </cell>
          <cell r="F400">
            <v>713540737</v>
          </cell>
        </row>
        <row r="401">
          <cell r="A401">
            <v>35968</v>
          </cell>
          <cell r="B401">
            <v>530368220</v>
          </cell>
          <cell r="C401">
            <v>655246048</v>
          </cell>
          <cell r="D401">
            <v>714754027</v>
          </cell>
          <cell r="E401">
            <v>669415571</v>
          </cell>
          <cell r="F401">
            <v>519727535</v>
          </cell>
        </row>
        <row r="402">
          <cell r="A402">
            <v>35975</v>
          </cell>
          <cell r="B402">
            <v>564086161</v>
          </cell>
          <cell r="C402">
            <v>789394481</v>
          </cell>
          <cell r="D402">
            <v>701524748</v>
          </cell>
          <cell r="E402">
            <v>510109890</v>
          </cell>
          <cell r="F402">
            <v>0</v>
          </cell>
        </row>
        <row r="403">
          <cell r="A403">
            <v>35982</v>
          </cell>
          <cell r="B403">
            <v>514553273</v>
          </cell>
          <cell r="C403">
            <v>629993946</v>
          </cell>
          <cell r="D403">
            <v>606979980</v>
          </cell>
          <cell r="E403">
            <v>663386538</v>
          </cell>
          <cell r="F403">
            <v>575865493</v>
          </cell>
        </row>
        <row r="404">
          <cell r="A404">
            <v>35989</v>
          </cell>
          <cell r="B404">
            <v>574656664</v>
          </cell>
          <cell r="C404">
            <v>700113246</v>
          </cell>
          <cell r="D404">
            <v>724597644</v>
          </cell>
          <cell r="E404">
            <v>678597657</v>
          </cell>
          <cell r="F404">
            <v>617791043</v>
          </cell>
        </row>
        <row r="405">
          <cell r="A405">
            <v>35996</v>
          </cell>
          <cell r="B405">
            <v>560381781</v>
          </cell>
          <cell r="C405">
            <v>663422007</v>
          </cell>
          <cell r="D405">
            <v>739591654</v>
          </cell>
          <cell r="E405">
            <v>741527366</v>
          </cell>
          <cell r="F405">
            <v>684784194</v>
          </cell>
        </row>
        <row r="406">
          <cell r="A406">
            <v>36003</v>
          </cell>
          <cell r="B406">
            <v>619813461</v>
          </cell>
          <cell r="C406">
            <v>703361097</v>
          </cell>
          <cell r="D406">
            <v>644198049</v>
          </cell>
          <cell r="E406">
            <v>687293434</v>
          </cell>
          <cell r="F406">
            <v>645713094</v>
          </cell>
        </row>
        <row r="407">
          <cell r="A407">
            <v>36010</v>
          </cell>
          <cell r="B407">
            <v>620269608</v>
          </cell>
          <cell r="C407">
            <v>852342558</v>
          </cell>
          <cell r="D407">
            <v>858943783</v>
          </cell>
          <cell r="E407">
            <v>768090837</v>
          </cell>
          <cell r="F407">
            <v>758920666</v>
          </cell>
        </row>
        <row r="408">
          <cell r="A408">
            <v>36017</v>
          </cell>
          <cell r="B408">
            <v>579060654</v>
          </cell>
          <cell r="C408">
            <v>774032574</v>
          </cell>
          <cell r="D408">
            <v>711529650</v>
          </cell>
          <cell r="E408">
            <v>660572541</v>
          </cell>
          <cell r="F408">
            <v>643843061</v>
          </cell>
        </row>
        <row r="409">
          <cell r="A409">
            <v>36024</v>
          </cell>
          <cell r="B409">
            <v>584112245</v>
          </cell>
          <cell r="C409">
            <v>690480227</v>
          </cell>
          <cell r="D409">
            <v>633295352</v>
          </cell>
          <cell r="E409">
            <v>621373896</v>
          </cell>
          <cell r="F409">
            <v>725494766</v>
          </cell>
        </row>
        <row r="410">
          <cell r="A410">
            <v>36031</v>
          </cell>
          <cell r="B410">
            <v>563694943</v>
          </cell>
          <cell r="C410">
            <v>682535705</v>
          </cell>
          <cell r="D410">
            <v>673922203</v>
          </cell>
          <cell r="E410">
            <v>938296360</v>
          </cell>
          <cell r="F410">
            <v>841389836</v>
          </cell>
        </row>
        <row r="411">
          <cell r="A411">
            <v>36038</v>
          </cell>
          <cell r="B411">
            <v>917250286</v>
          </cell>
          <cell r="C411">
            <v>1216324513</v>
          </cell>
          <cell r="D411">
            <v>894357531</v>
          </cell>
          <cell r="E411">
            <v>879736676</v>
          </cell>
          <cell r="F411">
            <v>779735963</v>
          </cell>
        </row>
        <row r="412">
          <cell r="A412">
            <v>36045</v>
          </cell>
          <cell r="B412">
            <v>0</v>
          </cell>
          <cell r="C412">
            <v>814552440</v>
          </cell>
          <cell r="D412">
            <v>704053980</v>
          </cell>
          <cell r="E412">
            <v>879754275</v>
          </cell>
          <cell r="F412">
            <v>818893539</v>
          </cell>
        </row>
        <row r="413">
          <cell r="A413">
            <v>36052</v>
          </cell>
          <cell r="B413">
            <v>714110638</v>
          </cell>
          <cell r="C413">
            <v>724337332</v>
          </cell>
          <cell r="D413">
            <v>797280511</v>
          </cell>
          <cell r="E413">
            <v>694415672</v>
          </cell>
          <cell r="F413">
            <v>795386440</v>
          </cell>
        </row>
        <row r="414">
          <cell r="A414">
            <v>36059</v>
          </cell>
          <cell r="B414">
            <v>609810960</v>
          </cell>
          <cell r="C414">
            <v>694717590</v>
          </cell>
          <cell r="D414">
            <v>900002556</v>
          </cell>
          <cell r="E414">
            <v>805738466</v>
          </cell>
          <cell r="F414">
            <v>736382246</v>
          </cell>
        </row>
        <row r="415">
          <cell r="A415">
            <v>36066</v>
          </cell>
          <cell r="B415">
            <v>690300771</v>
          </cell>
          <cell r="C415">
            <v>758902152</v>
          </cell>
          <cell r="D415">
            <v>818202607</v>
          </cell>
          <cell r="E415">
            <v>899560365</v>
          </cell>
          <cell r="F415">
            <v>902729428</v>
          </cell>
        </row>
        <row r="416">
          <cell r="A416">
            <v>36073</v>
          </cell>
          <cell r="B416">
            <v>817165312</v>
          </cell>
          <cell r="C416">
            <v>845614067</v>
          </cell>
          <cell r="D416">
            <v>976815661</v>
          </cell>
          <cell r="E416">
            <v>1114368220</v>
          </cell>
          <cell r="F416">
            <v>877940613</v>
          </cell>
        </row>
        <row r="417">
          <cell r="A417">
            <v>36080</v>
          </cell>
          <cell r="B417">
            <v>690953215</v>
          </cell>
          <cell r="C417">
            <v>732719835</v>
          </cell>
          <cell r="D417">
            <v>791026322</v>
          </cell>
          <cell r="E417">
            <v>937417038</v>
          </cell>
          <cell r="F417">
            <v>1022181062</v>
          </cell>
        </row>
        <row r="418">
          <cell r="A418">
            <v>36087</v>
          </cell>
          <cell r="B418">
            <v>738448291</v>
          </cell>
          <cell r="C418">
            <v>958064932</v>
          </cell>
          <cell r="D418">
            <v>744981990</v>
          </cell>
          <cell r="E418">
            <v>754790888</v>
          </cell>
          <cell r="F418">
            <v>637461889</v>
          </cell>
        </row>
        <row r="419">
          <cell r="A419">
            <v>36094</v>
          </cell>
          <cell r="B419">
            <v>609594652</v>
          </cell>
          <cell r="C419">
            <v>764293041</v>
          </cell>
          <cell r="D419">
            <v>677216200</v>
          </cell>
          <cell r="E419">
            <v>699054119</v>
          </cell>
          <cell r="F419">
            <v>784758566</v>
          </cell>
        </row>
        <row r="420">
          <cell r="A420">
            <v>36101</v>
          </cell>
          <cell r="B420">
            <v>760267858</v>
          </cell>
          <cell r="C420">
            <v>703924525</v>
          </cell>
          <cell r="D420">
            <v>860779370</v>
          </cell>
          <cell r="E420">
            <v>769689429</v>
          </cell>
          <cell r="F420">
            <v>682727142</v>
          </cell>
        </row>
        <row r="421">
          <cell r="A421">
            <v>36108</v>
          </cell>
          <cell r="B421">
            <v>592388890</v>
          </cell>
          <cell r="C421">
            <v>679140300</v>
          </cell>
          <cell r="D421">
            <v>715068480</v>
          </cell>
          <cell r="E421">
            <v>691678691</v>
          </cell>
          <cell r="F421">
            <v>601908776</v>
          </cell>
        </row>
        <row r="422">
          <cell r="A422">
            <v>36115</v>
          </cell>
          <cell r="B422">
            <v>616158294</v>
          </cell>
          <cell r="C422">
            <v>700961490</v>
          </cell>
          <cell r="D422">
            <v>652315568</v>
          </cell>
          <cell r="E422">
            <v>684377650</v>
          </cell>
          <cell r="F422">
            <v>720852493</v>
          </cell>
        </row>
        <row r="423">
          <cell r="A423">
            <v>36122</v>
          </cell>
          <cell r="B423">
            <v>774012182</v>
          </cell>
          <cell r="C423">
            <v>765983715</v>
          </cell>
          <cell r="D423">
            <v>583407070</v>
          </cell>
          <cell r="E423">
            <v>0</v>
          </cell>
          <cell r="F423">
            <v>256853500</v>
          </cell>
        </row>
        <row r="424">
          <cell r="A424">
            <v>36129</v>
          </cell>
          <cell r="B424">
            <v>689006259</v>
          </cell>
          <cell r="C424">
            <v>788333605</v>
          </cell>
          <cell r="D424">
            <v>726951115</v>
          </cell>
          <cell r="E424">
            <v>799667777</v>
          </cell>
          <cell r="F424">
            <v>709388606</v>
          </cell>
        </row>
        <row r="425">
          <cell r="A425">
            <v>36136</v>
          </cell>
          <cell r="B425">
            <v>671023917</v>
          </cell>
          <cell r="C425">
            <v>727442366</v>
          </cell>
          <cell r="D425">
            <v>700265894</v>
          </cell>
          <cell r="E425">
            <v>760754093</v>
          </cell>
          <cell r="F425">
            <v>688638774</v>
          </cell>
        </row>
        <row r="426">
          <cell r="A426">
            <v>36143</v>
          </cell>
          <cell r="B426">
            <v>741618407</v>
          </cell>
          <cell r="C426">
            <v>777514975</v>
          </cell>
          <cell r="D426">
            <v>725297905</v>
          </cell>
          <cell r="E426">
            <v>739222650</v>
          </cell>
          <cell r="F426">
            <v>839467986</v>
          </cell>
        </row>
        <row r="427">
          <cell r="A427">
            <v>36150</v>
          </cell>
          <cell r="B427">
            <v>744543440</v>
          </cell>
          <cell r="C427">
            <v>680262629</v>
          </cell>
          <cell r="D427">
            <v>697263936</v>
          </cell>
          <cell r="E427">
            <v>246927700</v>
          </cell>
          <cell r="F427">
            <v>0</v>
          </cell>
        </row>
        <row r="428">
          <cell r="A428">
            <v>36157</v>
          </cell>
          <cell r="B428">
            <v>531252575</v>
          </cell>
          <cell r="C428">
            <v>586256290</v>
          </cell>
          <cell r="D428">
            <v>604647397</v>
          </cell>
          <cell r="E428">
            <v>754612260</v>
          </cell>
          <cell r="F428">
            <v>0</v>
          </cell>
        </row>
        <row r="429">
          <cell r="A429">
            <v>36164</v>
          </cell>
          <cell r="B429">
            <v>892319766</v>
          </cell>
          <cell r="C429">
            <v>784078330</v>
          </cell>
          <cell r="D429">
            <v>986639888</v>
          </cell>
          <cell r="E429">
            <v>862753038</v>
          </cell>
          <cell r="F429">
            <v>937417104</v>
          </cell>
        </row>
        <row r="430">
          <cell r="A430">
            <v>36171</v>
          </cell>
          <cell r="B430">
            <v>817816409</v>
          </cell>
          <cell r="C430">
            <v>799922946</v>
          </cell>
          <cell r="D430">
            <v>934046102</v>
          </cell>
          <cell r="E430">
            <v>796998042</v>
          </cell>
          <cell r="F430">
            <v>789000965</v>
          </cell>
        </row>
        <row r="431">
          <cell r="A431">
            <v>36178</v>
          </cell>
          <cell r="B431">
            <v>0</v>
          </cell>
          <cell r="C431">
            <v>785405489</v>
          </cell>
          <cell r="D431">
            <v>905405826</v>
          </cell>
          <cell r="E431">
            <v>871058670</v>
          </cell>
          <cell r="F431">
            <v>785634647</v>
          </cell>
        </row>
        <row r="432">
          <cell r="A432">
            <v>36185</v>
          </cell>
          <cell r="B432">
            <v>727759630</v>
          </cell>
          <cell r="C432">
            <v>896092984</v>
          </cell>
          <cell r="D432">
            <v>893245649</v>
          </cell>
          <cell r="E432">
            <v>852046023</v>
          </cell>
          <cell r="F432">
            <v>916408874</v>
          </cell>
        </row>
        <row r="433">
          <cell r="A433">
            <v>36192</v>
          </cell>
          <cell r="B433">
            <v>798819539</v>
          </cell>
          <cell r="C433">
            <v>844864981</v>
          </cell>
          <cell r="D433">
            <v>875875998</v>
          </cell>
          <cell r="E433">
            <v>856038755</v>
          </cell>
          <cell r="F433">
            <v>871253409</v>
          </cell>
        </row>
        <row r="434">
          <cell r="A434">
            <v>36199</v>
          </cell>
          <cell r="B434">
            <v>704541618</v>
          </cell>
          <cell r="C434">
            <v>735083712</v>
          </cell>
          <cell r="D434">
            <v>721117040</v>
          </cell>
          <cell r="E434">
            <v>815324315</v>
          </cell>
          <cell r="F434">
            <v>690906316</v>
          </cell>
        </row>
        <row r="435">
          <cell r="A435">
            <v>36206</v>
          </cell>
          <cell r="B435">
            <v>0</v>
          </cell>
          <cell r="C435">
            <v>653150573</v>
          </cell>
          <cell r="D435">
            <v>734517437</v>
          </cell>
          <cell r="E435">
            <v>741972922</v>
          </cell>
          <cell r="F435">
            <v>699723824</v>
          </cell>
        </row>
        <row r="436">
          <cell r="A436">
            <v>36213</v>
          </cell>
          <cell r="B436">
            <v>718405877</v>
          </cell>
          <cell r="C436">
            <v>780963538</v>
          </cell>
          <cell r="D436">
            <v>781976486</v>
          </cell>
          <cell r="E436">
            <v>740398573</v>
          </cell>
          <cell r="F436">
            <v>784585531</v>
          </cell>
        </row>
        <row r="437">
          <cell r="A437">
            <v>36220</v>
          </cell>
          <cell r="B437">
            <v>669432449</v>
          </cell>
          <cell r="C437">
            <v>753555424</v>
          </cell>
          <cell r="D437">
            <v>751564799</v>
          </cell>
          <cell r="E437">
            <v>770726470</v>
          </cell>
          <cell r="F437">
            <v>834736760</v>
          </cell>
        </row>
        <row r="438">
          <cell r="A438">
            <v>36227</v>
          </cell>
          <cell r="B438">
            <v>714467082</v>
          </cell>
          <cell r="C438">
            <v>803669066</v>
          </cell>
          <cell r="D438">
            <v>844908640</v>
          </cell>
          <cell r="E438">
            <v>909346907</v>
          </cell>
          <cell r="F438">
            <v>825581590</v>
          </cell>
        </row>
        <row r="439">
          <cell r="A439">
            <v>36234</v>
          </cell>
          <cell r="B439">
            <v>727146836</v>
          </cell>
          <cell r="C439">
            <v>751837389</v>
          </cell>
          <cell r="D439">
            <v>752061781</v>
          </cell>
          <cell r="E439">
            <v>830719760</v>
          </cell>
          <cell r="F439">
            <v>922006240</v>
          </cell>
        </row>
        <row r="440">
          <cell r="A440">
            <v>36241</v>
          </cell>
          <cell r="B440">
            <v>662208131</v>
          </cell>
          <cell r="C440">
            <v>818759056</v>
          </cell>
          <cell r="D440">
            <v>762429920</v>
          </cell>
          <cell r="E440">
            <v>783915298</v>
          </cell>
          <cell r="F440">
            <v>706813701</v>
          </cell>
        </row>
        <row r="441">
          <cell r="A441">
            <v>36248</v>
          </cell>
          <cell r="B441">
            <v>747626857</v>
          </cell>
          <cell r="C441">
            <v>728795146</v>
          </cell>
          <cell r="D441">
            <v>930156856</v>
          </cell>
          <cell r="E441">
            <v>705299017</v>
          </cell>
          <cell r="F441">
            <v>0</v>
          </cell>
        </row>
        <row r="442">
          <cell r="A442">
            <v>36255</v>
          </cell>
          <cell r="B442">
            <v>695345560</v>
          </cell>
          <cell r="C442">
            <v>786948590</v>
          </cell>
          <cell r="D442">
            <v>815846498</v>
          </cell>
          <cell r="E442">
            <v>849922740</v>
          </cell>
          <cell r="F442">
            <v>715669500</v>
          </cell>
        </row>
        <row r="443">
          <cell r="A443">
            <v>36262</v>
          </cell>
          <cell r="B443">
            <v>808500534</v>
          </cell>
          <cell r="C443">
            <v>810385350</v>
          </cell>
          <cell r="D443">
            <v>950806640</v>
          </cell>
          <cell r="E443">
            <v>1088805633</v>
          </cell>
          <cell r="F443">
            <v>1001752155</v>
          </cell>
        </row>
        <row r="444">
          <cell r="A444">
            <v>36269</v>
          </cell>
          <cell r="B444">
            <v>1213762779</v>
          </cell>
          <cell r="C444">
            <v>984934402</v>
          </cell>
          <cell r="D444">
            <v>919893596</v>
          </cell>
          <cell r="E444">
            <v>927671750</v>
          </cell>
          <cell r="F444">
            <v>744763198</v>
          </cell>
        </row>
        <row r="445">
          <cell r="A445">
            <v>36276</v>
          </cell>
          <cell r="B445">
            <v>711849217</v>
          </cell>
          <cell r="C445">
            <v>891644330</v>
          </cell>
          <cell r="D445">
            <v>950613026</v>
          </cell>
          <cell r="E445">
            <v>1001926077</v>
          </cell>
          <cell r="F445">
            <v>942645684</v>
          </cell>
        </row>
        <row r="446">
          <cell r="A446">
            <v>36283</v>
          </cell>
          <cell r="B446">
            <v>810175802</v>
          </cell>
          <cell r="C446">
            <v>931913400</v>
          </cell>
          <cell r="D446">
            <v>913098887</v>
          </cell>
          <cell r="E446">
            <v>878869820</v>
          </cell>
          <cell r="F446">
            <v>818747933</v>
          </cell>
        </row>
        <row r="447">
          <cell r="A447">
            <v>36290</v>
          </cell>
          <cell r="B447">
            <v>772837009</v>
          </cell>
          <cell r="C447">
            <v>838523180</v>
          </cell>
          <cell r="D447">
            <v>833038339</v>
          </cell>
          <cell r="E447">
            <v>796564700</v>
          </cell>
          <cell r="F447">
            <v>726636875</v>
          </cell>
        </row>
        <row r="448">
          <cell r="A448">
            <v>36297</v>
          </cell>
          <cell r="B448">
            <v>679179701</v>
          </cell>
          <cell r="C448">
            <v>752895421</v>
          </cell>
          <cell r="D448">
            <v>800936096</v>
          </cell>
          <cell r="E448">
            <v>752049060</v>
          </cell>
          <cell r="F448">
            <v>691283660</v>
          </cell>
        </row>
        <row r="449">
          <cell r="A449">
            <v>36304</v>
          </cell>
          <cell r="B449">
            <v>754424035</v>
          </cell>
          <cell r="C449">
            <v>826311470</v>
          </cell>
          <cell r="D449">
            <v>885976840</v>
          </cell>
          <cell r="E449">
            <v>829226255</v>
          </cell>
          <cell r="F449">
            <v>656837076</v>
          </cell>
        </row>
        <row r="450">
          <cell r="A450">
            <v>36311</v>
          </cell>
          <cell r="B450">
            <v>0</v>
          </cell>
          <cell r="C450">
            <v>698257273</v>
          </cell>
          <cell r="D450">
            <v>730021309</v>
          </cell>
          <cell r="E450">
            <v>732830167</v>
          </cell>
          <cell r="F450">
            <v>694326672</v>
          </cell>
        </row>
        <row r="451">
          <cell r="A451">
            <v>36318</v>
          </cell>
          <cell r="B451">
            <v>664182780</v>
          </cell>
          <cell r="C451">
            <v>685793315</v>
          </cell>
          <cell r="D451">
            <v>661830649</v>
          </cell>
          <cell r="E451">
            <v>714989085</v>
          </cell>
          <cell r="F451">
            <v>698035270</v>
          </cell>
        </row>
        <row r="452">
          <cell r="A452">
            <v>36325</v>
          </cell>
          <cell r="B452">
            <v>667860040</v>
          </cell>
          <cell r="C452">
            <v>695284948</v>
          </cell>
          <cell r="D452">
            <v>806239028</v>
          </cell>
          <cell r="E452">
            <v>697772209</v>
          </cell>
          <cell r="F452">
            <v>910325726</v>
          </cell>
        </row>
        <row r="453">
          <cell r="A453">
            <v>36332</v>
          </cell>
          <cell r="B453">
            <v>684390317</v>
          </cell>
          <cell r="C453">
            <v>710371547</v>
          </cell>
          <cell r="D453">
            <v>731693790</v>
          </cell>
          <cell r="E453">
            <v>696032440</v>
          </cell>
          <cell r="F453">
            <v>623206897</v>
          </cell>
        </row>
        <row r="454">
          <cell r="A454">
            <v>36339</v>
          </cell>
          <cell r="B454">
            <v>652765792</v>
          </cell>
          <cell r="C454">
            <v>820039494</v>
          </cell>
          <cell r="D454">
            <v>1150172158</v>
          </cell>
          <cell r="E454">
            <v>843357145</v>
          </cell>
          <cell r="F454">
            <v>613451916</v>
          </cell>
        </row>
        <row r="455">
          <cell r="A455">
            <v>36346</v>
          </cell>
          <cell r="B455">
            <v>0</v>
          </cell>
          <cell r="C455">
            <v>722602447</v>
          </cell>
          <cell r="D455">
            <v>791015854</v>
          </cell>
          <cell r="E455">
            <v>830298266</v>
          </cell>
          <cell r="F455">
            <v>700773900</v>
          </cell>
        </row>
        <row r="456">
          <cell r="A456">
            <v>36353</v>
          </cell>
          <cell r="B456">
            <v>685213577</v>
          </cell>
          <cell r="C456">
            <v>740116367</v>
          </cell>
          <cell r="D456">
            <v>755848719</v>
          </cell>
          <cell r="E456">
            <v>818491454</v>
          </cell>
          <cell r="F456">
            <v>713727927</v>
          </cell>
        </row>
        <row r="457">
          <cell r="A457">
            <v>36360</v>
          </cell>
          <cell r="B457">
            <v>644124081</v>
          </cell>
          <cell r="C457">
            <v>757901304</v>
          </cell>
          <cell r="D457">
            <v>789208565</v>
          </cell>
          <cell r="E457">
            <v>783478204</v>
          </cell>
          <cell r="F457">
            <v>633243871</v>
          </cell>
        </row>
        <row r="458">
          <cell r="A458">
            <v>36367</v>
          </cell>
          <cell r="B458">
            <v>615826895</v>
          </cell>
          <cell r="C458">
            <v>723821642</v>
          </cell>
          <cell r="D458">
            <v>690748550</v>
          </cell>
          <cell r="E458">
            <v>770083148</v>
          </cell>
          <cell r="F458">
            <v>736627257</v>
          </cell>
        </row>
        <row r="459">
          <cell r="A459">
            <v>36374</v>
          </cell>
          <cell r="B459">
            <v>649404705</v>
          </cell>
          <cell r="C459">
            <v>739365236</v>
          </cell>
          <cell r="D459">
            <v>788886872</v>
          </cell>
          <cell r="E459">
            <v>858938852</v>
          </cell>
          <cell r="F459">
            <v>698727562</v>
          </cell>
        </row>
        <row r="460">
          <cell r="A460">
            <v>36381</v>
          </cell>
          <cell r="B460">
            <v>684211919</v>
          </cell>
          <cell r="C460">
            <v>836070543</v>
          </cell>
          <cell r="D460">
            <v>792738963</v>
          </cell>
          <cell r="E460">
            <v>745290933</v>
          </cell>
          <cell r="F460">
            <v>691607790</v>
          </cell>
        </row>
        <row r="461">
          <cell r="A461">
            <v>36388</v>
          </cell>
          <cell r="B461">
            <v>583441596</v>
          </cell>
          <cell r="C461">
            <v>691296060</v>
          </cell>
          <cell r="D461">
            <v>682623080</v>
          </cell>
          <cell r="E461">
            <v>684012380</v>
          </cell>
          <cell r="F461">
            <v>660981670</v>
          </cell>
        </row>
        <row r="462">
          <cell r="A462">
            <v>36395</v>
          </cell>
          <cell r="B462">
            <v>682320540</v>
          </cell>
          <cell r="C462">
            <v>732406661</v>
          </cell>
          <cell r="D462">
            <v>864143929</v>
          </cell>
          <cell r="E462">
            <v>718517126</v>
          </cell>
          <cell r="F462">
            <v>568955235</v>
          </cell>
        </row>
        <row r="463">
          <cell r="A463">
            <v>36402</v>
          </cell>
          <cell r="B463">
            <v>604507147</v>
          </cell>
          <cell r="C463">
            <v>860040526</v>
          </cell>
          <cell r="D463">
            <v>707350411</v>
          </cell>
          <cell r="E463">
            <v>686897940</v>
          </cell>
          <cell r="F463">
            <v>663065831</v>
          </cell>
        </row>
        <row r="464">
          <cell r="A464">
            <v>36409</v>
          </cell>
          <cell r="B464">
            <v>0</v>
          </cell>
          <cell r="C464">
            <v>715164206</v>
          </cell>
          <cell r="D464">
            <v>791155049</v>
          </cell>
          <cell r="E464">
            <v>773761770</v>
          </cell>
          <cell r="F464">
            <v>808374742</v>
          </cell>
        </row>
        <row r="465">
          <cell r="A465">
            <v>36416</v>
          </cell>
          <cell r="B465">
            <v>657754891</v>
          </cell>
          <cell r="C465">
            <v>734458618</v>
          </cell>
          <cell r="D465">
            <v>787158768</v>
          </cell>
          <cell r="E465">
            <v>738936136</v>
          </cell>
          <cell r="F465">
            <v>861898206</v>
          </cell>
        </row>
        <row r="466">
          <cell r="A466">
            <v>36423</v>
          </cell>
          <cell r="B466">
            <v>567945835</v>
          </cell>
          <cell r="C466">
            <v>817258300</v>
          </cell>
          <cell r="D466">
            <v>822055325</v>
          </cell>
          <cell r="E466">
            <v>890795815</v>
          </cell>
          <cell r="F466">
            <v>877607952</v>
          </cell>
        </row>
        <row r="467">
          <cell r="A467">
            <v>36430</v>
          </cell>
          <cell r="B467">
            <v>780520649</v>
          </cell>
          <cell r="C467">
            <v>885342856</v>
          </cell>
          <cell r="D467">
            <v>855792450</v>
          </cell>
          <cell r="E467">
            <v>1024161664</v>
          </cell>
          <cell r="F467">
            <v>895971809</v>
          </cell>
        </row>
        <row r="468">
          <cell r="A468">
            <v>36437</v>
          </cell>
          <cell r="B468">
            <v>803190597</v>
          </cell>
          <cell r="C468">
            <v>965500802</v>
          </cell>
          <cell r="D468">
            <v>895114900</v>
          </cell>
          <cell r="E468">
            <v>807720344</v>
          </cell>
          <cell r="F468">
            <v>897074680</v>
          </cell>
        </row>
        <row r="469">
          <cell r="A469">
            <v>36444</v>
          </cell>
          <cell r="B469">
            <v>655825570</v>
          </cell>
          <cell r="C469">
            <v>778187555</v>
          </cell>
          <cell r="D469">
            <v>821463230</v>
          </cell>
          <cell r="E469">
            <v>892127365</v>
          </cell>
          <cell r="F469">
            <v>912610910</v>
          </cell>
        </row>
        <row r="470">
          <cell r="A470">
            <v>36451</v>
          </cell>
          <cell r="B470">
            <v>818676813</v>
          </cell>
          <cell r="C470">
            <v>905630530</v>
          </cell>
          <cell r="D470">
            <v>928699028</v>
          </cell>
          <cell r="E470">
            <v>1012450550</v>
          </cell>
          <cell r="F470">
            <v>958755202</v>
          </cell>
        </row>
        <row r="471">
          <cell r="A471">
            <v>36458</v>
          </cell>
          <cell r="B471">
            <v>776874302</v>
          </cell>
          <cell r="C471">
            <v>878044383</v>
          </cell>
          <cell r="D471">
            <v>949753003</v>
          </cell>
          <cell r="E471">
            <v>1134657113</v>
          </cell>
          <cell r="F471">
            <v>1143115350</v>
          </cell>
        </row>
        <row r="472">
          <cell r="A472">
            <v>36465</v>
          </cell>
          <cell r="B472">
            <v>860571956</v>
          </cell>
          <cell r="C472">
            <v>904279388</v>
          </cell>
          <cell r="D472">
            <v>914043261</v>
          </cell>
          <cell r="E472">
            <v>981250328</v>
          </cell>
          <cell r="F472">
            <v>1007112735</v>
          </cell>
        </row>
        <row r="473">
          <cell r="A473">
            <v>36472</v>
          </cell>
          <cell r="B473">
            <v>806716660</v>
          </cell>
          <cell r="C473">
            <v>854175116</v>
          </cell>
          <cell r="D473">
            <v>984565470</v>
          </cell>
          <cell r="E473">
            <v>891169171</v>
          </cell>
          <cell r="F473">
            <v>900126795</v>
          </cell>
        </row>
        <row r="474">
          <cell r="A474">
            <v>36479</v>
          </cell>
          <cell r="B474">
            <v>802786918</v>
          </cell>
          <cell r="C474">
            <v>942079543</v>
          </cell>
          <cell r="D474">
            <v>959780412</v>
          </cell>
          <cell r="E474">
            <v>1022639277</v>
          </cell>
          <cell r="F474">
            <v>893782694</v>
          </cell>
        </row>
        <row r="475">
          <cell r="A475">
            <v>36486</v>
          </cell>
          <cell r="B475">
            <v>873432811</v>
          </cell>
          <cell r="C475">
            <v>925938745</v>
          </cell>
          <cell r="D475">
            <v>737239121</v>
          </cell>
          <cell r="E475">
            <v>0</v>
          </cell>
          <cell r="F475">
            <v>312092928</v>
          </cell>
        </row>
        <row r="476">
          <cell r="A476">
            <v>36493</v>
          </cell>
          <cell r="B476">
            <v>866011050</v>
          </cell>
          <cell r="C476">
            <v>966353030</v>
          </cell>
          <cell r="D476">
            <v>906522640</v>
          </cell>
          <cell r="E476">
            <v>900333148</v>
          </cell>
          <cell r="F476">
            <v>1006227418</v>
          </cell>
        </row>
        <row r="477">
          <cell r="A477">
            <v>36500</v>
          </cell>
          <cell r="B477">
            <v>916686291</v>
          </cell>
          <cell r="C477">
            <v>1085716538</v>
          </cell>
          <cell r="D477">
            <v>956883309</v>
          </cell>
          <cell r="E477">
            <v>1122007235</v>
          </cell>
          <cell r="F477">
            <v>986596246</v>
          </cell>
        </row>
        <row r="478">
          <cell r="A478">
            <v>36507</v>
          </cell>
          <cell r="B478">
            <v>976480885</v>
          </cell>
          <cell r="C478">
            <v>1027614472</v>
          </cell>
          <cell r="D478">
            <v>1033426568</v>
          </cell>
          <cell r="E478">
            <v>1070168519</v>
          </cell>
          <cell r="F478">
            <v>1349710995</v>
          </cell>
        </row>
        <row r="479">
          <cell r="A479">
            <v>36514</v>
          </cell>
          <cell r="B479">
            <v>904385616</v>
          </cell>
          <cell r="C479">
            <v>963406521</v>
          </cell>
          <cell r="D479">
            <v>849933741</v>
          </cell>
          <cell r="E479">
            <v>728410890</v>
          </cell>
          <cell r="F479">
            <v>0</v>
          </cell>
        </row>
        <row r="480">
          <cell r="A480">
            <v>36521</v>
          </cell>
          <cell r="B480">
            <v>722441383</v>
          </cell>
          <cell r="C480">
            <v>663702920</v>
          </cell>
          <cell r="D480">
            <v>567685898</v>
          </cell>
          <cell r="E480">
            <v>557463862</v>
          </cell>
          <cell r="F480">
            <v>373899141</v>
          </cell>
        </row>
        <row r="481">
          <cell r="A481">
            <v>36528</v>
          </cell>
          <cell r="B481">
            <v>931732833</v>
          </cell>
          <cell r="C481">
            <v>1008963898</v>
          </cell>
          <cell r="D481">
            <v>1085474786</v>
          </cell>
          <cell r="E481">
            <v>1092208627</v>
          </cell>
          <cell r="F481">
            <v>1225061345</v>
          </cell>
        </row>
        <row r="482">
          <cell r="A482">
            <v>36535</v>
          </cell>
          <cell r="B482">
            <v>1064605720</v>
          </cell>
          <cell r="C482">
            <v>1013968742</v>
          </cell>
          <cell r="D482">
            <v>974520118</v>
          </cell>
          <cell r="E482">
            <v>1030385813</v>
          </cell>
          <cell r="F482">
            <v>1085745298</v>
          </cell>
        </row>
        <row r="483">
          <cell r="A483">
            <v>36542</v>
          </cell>
          <cell r="B483">
            <v>0</v>
          </cell>
          <cell r="C483">
            <v>1051575171</v>
          </cell>
          <cell r="D483">
            <v>1063620732</v>
          </cell>
          <cell r="E483">
            <v>1105282784</v>
          </cell>
          <cell r="F483">
            <v>1225708645</v>
          </cell>
        </row>
        <row r="484">
          <cell r="A484">
            <v>36549</v>
          </cell>
          <cell r="B484">
            <v>1115780993</v>
          </cell>
          <cell r="C484">
            <v>1073669854</v>
          </cell>
          <cell r="D484">
            <v>1117016876</v>
          </cell>
          <cell r="E484">
            <v>1129479904</v>
          </cell>
          <cell r="F484">
            <v>1095748077</v>
          </cell>
        </row>
        <row r="485">
          <cell r="A485">
            <v>36556</v>
          </cell>
          <cell r="B485">
            <v>993704402</v>
          </cell>
          <cell r="C485">
            <v>980791962</v>
          </cell>
          <cell r="D485">
            <v>1038567263</v>
          </cell>
          <cell r="E485">
            <v>1124233458</v>
          </cell>
          <cell r="F485">
            <v>1045017310</v>
          </cell>
        </row>
        <row r="486">
          <cell r="A486">
            <v>36563</v>
          </cell>
          <cell r="B486">
            <v>932023060</v>
          </cell>
          <cell r="C486">
            <v>1059022416</v>
          </cell>
          <cell r="D486">
            <v>1050308964</v>
          </cell>
          <cell r="E486">
            <v>1058732245</v>
          </cell>
          <cell r="F486">
            <v>1029855080</v>
          </cell>
        </row>
        <row r="487">
          <cell r="A487">
            <v>36570</v>
          </cell>
          <cell r="B487">
            <v>927207096</v>
          </cell>
          <cell r="C487">
            <v>1092024218</v>
          </cell>
          <cell r="D487">
            <v>1018707003</v>
          </cell>
          <cell r="E487">
            <v>1034660297</v>
          </cell>
          <cell r="F487">
            <v>1042269190</v>
          </cell>
        </row>
        <row r="488">
          <cell r="A488">
            <v>36577</v>
          </cell>
          <cell r="B488">
            <v>0</v>
          </cell>
          <cell r="C488">
            <v>979955442</v>
          </cell>
          <cell r="D488">
            <v>993530902</v>
          </cell>
          <cell r="E488">
            <v>1214836835</v>
          </cell>
          <cell r="F488">
            <v>1065210614</v>
          </cell>
        </row>
        <row r="489">
          <cell r="A489">
            <v>36584</v>
          </cell>
          <cell r="B489">
            <v>1026445969</v>
          </cell>
          <cell r="C489">
            <v>1204232816</v>
          </cell>
          <cell r="D489">
            <v>1273565979</v>
          </cell>
          <cell r="E489">
            <v>1198485424</v>
          </cell>
          <cell r="F489">
            <v>1150029357</v>
          </cell>
        </row>
        <row r="490">
          <cell r="A490">
            <v>36591</v>
          </cell>
          <cell r="B490">
            <v>1028929929</v>
          </cell>
          <cell r="C490">
            <v>1313858243</v>
          </cell>
          <cell r="D490">
            <v>1215222335</v>
          </cell>
          <cell r="E490">
            <v>1122885373</v>
          </cell>
          <cell r="F490">
            <v>1138686510</v>
          </cell>
        </row>
        <row r="491">
          <cell r="A491">
            <v>36598</v>
          </cell>
          <cell r="B491">
            <v>1015383846</v>
          </cell>
          <cell r="C491">
            <v>1093813095</v>
          </cell>
          <cell r="D491">
            <v>1302556933</v>
          </cell>
          <cell r="E491">
            <v>1481603025</v>
          </cell>
          <cell r="F491">
            <v>1313845742</v>
          </cell>
        </row>
        <row r="492">
          <cell r="A492">
            <v>36605</v>
          </cell>
          <cell r="B492">
            <v>920588921</v>
          </cell>
          <cell r="C492">
            <v>1065545150</v>
          </cell>
          <cell r="D492">
            <v>1076777056</v>
          </cell>
          <cell r="E492">
            <v>1078113449</v>
          </cell>
          <cell r="F492">
            <v>1051830068</v>
          </cell>
        </row>
        <row r="493">
          <cell r="A493">
            <v>36612</v>
          </cell>
          <cell r="B493">
            <v>900677686</v>
          </cell>
          <cell r="C493">
            <v>958471675</v>
          </cell>
          <cell r="D493">
            <v>1061530692</v>
          </cell>
          <cell r="E493">
            <v>1193208868</v>
          </cell>
          <cell r="F493">
            <v>1227157208</v>
          </cell>
        </row>
        <row r="494">
          <cell r="A494">
            <v>36619</v>
          </cell>
          <cell r="B494">
            <v>1026377515</v>
          </cell>
          <cell r="C494">
            <v>1512392456</v>
          </cell>
          <cell r="D494">
            <v>1120944247</v>
          </cell>
          <cell r="E494">
            <v>1015403507</v>
          </cell>
          <cell r="F494">
            <v>897780029</v>
          </cell>
        </row>
        <row r="495">
          <cell r="A495">
            <v>36626</v>
          </cell>
          <cell r="B495">
            <v>854461192</v>
          </cell>
          <cell r="C495">
            <v>980508996</v>
          </cell>
          <cell r="D495">
            <v>1175590839</v>
          </cell>
          <cell r="E495">
            <v>1031759615</v>
          </cell>
          <cell r="F495">
            <v>1279290505</v>
          </cell>
        </row>
        <row r="496">
          <cell r="A496">
            <v>36633</v>
          </cell>
          <cell r="B496">
            <v>1203171556</v>
          </cell>
          <cell r="C496">
            <v>1108596017</v>
          </cell>
          <cell r="D496">
            <v>1001266464</v>
          </cell>
          <cell r="E496">
            <v>896235197</v>
          </cell>
          <cell r="F496">
            <v>0</v>
          </cell>
        </row>
        <row r="497">
          <cell r="A497">
            <v>36640</v>
          </cell>
          <cell r="B497">
            <v>871620207</v>
          </cell>
          <cell r="C497">
            <v>1070813458</v>
          </cell>
          <cell r="D497">
            <v>999296690</v>
          </cell>
          <cell r="E497">
            <v>1110444024</v>
          </cell>
          <cell r="F497">
            <v>984452891</v>
          </cell>
        </row>
        <row r="498">
          <cell r="A498">
            <v>36647</v>
          </cell>
          <cell r="B498">
            <v>966243971</v>
          </cell>
          <cell r="C498">
            <v>1015970035</v>
          </cell>
          <cell r="D498">
            <v>990960984</v>
          </cell>
          <cell r="E498">
            <v>925510710</v>
          </cell>
          <cell r="F498">
            <v>805343568</v>
          </cell>
        </row>
        <row r="499">
          <cell r="A499">
            <v>36654</v>
          </cell>
          <cell r="B499">
            <v>787479462</v>
          </cell>
          <cell r="C499">
            <v>896408667</v>
          </cell>
          <cell r="D499">
            <v>1006375779</v>
          </cell>
          <cell r="E499">
            <v>953285399</v>
          </cell>
          <cell r="F499">
            <v>858074640</v>
          </cell>
        </row>
        <row r="500">
          <cell r="A500">
            <v>36661</v>
          </cell>
          <cell r="B500">
            <v>854454509</v>
          </cell>
          <cell r="C500">
            <v>955476072</v>
          </cell>
          <cell r="D500">
            <v>820455630</v>
          </cell>
          <cell r="E500">
            <v>807710914</v>
          </cell>
          <cell r="F500">
            <v>876293232</v>
          </cell>
        </row>
        <row r="501">
          <cell r="A501">
            <v>36668</v>
          </cell>
          <cell r="B501">
            <v>868429131</v>
          </cell>
          <cell r="C501">
            <v>867125830</v>
          </cell>
          <cell r="D501">
            <v>1152217527</v>
          </cell>
          <cell r="E501">
            <v>984412024</v>
          </cell>
          <cell r="F501">
            <v>722494960</v>
          </cell>
        </row>
        <row r="502">
          <cell r="A502">
            <v>36675</v>
          </cell>
          <cell r="B502">
            <v>0</v>
          </cell>
          <cell r="C502">
            <v>844186106</v>
          </cell>
          <cell r="D502">
            <v>960432138</v>
          </cell>
          <cell r="E502">
            <v>960050110</v>
          </cell>
          <cell r="F502">
            <v>1162156944</v>
          </cell>
        </row>
        <row r="503">
          <cell r="A503">
            <v>36682</v>
          </cell>
          <cell r="B503">
            <v>836645094</v>
          </cell>
          <cell r="C503">
            <v>950013286</v>
          </cell>
          <cell r="D503">
            <v>854442308</v>
          </cell>
          <cell r="E503">
            <v>854157785</v>
          </cell>
          <cell r="F503">
            <v>785777318</v>
          </cell>
        </row>
        <row r="504">
          <cell r="A504">
            <v>36689</v>
          </cell>
          <cell r="B504">
            <v>773931051</v>
          </cell>
          <cell r="C504">
            <v>935471679</v>
          </cell>
          <cell r="D504">
            <v>929555544</v>
          </cell>
          <cell r="E504">
            <v>1011341365</v>
          </cell>
          <cell r="F504">
            <v>1250671739</v>
          </cell>
        </row>
        <row r="505">
          <cell r="A505">
            <v>36696</v>
          </cell>
          <cell r="B505">
            <v>921638643</v>
          </cell>
          <cell r="C505">
            <v>1030989556</v>
          </cell>
          <cell r="D505">
            <v>1009524172</v>
          </cell>
          <cell r="E505">
            <v>1022583748</v>
          </cell>
          <cell r="F505">
            <v>847529140</v>
          </cell>
        </row>
        <row r="506">
          <cell r="A506">
            <v>36703</v>
          </cell>
          <cell r="B506">
            <v>888909883</v>
          </cell>
          <cell r="C506">
            <v>1042057937</v>
          </cell>
          <cell r="D506">
            <v>1065899554</v>
          </cell>
          <cell r="E506">
            <v>1110514042</v>
          </cell>
          <cell r="F506">
            <v>1459460119</v>
          </cell>
        </row>
        <row r="507">
          <cell r="A507">
            <v>36710</v>
          </cell>
          <cell r="B507">
            <v>451841159</v>
          </cell>
          <cell r="C507">
            <v>0</v>
          </cell>
          <cell r="D507">
            <v>1019125216</v>
          </cell>
          <cell r="E507">
            <v>947004823</v>
          </cell>
          <cell r="F507">
            <v>931410230</v>
          </cell>
        </row>
        <row r="508">
          <cell r="A508">
            <v>36717</v>
          </cell>
          <cell r="B508">
            <v>828499238</v>
          </cell>
          <cell r="C508">
            <v>980318096</v>
          </cell>
          <cell r="D508">
            <v>1000879030</v>
          </cell>
          <cell r="E508">
            <v>1026517410</v>
          </cell>
          <cell r="F508">
            <v>960522616</v>
          </cell>
        </row>
        <row r="509">
          <cell r="A509">
            <v>36724</v>
          </cell>
          <cell r="B509">
            <v>905713355</v>
          </cell>
          <cell r="C509">
            <v>910149501</v>
          </cell>
          <cell r="D509">
            <v>909297862</v>
          </cell>
          <cell r="E509">
            <v>1064024597</v>
          </cell>
          <cell r="F509">
            <v>968183990</v>
          </cell>
        </row>
        <row r="510">
          <cell r="A510">
            <v>36731</v>
          </cell>
          <cell r="B510">
            <v>880088886</v>
          </cell>
          <cell r="C510">
            <v>969104383</v>
          </cell>
          <cell r="D510">
            <v>1235689067</v>
          </cell>
          <cell r="E510">
            <v>1156396299</v>
          </cell>
          <cell r="F510">
            <v>979821307</v>
          </cell>
        </row>
        <row r="511">
          <cell r="A511">
            <v>36738</v>
          </cell>
          <cell r="B511">
            <v>952304389</v>
          </cell>
          <cell r="C511">
            <v>936589406</v>
          </cell>
          <cell r="D511">
            <v>994479579</v>
          </cell>
          <cell r="E511">
            <v>1095474372</v>
          </cell>
          <cell r="F511">
            <v>955938674</v>
          </cell>
        </row>
        <row r="512">
          <cell r="A512">
            <v>36745</v>
          </cell>
          <cell r="B512">
            <v>854758300</v>
          </cell>
          <cell r="C512">
            <v>992221162</v>
          </cell>
          <cell r="D512">
            <v>1054731688</v>
          </cell>
          <cell r="E512">
            <v>940722024</v>
          </cell>
          <cell r="F512">
            <v>835485580</v>
          </cell>
        </row>
        <row r="513">
          <cell r="A513">
            <v>36752</v>
          </cell>
          <cell r="B513">
            <v>783686643</v>
          </cell>
          <cell r="C513">
            <v>895848570</v>
          </cell>
          <cell r="D513">
            <v>932758533</v>
          </cell>
          <cell r="E513">
            <v>922156150</v>
          </cell>
          <cell r="F513">
            <v>821357342</v>
          </cell>
        </row>
        <row r="514">
          <cell r="A514">
            <v>36759</v>
          </cell>
          <cell r="B514">
            <v>731542432</v>
          </cell>
          <cell r="C514">
            <v>818408515</v>
          </cell>
          <cell r="D514">
            <v>870908953</v>
          </cell>
          <cell r="E514">
            <v>837032209</v>
          </cell>
          <cell r="F514">
            <v>685601797</v>
          </cell>
        </row>
        <row r="515">
          <cell r="A515">
            <v>36766</v>
          </cell>
          <cell r="B515">
            <v>733548854</v>
          </cell>
          <cell r="C515">
            <v>795623138</v>
          </cell>
          <cell r="D515">
            <v>818382060</v>
          </cell>
          <cell r="E515">
            <v>1071945670</v>
          </cell>
          <cell r="F515">
            <v>768304709</v>
          </cell>
        </row>
        <row r="516">
          <cell r="A516">
            <v>36773</v>
          </cell>
          <cell r="B516">
            <v>0</v>
          </cell>
          <cell r="C516">
            <v>847688500</v>
          </cell>
          <cell r="D516">
            <v>997928102</v>
          </cell>
          <cell r="E516">
            <v>985328283</v>
          </cell>
          <cell r="F516">
            <v>966749215</v>
          </cell>
        </row>
        <row r="517">
          <cell r="A517">
            <v>36780</v>
          </cell>
          <cell r="B517">
            <v>899255300</v>
          </cell>
          <cell r="C517">
            <v>991151724</v>
          </cell>
          <cell r="D517">
            <v>1068276620</v>
          </cell>
          <cell r="E517">
            <v>1013914271</v>
          </cell>
          <cell r="F517">
            <v>1268373181</v>
          </cell>
        </row>
        <row r="518">
          <cell r="A518">
            <v>36787</v>
          </cell>
          <cell r="B518">
            <v>962443340</v>
          </cell>
          <cell r="C518">
            <v>1024921121</v>
          </cell>
          <cell r="D518">
            <v>1104022041</v>
          </cell>
          <cell r="E518">
            <v>1088893456</v>
          </cell>
          <cell r="F518">
            <v>1172131584</v>
          </cell>
        </row>
        <row r="519">
          <cell r="A519">
            <v>36794</v>
          </cell>
          <cell r="B519">
            <v>982377994</v>
          </cell>
          <cell r="C519">
            <v>1106535054</v>
          </cell>
          <cell r="D519">
            <v>1174657075</v>
          </cell>
          <cell r="E519">
            <v>1206193360</v>
          </cell>
          <cell r="F519">
            <v>1196711423</v>
          </cell>
        </row>
        <row r="520">
          <cell r="A520">
            <v>36801</v>
          </cell>
          <cell r="B520">
            <v>1051174550</v>
          </cell>
          <cell r="C520">
            <v>1107375520</v>
          </cell>
          <cell r="D520">
            <v>1167276381</v>
          </cell>
          <cell r="E520">
            <v>1175983190</v>
          </cell>
          <cell r="F520">
            <v>1150062400</v>
          </cell>
        </row>
        <row r="521">
          <cell r="A521">
            <v>36808</v>
          </cell>
          <cell r="B521">
            <v>716591360</v>
          </cell>
          <cell r="C521">
            <v>1043961662</v>
          </cell>
          <cell r="D521">
            <v>1387464065</v>
          </cell>
          <cell r="E521">
            <v>1388577981</v>
          </cell>
          <cell r="F521">
            <v>1227250210</v>
          </cell>
        </row>
        <row r="522">
          <cell r="A522">
            <v>36815</v>
          </cell>
          <cell r="B522">
            <v>1005363436</v>
          </cell>
          <cell r="C522">
            <v>1170962941</v>
          </cell>
          <cell r="D522">
            <v>1441611837</v>
          </cell>
          <cell r="E522">
            <v>1297874117</v>
          </cell>
          <cell r="F522">
            <v>1177404760</v>
          </cell>
        </row>
        <row r="523">
          <cell r="A523">
            <v>36822</v>
          </cell>
          <cell r="B523">
            <v>1046543852</v>
          </cell>
          <cell r="C523">
            <v>1158580553</v>
          </cell>
          <cell r="D523">
            <v>1315586357</v>
          </cell>
          <cell r="E523">
            <v>1303608531</v>
          </cell>
          <cell r="F523">
            <v>1086298863</v>
          </cell>
        </row>
        <row r="524">
          <cell r="A524">
            <v>36829</v>
          </cell>
          <cell r="B524">
            <v>1186371037</v>
          </cell>
          <cell r="C524">
            <v>1366288373</v>
          </cell>
          <cell r="D524">
            <v>1206254129</v>
          </cell>
          <cell r="E524">
            <v>1167344076</v>
          </cell>
          <cell r="F524">
            <v>997651450</v>
          </cell>
        </row>
        <row r="525">
          <cell r="A525">
            <v>36836</v>
          </cell>
          <cell r="B525">
            <v>930325223</v>
          </cell>
          <cell r="C525">
            <v>880505760</v>
          </cell>
          <cell r="D525">
            <v>909074740</v>
          </cell>
          <cell r="E525">
            <v>1110872940</v>
          </cell>
          <cell r="F525">
            <v>976091576</v>
          </cell>
        </row>
        <row r="526">
          <cell r="A526">
            <v>36843</v>
          </cell>
          <cell r="B526">
            <v>1129260003</v>
          </cell>
          <cell r="C526">
            <v>1118634091</v>
          </cell>
          <cell r="D526">
            <v>1084690983</v>
          </cell>
          <cell r="E526">
            <v>956166734</v>
          </cell>
          <cell r="F526">
            <v>1070276055</v>
          </cell>
        </row>
        <row r="527">
          <cell r="A527">
            <v>36850</v>
          </cell>
          <cell r="B527">
            <v>955797062</v>
          </cell>
          <cell r="C527">
            <v>1136673494</v>
          </cell>
          <cell r="D527">
            <v>980089772</v>
          </cell>
          <cell r="E527">
            <v>0</v>
          </cell>
          <cell r="F527">
            <v>403254030</v>
          </cell>
        </row>
        <row r="528">
          <cell r="A528">
            <v>36857</v>
          </cell>
          <cell r="B528">
            <v>945495184</v>
          </cell>
          <cell r="C528">
            <v>1058890466</v>
          </cell>
          <cell r="D528">
            <v>1141102298</v>
          </cell>
          <cell r="E528">
            <v>1542065540</v>
          </cell>
          <cell r="F528">
            <v>1195103478</v>
          </cell>
        </row>
        <row r="529">
          <cell r="A529">
            <v>36864</v>
          </cell>
          <cell r="B529">
            <v>1098705436</v>
          </cell>
          <cell r="C529">
            <v>1427433447</v>
          </cell>
          <cell r="D529">
            <v>1398932968</v>
          </cell>
          <cell r="E529">
            <v>1127595195</v>
          </cell>
          <cell r="F529">
            <v>1358262259</v>
          </cell>
        </row>
        <row r="530">
          <cell r="A530">
            <v>36871</v>
          </cell>
          <cell r="B530">
            <v>1231387785</v>
          </cell>
          <cell r="C530">
            <v>1083338876</v>
          </cell>
          <cell r="D530">
            <v>1195028640</v>
          </cell>
          <cell r="E530">
            <v>1061319238</v>
          </cell>
          <cell r="F530">
            <v>1560807702</v>
          </cell>
        </row>
        <row r="531">
          <cell r="A531">
            <v>36878</v>
          </cell>
          <cell r="B531">
            <v>1189839857</v>
          </cell>
          <cell r="C531">
            <v>1324784943</v>
          </cell>
          <cell r="D531">
            <v>1438390927</v>
          </cell>
          <cell r="E531">
            <v>1449542882</v>
          </cell>
          <cell r="F531">
            <v>1087054117</v>
          </cell>
        </row>
        <row r="532">
          <cell r="A532">
            <v>36885</v>
          </cell>
          <cell r="B532">
            <v>0</v>
          </cell>
          <cell r="C532">
            <v>806375149</v>
          </cell>
          <cell r="D532">
            <v>1092551435</v>
          </cell>
          <cell r="E532">
            <v>1014579620</v>
          </cell>
          <cell r="F532">
            <v>1034273057</v>
          </cell>
        </row>
        <row r="533">
          <cell r="A533">
            <v>36892</v>
          </cell>
          <cell r="B533">
            <v>0</v>
          </cell>
          <cell r="C533">
            <v>1128846464</v>
          </cell>
          <cell r="D533">
            <v>1879856552</v>
          </cell>
          <cell r="E533">
            <v>2129445637</v>
          </cell>
          <cell r="F533">
            <v>1430589560</v>
          </cell>
        </row>
        <row r="534">
          <cell r="A534">
            <v>36899</v>
          </cell>
          <cell r="B534">
            <v>1115108387</v>
          </cell>
          <cell r="C534">
            <v>1227800115</v>
          </cell>
          <cell r="D534">
            <v>1296261462</v>
          </cell>
          <cell r="E534">
            <v>1410719056</v>
          </cell>
          <cell r="F534">
            <v>1274783803</v>
          </cell>
        </row>
        <row r="535">
          <cell r="A535">
            <v>36906</v>
          </cell>
          <cell r="B535">
            <v>0</v>
          </cell>
          <cell r="C535">
            <v>1204299104</v>
          </cell>
          <cell r="D535">
            <v>1347531554</v>
          </cell>
          <cell r="E535">
            <v>1443720906</v>
          </cell>
          <cell r="F535">
            <v>1406439549</v>
          </cell>
        </row>
        <row r="536">
          <cell r="A536">
            <v>36913</v>
          </cell>
          <cell r="B536">
            <v>1162408505</v>
          </cell>
          <cell r="C536">
            <v>1230487869</v>
          </cell>
          <cell r="D536">
            <v>1306975722</v>
          </cell>
          <cell r="E536">
            <v>1256502590</v>
          </cell>
          <cell r="F536">
            <v>1097788855</v>
          </cell>
        </row>
        <row r="537">
          <cell r="A537">
            <v>36920</v>
          </cell>
          <cell r="B537">
            <v>1050838540</v>
          </cell>
          <cell r="C537">
            <v>1149667969</v>
          </cell>
          <cell r="D537">
            <v>1293933358</v>
          </cell>
          <cell r="E537">
            <v>1117628914</v>
          </cell>
          <cell r="F537">
            <v>1047180791</v>
          </cell>
        </row>
        <row r="538">
          <cell r="A538">
            <v>36927</v>
          </cell>
          <cell r="B538">
            <v>1009867813</v>
          </cell>
          <cell r="C538">
            <v>1054925571</v>
          </cell>
          <cell r="D538">
            <v>1157800747</v>
          </cell>
          <cell r="E538">
            <v>1106442291</v>
          </cell>
          <cell r="F538">
            <v>1074752262</v>
          </cell>
        </row>
        <row r="539">
          <cell r="A539">
            <v>36934</v>
          </cell>
          <cell r="B539">
            <v>1038318202</v>
          </cell>
          <cell r="C539">
            <v>1075060639</v>
          </cell>
          <cell r="D539">
            <v>1150270066</v>
          </cell>
          <cell r="E539">
            <v>1153661775</v>
          </cell>
          <cell r="F539">
            <v>1257211668</v>
          </cell>
        </row>
        <row r="540">
          <cell r="A540">
            <v>36941</v>
          </cell>
          <cell r="B540">
            <v>0</v>
          </cell>
          <cell r="C540">
            <v>1112173551</v>
          </cell>
          <cell r="D540">
            <v>1208538628</v>
          </cell>
          <cell r="E540">
            <v>1365832608</v>
          </cell>
          <cell r="F540">
            <v>1231308590</v>
          </cell>
        </row>
        <row r="541">
          <cell r="A541">
            <v>36948</v>
          </cell>
          <cell r="B541">
            <v>1130802545</v>
          </cell>
          <cell r="C541">
            <v>1114088618</v>
          </cell>
          <cell r="D541">
            <v>1225192975</v>
          </cell>
          <cell r="E541">
            <v>1294874125</v>
          </cell>
          <cell r="F541">
            <v>1293887968</v>
          </cell>
        </row>
        <row r="542">
          <cell r="A542">
            <v>36955</v>
          </cell>
          <cell r="B542">
            <v>929078845</v>
          </cell>
          <cell r="C542">
            <v>1096396661</v>
          </cell>
          <cell r="D542">
            <v>1132076113</v>
          </cell>
          <cell r="E542">
            <v>1122312629</v>
          </cell>
          <cell r="F542">
            <v>1085914865</v>
          </cell>
        </row>
        <row r="543">
          <cell r="A543">
            <v>36962</v>
          </cell>
          <cell r="B543">
            <v>1228897860</v>
          </cell>
          <cell r="C543">
            <v>1360882137</v>
          </cell>
          <cell r="D543">
            <v>1397366866</v>
          </cell>
          <cell r="E543">
            <v>1259505033</v>
          </cell>
          <cell r="F543">
            <v>1570845344</v>
          </cell>
        </row>
        <row r="544">
          <cell r="A544">
            <v>36969</v>
          </cell>
          <cell r="B544">
            <v>1126185173</v>
          </cell>
          <cell r="C544">
            <v>1235892495</v>
          </cell>
          <cell r="D544">
            <v>1336498662</v>
          </cell>
          <cell r="E544">
            <v>1743559171</v>
          </cell>
          <cell r="F544">
            <v>1364888410</v>
          </cell>
        </row>
        <row r="545">
          <cell r="A545">
            <v>36976</v>
          </cell>
          <cell r="B545">
            <v>1135384074</v>
          </cell>
          <cell r="C545">
            <v>1353643709</v>
          </cell>
          <cell r="D545">
            <v>1312302953</v>
          </cell>
          <cell r="E545">
            <v>1258604337</v>
          </cell>
          <cell r="F545">
            <v>1331179579</v>
          </cell>
        </row>
        <row r="546">
          <cell r="A546">
            <v>36983</v>
          </cell>
          <cell r="B546">
            <v>1254875645</v>
          </cell>
          <cell r="C546">
            <v>1385894544</v>
          </cell>
          <cell r="D546">
            <v>1513038423</v>
          </cell>
          <cell r="E546">
            <v>1367952113</v>
          </cell>
          <cell r="F546">
            <v>1266811332</v>
          </cell>
        </row>
        <row r="547">
          <cell r="A547">
            <v>36990</v>
          </cell>
          <cell r="B547">
            <v>1062747123</v>
          </cell>
          <cell r="C547">
            <v>1349567754</v>
          </cell>
          <cell r="D547">
            <v>1290377832</v>
          </cell>
          <cell r="E547">
            <v>1102057711</v>
          </cell>
          <cell r="F547">
            <v>0</v>
          </cell>
        </row>
        <row r="548">
          <cell r="A548">
            <v>36997</v>
          </cell>
          <cell r="B548">
            <v>913932303</v>
          </cell>
          <cell r="C548">
            <v>1118093335</v>
          </cell>
          <cell r="D548">
            <v>1918683137</v>
          </cell>
          <cell r="E548">
            <v>1486678907</v>
          </cell>
          <cell r="F548">
            <v>1338726083</v>
          </cell>
        </row>
        <row r="549">
          <cell r="A549">
            <v>37004</v>
          </cell>
          <cell r="B549">
            <v>1029386814</v>
          </cell>
          <cell r="C549">
            <v>1215410208</v>
          </cell>
          <cell r="D549">
            <v>1204136450</v>
          </cell>
          <cell r="E549">
            <v>1344529768</v>
          </cell>
          <cell r="F549">
            <v>1099667848</v>
          </cell>
        </row>
        <row r="550">
          <cell r="A550">
            <v>37011</v>
          </cell>
          <cell r="B550">
            <v>1266591046</v>
          </cell>
          <cell r="C550">
            <v>1180905016</v>
          </cell>
          <cell r="D550">
            <v>1341794584</v>
          </cell>
          <cell r="E550">
            <v>1137349323</v>
          </cell>
          <cell r="F550">
            <v>1076594145</v>
          </cell>
        </row>
        <row r="551">
          <cell r="A551">
            <v>37018</v>
          </cell>
          <cell r="B551">
            <v>948450729</v>
          </cell>
          <cell r="C551">
            <v>1004417460</v>
          </cell>
          <cell r="D551">
            <v>1128290153</v>
          </cell>
          <cell r="E551">
            <v>1055864302</v>
          </cell>
          <cell r="F551">
            <v>905763599</v>
          </cell>
        </row>
        <row r="552">
          <cell r="A552">
            <v>37025</v>
          </cell>
          <cell r="B552">
            <v>857936014</v>
          </cell>
          <cell r="C552">
            <v>1071527003</v>
          </cell>
          <cell r="D552">
            <v>1404795150</v>
          </cell>
          <cell r="E552">
            <v>1355255815</v>
          </cell>
          <cell r="F552">
            <v>1127302499</v>
          </cell>
        </row>
        <row r="553">
          <cell r="A553">
            <v>37032</v>
          </cell>
          <cell r="B553">
            <v>1211186607</v>
          </cell>
          <cell r="C553">
            <v>1259662750</v>
          </cell>
          <cell r="D553">
            <v>1153575846</v>
          </cell>
          <cell r="E553">
            <v>1108629099</v>
          </cell>
          <cell r="F553">
            <v>828058631</v>
          </cell>
        </row>
        <row r="554">
          <cell r="A554">
            <v>37039</v>
          </cell>
          <cell r="B554">
            <v>0</v>
          </cell>
          <cell r="C554">
            <v>1026004192</v>
          </cell>
          <cell r="D554">
            <v>1158533256</v>
          </cell>
          <cell r="E554">
            <v>1226560091</v>
          </cell>
          <cell r="F554">
            <v>1014822917</v>
          </cell>
        </row>
        <row r="555">
          <cell r="A555">
            <v>37046</v>
          </cell>
          <cell r="B555">
            <v>852992898</v>
          </cell>
          <cell r="C555">
            <v>1116294878</v>
          </cell>
          <cell r="D555">
            <v>1061739672</v>
          </cell>
          <cell r="E555">
            <v>1089564580</v>
          </cell>
          <cell r="F555">
            <v>726085466</v>
          </cell>
        </row>
        <row r="556">
          <cell r="A556">
            <v>37053</v>
          </cell>
          <cell r="B556">
            <v>870165272</v>
          </cell>
          <cell r="C556">
            <v>1140194615</v>
          </cell>
          <cell r="D556">
            <v>1063613347</v>
          </cell>
          <cell r="E556">
            <v>1242814546</v>
          </cell>
          <cell r="F556">
            <v>1635493932</v>
          </cell>
        </row>
        <row r="557">
          <cell r="A557">
            <v>37060</v>
          </cell>
          <cell r="B557">
            <v>1111595265</v>
          </cell>
          <cell r="C557">
            <v>1184760939</v>
          </cell>
          <cell r="D557">
            <v>1350121940</v>
          </cell>
          <cell r="E557">
            <v>1546611788</v>
          </cell>
          <cell r="F557">
            <v>1189151899</v>
          </cell>
        </row>
        <row r="558">
          <cell r="A558">
            <v>37067</v>
          </cell>
          <cell r="B558">
            <v>1049920761</v>
          </cell>
          <cell r="C558">
            <v>1198865718</v>
          </cell>
          <cell r="D558">
            <v>1162116786</v>
          </cell>
          <cell r="E558">
            <v>1327367857</v>
          </cell>
          <cell r="F558">
            <v>1739917777</v>
          </cell>
        </row>
        <row r="559">
          <cell r="A559">
            <v>37074</v>
          </cell>
          <cell r="B559">
            <v>1128261865</v>
          </cell>
          <cell r="C559">
            <v>622239320</v>
          </cell>
          <cell r="D559">
            <v>0</v>
          </cell>
          <cell r="E559">
            <v>934876305</v>
          </cell>
          <cell r="F559">
            <v>1056687798</v>
          </cell>
        </row>
        <row r="560">
          <cell r="A560">
            <v>37081</v>
          </cell>
          <cell r="B560">
            <v>1045742522</v>
          </cell>
          <cell r="C560">
            <v>1263789172</v>
          </cell>
          <cell r="D560">
            <v>1384156623</v>
          </cell>
          <cell r="E560">
            <v>1394072157</v>
          </cell>
          <cell r="F560">
            <v>1121687923</v>
          </cell>
        </row>
        <row r="561">
          <cell r="A561">
            <v>37088</v>
          </cell>
          <cell r="B561">
            <v>1039808215</v>
          </cell>
          <cell r="C561">
            <v>1238128234</v>
          </cell>
          <cell r="D561">
            <v>1316320584</v>
          </cell>
          <cell r="E561">
            <v>1350527660</v>
          </cell>
          <cell r="F561">
            <v>1170972430</v>
          </cell>
        </row>
        <row r="562">
          <cell r="A562">
            <v>37095</v>
          </cell>
          <cell r="B562">
            <v>986897878</v>
          </cell>
          <cell r="C562">
            <v>1200049831</v>
          </cell>
          <cell r="D562">
            <v>1280775539</v>
          </cell>
          <cell r="E562">
            <v>1217536655</v>
          </cell>
          <cell r="F562">
            <v>1024250335</v>
          </cell>
        </row>
        <row r="563">
          <cell r="A563">
            <v>37102</v>
          </cell>
          <cell r="B563">
            <v>909184290</v>
          </cell>
          <cell r="C563">
            <v>1192325242</v>
          </cell>
          <cell r="D563">
            <v>1340287731</v>
          </cell>
          <cell r="E563">
            <v>1227450769</v>
          </cell>
          <cell r="F563">
            <v>939929682</v>
          </cell>
        </row>
        <row r="564">
          <cell r="A564">
            <v>37109</v>
          </cell>
          <cell r="B564">
            <v>828010677</v>
          </cell>
          <cell r="C564">
            <v>1019789024</v>
          </cell>
          <cell r="D564">
            <v>1124596809</v>
          </cell>
          <cell r="E564">
            <v>1115378517</v>
          </cell>
          <cell r="F564">
            <v>962385681</v>
          </cell>
        </row>
        <row r="565">
          <cell r="A565">
            <v>37116</v>
          </cell>
          <cell r="B565">
            <v>846161827</v>
          </cell>
          <cell r="C565">
            <v>964638030</v>
          </cell>
          <cell r="D565">
            <v>1073549627</v>
          </cell>
          <cell r="E565">
            <v>1065814592</v>
          </cell>
          <cell r="F565">
            <v>981878423</v>
          </cell>
        </row>
        <row r="566">
          <cell r="A566">
            <v>37123</v>
          </cell>
          <cell r="B566">
            <v>910846037</v>
          </cell>
          <cell r="C566">
            <v>1053003089</v>
          </cell>
          <cell r="D566">
            <v>1123762530</v>
          </cell>
          <cell r="E566">
            <v>998474885</v>
          </cell>
          <cell r="F566">
            <v>1066731412</v>
          </cell>
        </row>
        <row r="567">
          <cell r="A567">
            <v>37130</v>
          </cell>
          <cell r="B567">
            <v>854688974</v>
          </cell>
          <cell r="C567">
            <v>998869109</v>
          </cell>
          <cell r="D567">
            <v>974972731</v>
          </cell>
          <cell r="E567">
            <v>1170237219</v>
          </cell>
          <cell r="F567">
            <v>949276771</v>
          </cell>
        </row>
        <row r="568">
          <cell r="A568">
            <v>37137</v>
          </cell>
          <cell r="B568">
            <v>0</v>
          </cell>
          <cell r="C568">
            <v>1191688666</v>
          </cell>
          <cell r="D568">
            <v>1399825866</v>
          </cell>
          <cell r="E568">
            <v>1375349661</v>
          </cell>
          <cell r="F568">
            <v>1441486051</v>
          </cell>
        </row>
        <row r="569">
          <cell r="A569">
            <v>37144</v>
          </cell>
          <cell r="B569">
            <v>1274909598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>
            <v>37151</v>
          </cell>
          <cell r="B570">
            <v>2367954572</v>
          </cell>
          <cell r="C570">
            <v>1688861619</v>
          </cell>
          <cell r="D570">
            <v>2149946029</v>
          </cell>
          <cell r="E570">
            <v>2003652875</v>
          </cell>
          <cell r="F570">
            <v>2316878685</v>
          </cell>
        </row>
        <row r="571">
          <cell r="A571">
            <v>37158</v>
          </cell>
          <cell r="B571">
            <v>1746424222</v>
          </cell>
          <cell r="C571">
            <v>1633469047</v>
          </cell>
          <cell r="D571">
            <v>1555410283</v>
          </cell>
          <cell r="E571">
            <v>1483729425</v>
          </cell>
          <cell r="F571">
            <v>1787127188</v>
          </cell>
        </row>
        <row r="572">
          <cell r="A572">
            <v>37165</v>
          </cell>
          <cell r="B572">
            <v>1206849946</v>
          </cell>
          <cell r="C572">
            <v>1289810668</v>
          </cell>
          <cell r="D572">
            <v>1692118415</v>
          </cell>
          <cell r="E572">
            <v>1609146912</v>
          </cell>
          <cell r="F572">
            <v>1328846782</v>
          </cell>
        </row>
        <row r="573">
          <cell r="A573">
            <v>37172</v>
          </cell>
          <cell r="B573">
            <v>985793621</v>
          </cell>
          <cell r="C573">
            <v>1227862471</v>
          </cell>
          <cell r="D573">
            <v>1312396072</v>
          </cell>
          <cell r="E573">
            <v>1704524309</v>
          </cell>
          <cell r="F573">
            <v>1347047167</v>
          </cell>
        </row>
        <row r="574">
          <cell r="A574">
            <v>37179</v>
          </cell>
          <cell r="B574">
            <v>1038088213</v>
          </cell>
          <cell r="C574">
            <v>1219919579</v>
          </cell>
          <cell r="D574">
            <v>1470170349</v>
          </cell>
          <cell r="E574">
            <v>1272525762</v>
          </cell>
          <cell r="F574">
            <v>1294915844</v>
          </cell>
        </row>
        <row r="575">
          <cell r="A575">
            <v>37186</v>
          </cell>
          <cell r="B575">
            <v>1116351603</v>
          </cell>
          <cell r="C575">
            <v>1334233135</v>
          </cell>
          <cell r="D575">
            <v>1347400966</v>
          </cell>
          <cell r="E575">
            <v>1377866052</v>
          </cell>
          <cell r="F575">
            <v>1257079237</v>
          </cell>
        </row>
        <row r="576">
          <cell r="A576">
            <v>37193</v>
          </cell>
          <cell r="B576">
            <v>1117318121</v>
          </cell>
          <cell r="C576">
            <v>1311104034</v>
          </cell>
          <cell r="D576">
            <v>1367151610</v>
          </cell>
          <cell r="E576">
            <v>1330533769</v>
          </cell>
          <cell r="F576">
            <v>1130983251</v>
          </cell>
        </row>
        <row r="577">
          <cell r="A577">
            <v>37200</v>
          </cell>
          <cell r="B577">
            <v>1275786837</v>
          </cell>
          <cell r="C577">
            <v>1368291909</v>
          </cell>
          <cell r="D577">
            <v>1438516838</v>
          </cell>
          <cell r="E577">
            <v>1530271541</v>
          </cell>
          <cell r="F577">
            <v>1105870767</v>
          </cell>
        </row>
        <row r="578">
          <cell r="A578">
            <v>37207</v>
          </cell>
          <cell r="B578">
            <v>1005631942</v>
          </cell>
          <cell r="C578">
            <v>1370093846</v>
          </cell>
          <cell r="D578">
            <v>1455969672</v>
          </cell>
          <cell r="E578">
            <v>1466443650</v>
          </cell>
          <cell r="F578">
            <v>1367271185</v>
          </cell>
        </row>
        <row r="579">
          <cell r="A579">
            <v>37214</v>
          </cell>
          <cell r="B579">
            <v>1327670414</v>
          </cell>
          <cell r="C579">
            <v>1342232338</v>
          </cell>
          <cell r="D579">
            <v>1038708410</v>
          </cell>
          <cell r="E579">
            <v>0</v>
          </cell>
          <cell r="F579">
            <v>413825260</v>
          </cell>
        </row>
        <row r="580">
          <cell r="A580">
            <v>37221</v>
          </cell>
          <cell r="B580">
            <v>1138182550</v>
          </cell>
          <cell r="C580">
            <v>1305060168</v>
          </cell>
          <cell r="D580">
            <v>1423626207</v>
          </cell>
          <cell r="E580">
            <v>1386736255</v>
          </cell>
          <cell r="F580">
            <v>1450117260</v>
          </cell>
        </row>
        <row r="581">
          <cell r="A581">
            <v>37228</v>
          </cell>
          <cell r="B581">
            <v>1213093909</v>
          </cell>
          <cell r="C581">
            <v>1318518049</v>
          </cell>
          <cell r="D581">
            <v>1780360926</v>
          </cell>
          <cell r="E581">
            <v>1498614677</v>
          </cell>
          <cell r="F581">
            <v>1269608790</v>
          </cell>
        </row>
        <row r="582">
          <cell r="A582">
            <v>37235</v>
          </cell>
          <cell r="B582">
            <v>1227438039</v>
          </cell>
          <cell r="C582">
            <v>1379042778</v>
          </cell>
          <cell r="D582">
            <v>1463364690</v>
          </cell>
          <cell r="E582">
            <v>1524785560</v>
          </cell>
          <cell r="F582">
            <v>1362378214</v>
          </cell>
        </row>
        <row r="583">
          <cell r="A583">
            <v>37242</v>
          </cell>
          <cell r="B583">
            <v>1270161421</v>
          </cell>
          <cell r="C583">
            <v>1353981506</v>
          </cell>
          <cell r="D583">
            <v>1494357365</v>
          </cell>
          <cell r="E583">
            <v>1490536139</v>
          </cell>
          <cell r="F583">
            <v>1804156877</v>
          </cell>
        </row>
        <row r="584">
          <cell r="A584">
            <v>37249</v>
          </cell>
          <cell r="B584">
            <v>442047030</v>
          </cell>
          <cell r="C584">
            <v>0</v>
          </cell>
          <cell r="D584">
            <v>807004792</v>
          </cell>
          <cell r="E584">
            <v>882779222</v>
          </cell>
          <cell r="F584">
            <v>917359791</v>
          </cell>
        </row>
        <row r="585">
          <cell r="A585">
            <v>37256</v>
          </cell>
          <cell r="B585">
            <v>1006514357</v>
          </cell>
          <cell r="C585">
            <v>0</v>
          </cell>
          <cell r="D585">
            <v>1195244597</v>
          </cell>
          <cell r="E585">
            <v>1413956795</v>
          </cell>
          <cell r="F585">
            <v>1521162543</v>
          </cell>
        </row>
        <row r="586">
          <cell r="A586">
            <v>37263</v>
          </cell>
          <cell r="B586">
            <v>1317008643</v>
          </cell>
          <cell r="C586">
            <v>1269907482</v>
          </cell>
          <cell r="D586">
            <v>1466473333</v>
          </cell>
          <cell r="E586">
            <v>1308532458</v>
          </cell>
          <cell r="F586">
            <v>1222901081</v>
          </cell>
        </row>
        <row r="587">
          <cell r="A587">
            <v>37270</v>
          </cell>
          <cell r="B587">
            <v>1300745521</v>
          </cell>
          <cell r="C587">
            <v>1398347399</v>
          </cell>
          <cell r="D587">
            <v>1482503964</v>
          </cell>
          <cell r="E587">
            <v>1392024647</v>
          </cell>
          <cell r="F587">
            <v>1338508615</v>
          </cell>
        </row>
        <row r="588">
          <cell r="A588">
            <v>37277</v>
          </cell>
          <cell r="B588">
            <v>0</v>
          </cell>
          <cell r="C588">
            <v>1322970555</v>
          </cell>
          <cell r="D588">
            <v>1491541919</v>
          </cell>
          <cell r="E588">
            <v>1562465119</v>
          </cell>
          <cell r="F588">
            <v>1345010898</v>
          </cell>
        </row>
        <row r="589">
          <cell r="A589">
            <v>37284</v>
          </cell>
          <cell r="B589">
            <v>1194311564</v>
          </cell>
          <cell r="C589">
            <v>1812024863</v>
          </cell>
          <cell r="D589">
            <v>2019381822</v>
          </cell>
          <cell r="E589">
            <v>1568201303</v>
          </cell>
          <cell r="F589">
            <v>1386694249</v>
          </cell>
        </row>
        <row r="590">
          <cell r="A590">
            <v>37291</v>
          </cell>
          <cell r="B590">
            <v>1458883565</v>
          </cell>
          <cell r="C590">
            <v>1794499195</v>
          </cell>
          <cell r="D590">
            <v>1678818062</v>
          </cell>
          <cell r="E590">
            <v>1452839258</v>
          </cell>
          <cell r="F590">
            <v>1383302278</v>
          </cell>
        </row>
        <row r="591">
          <cell r="A591">
            <v>37298</v>
          </cell>
          <cell r="B591">
            <v>1166983868</v>
          </cell>
          <cell r="C591">
            <v>1136559071</v>
          </cell>
          <cell r="D591">
            <v>1223444106</v>
          </cell>
          <cell r="E591">
            <v>1272196410</v>
          </cell>
          <cell r="F591">
            <v>1368076254</v>
          </cell>
        </row>
        <row r="592">
          <cell r="A592">
            <v>37305</v>
          </cell>
          <cell r="B592">
            <v>0</v>
          </cell>
          <cell r="C592">
            <v>1197721103</v>
          </cell>
          <cell r="D592">
            <v>1454203138</v>
          </cell>
          <cell r="E592">
            <v>1381577672</v>
          </cell>
          <cell r="F592">
            <v>1410860515</v>
          </cell>
        </row>
        <row r="593">
          <cell r="A593">
            <v>37312</v>
          </cell>
          <cell r="B593">
            <v>1366972501</v>
          </cell>
          <cell r="C593">
            <v>1323397865</v>
          </cell>
          <cell r="D593">
            <v>1407321506</v>
          </cell>
          <cell r="E593">
            <v>1390453648</v>
          </cell>
          <cell r="F593">
            <v>1456231314</v>
          </cell>
        </row>
        <row r="594">
          <cell r="A594">
            <v>37319</v>
          </cell>
          <cell r="B594">
            <v>1612667555</v>
          </cell>
          <cell r="C594">
            <v>1561473688</v>
          </cell>
          <cell r="D594">
            <v>1551541677</v>
          </cell>
          <cell r="E594">
            <v>1526887657</v>
          </cell>
          <cell r="F594">
            <v>1421326673</v>
          </cell>
        </row>
        <row r="595">
          <cell r="A595">
            <v>37326</v>
          </cell>
          <cell r="B595">
            <v>1209690671</v>
          </cell>
          <cell r="C595">
            <v>1338088582</v>
          </cell>
          <cell r="D595">
            <v>1406966163</v>
          </cell>
          <cell r="E595">
            <v>1208846635</v>
          </cell>
          <cell r="F595">
            <v>1493946528</v>
          </cell>
        </row>
        <row r="596">
          <cell r="A596">
            <v>37333</v>
          </cell>
          <cell r="B596">
            <v>1177929323</v>
          </cell>
          <cell r="C596">
            <v>1254902258</v>
          </cell>
          <cell r="D596">
            <v>1304748768</v>
          </cell>
          <cell r="E596">
            <v>1339147634</v>
          </cell>
          <cell r="F596">
            <v>1251657500</v>
          </cell>
        </row>
        <row r="597">
          <cell r="A597">
            <v>37340</v>
          </cell>
          <cell r="B597">
            <v>1068403886</v>
          </cell>
          <cell r="C597">
            <v>1223612340</v>
          </cell>
          <cell r="D597">
            <v>1180093858</v>
          </cell>
          <cell r="E597">
            <v>1154702575</v>
          </cell>
          <cell r="F597">
            <v>0</v>
          </cell>
        </row>
        <row r="598">
          <cell r="A598">
            <v>37347</v>
          </cell>
          <cell r="B598">
            <v>1050820265</v>
          </cell>
          <cell r="C598">
            <v>1185862777</v>
          </cell>
          <cell r="D598">
            <v>1229788623</v>
          </cell>
          <cell r="E598">
            <v>1294713882</v>
          </cell>
          <cell r="F598">
            <v>1117948984</v>
          </cell>
        </row>
        <row r="599">
          <cell r="A599">
            <v>37354</v>
          </cell>
          <cell r="B599">
            <v>1104694142</v>
          </cell>
          <cell r="C599">
            <v>1245845778</v>
          </cell>
          <cell r="D599">
            <v>1458428157</v>
          </cell>
          <cell r="E599">
            <v>1515089032</v>
          </cell>
          <cell r="F599">
            <v>1282092853</v>
          </cell>
        </row>
        <row r="600">
          <cell r="A600">
            <v>37361</v>
          </cell>
          <cell r="B600">
            <v>1128098425</v>
          </cell>
          <cell r="C600">
            <v>1351830237</v>
          </cell>
          <cell r="D600">
            <v>1386547497</v>
          </cell>
          <cell r="E600">
            <v>1371873436</v>
          </cell>
          <cell r="F600">
            <v>1193929357</v>
          </cell>
        </row>
        <row r="601">
          <cell r="A601">
            <v>37368</v>
          </cell>
          <cell r="B601">
            <v>1181815999</v>
          </cell>
          <cell r="C601">
            <v>1397479054</v>
          </cell>
          <cell r="D601">
            <v>1382832652</v>
          </cell>
          <cell r="E601">
            <v>1529178710</v>
          </cell>
          <cell r="F601">
            <v>1384576271</v>
          </cell>
        </row>
        <row r="602">
          <cell r="A602">
            <v>37375</v>
          </cell>
          <cell r="B602">
            <v>1325473593</v>
          </cell>
          <cell r="C602">
            <v>1641899363</v>
          </cell>
          <cell r="D602">
            <v>1463199367</v>
          </cell>
          <cell r="E602">
            <v>1374673528</v>
          </cell>
          <cell r="F602">
            <v>1296722156</v>
          </cell>
        </row>
        <row r="603">
          <cell r="A603">
            <v>37382</v>
          </cell>
          <cell r="B603">
            <v>1130736432</v>
          </cell>
          <cell r="C603">
            <v>1365987400</v>
          </cell>
          <cell r="D603">
            <v>1541981757</v>
          </cell>
          <cell r="E603">
            <v>1163440343</v>
          </cell>
          <cell r="F603">
            <v>1183657866</v>
          </cell>
        </row>
        <row r="604">
          <cell r="A604">
            <v>37389</v>
          </cell>
          <cell r="B604">
            <v>1099264580</v>
          </cell>
          <cell r="C604">
            <v>1426388531</v>
          </cell>
          <cell r="D604">
            <v>1436047670</v>
          </cell>
          <cell r="E604">
            <v>1265428844</v>
          </cell>
          <cell r="F604">
            <v>1284343417</v>
          </cell>
        </row>
        <row r="605">
          <cell r="A605">
            <v>37396</v>
          </cell>
          <cell r="B605">
            <v>995892120</v>
          </cell>
          <cell r="C605">
            <v>1211333080</v>
          </cell>
          <cell r="D605">
            <v>1155012081</v>
          </cell>
          <cell r="E605">
            <v>1202625188</v>
          </cell>
          <cell r="F605">
            <v>892089813</v>
          </cell>
        </row>
        <row r="606">
          <cell r="A606">
            <v>37403</v>
          </cell>
          <cell r="B606">
            <v>0</v>
          </cell>
          <cell r="C606">
            <v>996502162</v>
          </cell>
          <cell r="D606">
            <v>1081819474</v>
          </cell>
          <cell r="E606">
            <v>1296731568</v>
          </cell>
          <cell r="F606">
            <v>1288180252</v>
          </cell>
        </row>
        <row r="607">
          <cell r="A607">
            <v>37410</v>
          </cell>
          <cell r="B607">
            <v>1324291883</v>
          </cell>
          <cell r="C607">
            <v>1502727692</v>
          </cell>
          <cell r="D607">
            <v>1300031800</v>
          </cell>
          <cell r="E607">
            <v>1614577376</v>
          </cell>
          <cell r="F607">
            <v>1808603069</v>
          </cell>
        </row>
        <row r="608">
          <cell r="A608">
            <v>37417</v>
          </cell>
          <cell r="B608">
            <v>1234615024</v>
          </cell>
          <cell r="C608">
            <v>1420965813</v>
          </cell>
          <cell r="D608">
            <v>1806855801</v>
          </cell>
          <cell r="E608">
            <v>1414508494</v>
          </cell>
          <cell r="F608">
            <v>1560569373</v>
          </cell>
        </row>
        <row r="609">
          <cell r="A609">
            <v>37424</v>
          </cell>
          <cell r="B609">
            <v>1245437287</v>
          </cell>
          <cell r="C609">
            <v>1202804063</v>
          </cell>
          <cell r="D609">
            <v>1335476513</v>
          </cell>
          <cell r="E609">
            <v>1399908955</v>
          </cell>
          <cell r="F609">
            <v>1929097214</v>
          </cell>
        </row>
        <row r="610">
          <cell r="A610">
            <v>37431</v>
          </cell>
          <cell r="B610">
            <v>1579184665</v>
          </cell>
          <cell r="C610">
            <v>1513661622</v>
          </cell>
          <cell r="D610">
            <v>2011035040</v>
          </cell>
          <cell r="E610">
            <v>1911492546</v>
          </cell>
          <cell r="F610">
            <v>2623757952</v>
          </cell>
        </row>
        <row r="611">
          <cell r="A611">
            <v>37438</v>
          </cell>
          <cell r="B611">
            <v>1425530420</v>
          </cell>
          <cell r="C611">
            <v>1833507632</v>
          </cell>
          <cell r="D611">
            <v>1538268100</v>
          </cell>
          <cell r="E611">
            <v>0</v>
          </cell>
          <cell r="F611">
            <v>708708800</v>
          </cell>
        </row>
        <row r="612">
          <cell r="A612">
            <v>37445</v>
          </cell>
          <cell r="B612">
            <v>1184461196</v>
          </cell>
          <cell r="C612">
            <v>1359138100</v>
          </cell>
          <cell r="D612">
            <v>1816894276</v>
          </cell>
          <cell r="E612">
            <v>2137653006</v>
          </cell>
          <cell r="F612">
            <v>1607371538</v>
          </cell>
        </row>
        <row r="613">
          <cell r="A613">
            <v>37452</v>
          </cell>
          <cell r="B613">
            <v>1974787930</v>
          </cell>
          <cell r="C613">
            <v>1862968505</v>
          </cell>
          <cell r="D613">
            <v>1984659058</v>
          </cell>
          <cell r="E613">
            <v>1745142879</v>
          </cell>
          <cell r="F613">
            <v>2673241711</v>
          </cell>
        </row>
        <row r="614">
          <cell r="A614">
            <v>37459</v>
          </cell>
          <cell r="B614">
            <v>2268401558</v>
          </cell>
          <cell r="C614">
            <v>2442420675</v>
          </cell>
          <cell r="D614">
            <v>2812918977</v>
          </cell>
          <cell r="E614">
            <v>2578284259</v>
          </cell>
          <cell r="F614">
            <v>1804978577</v>
          </cell>
        </row>
        <row r="615">
          <cell r="A615">
            <v>37466</v>
          </cell>
          <cell r="B615">
            <v>1804081365</v>
          </cell>
          <cell r="C615">
            <v>1874457586</v>
          </cell>
          <cell r="D615">
            <v>2060714080</v>
          </cell>
          <cell r="E615">
            <v>1690144875</v>
          </cell>
          <cell r="F615">
            <v>1545661281</v>
          </cell>
        </row>
        <row r="616">
          <cell r="A616">
            <v>37473</v>
          </cell>
          <cell r="B616">
            <v>1433048356</v>
          </cell>
          <cell r="C616">
            <v>1523911348</v>
          </cell>
          <cell r="D616">
            <v>1504492905</v>
          </cell>
          <cell r="E616">
            <v>1660191419</v>
          </cell>
          <cell r="F616">
            <v>1305728085</v>
          </cell>
        </row>
        <row r="617">
          <cell r="A617">
            <v>37480</v>
          </cell>
          <cell r="B617">
            <v>1043939010</v>
          </cell>
          <cell r="C617">
            <v>1310351142</v>
          </cell>
          <cell r="D617">
            <v>1551097684</v>
          </cell>
          <cell r="E617">
            <v>1518875152</v>
          </cell>
          <cell r="F617">
            <v>1276119138</v>
          </cell>
        </row>
        <row r="618">
          <cell r="A618">
            <v>37487</v>
          </cell>
          <cell r="B618">
            <v>1299789593</v>
          </cell>
          <cell r="C618">
            <v>1320587400</v>
          </cell>
          <cell r="D618">
            <v>1367175595</v>
          </cell>
          <cell r="E618">
            <v>1386142070</v>
          </cell>
          <cell r="F618">
            <v>1082470164</v>
          </cell>
        </row>
        <row r="619">
          <cell r="A619">
            <v>37494</v>
          </cell>
          <cell r="B619">
            <v>1016910882</v>
          </cell>
          <cell r="C619">
            <v>1307742178</v>
          </cell>
          <cell r="D619">
            <v>1156550348</v>
          </cell>
          <cell r="E619">
            <v>1271119227</v>
          </cell>
          <cell r="F619">
            <v>938489411</v>
          </cell>
        </row>
        <row r="620">
          <cell r="A620">
            <v>37501</v>
          </cell>
          <cell r="B620">
            <v>0</v>
          </cell>
          <cell r="C620">
            <v>1333431968</v>
          </cell>
          <cell r="D620">
            <v>1381491288</v>
          </cell>
          <cell r="E620">
            <v>1401296745</v>
          </cell>
          <cell r="F620">
            <v>1199093500</v>
          </cell>
        </row>
        <row r="621">
          <cell r="A621">
            <v>37508</v>
          </cell>
          <cell r="B621">
            <v>1140361558</v>
          </cell>
          <cell r="C621">
            <v>1195216449</v>
          </cell>
          <cell r="D621">
            <v>856002550</v>
          </cell>
          <cell r="E621">
            <v>1202057335</v>
          </cell>
          <cell r="F621">
            <v>1283970891</v>
          </cell>
        </row>
        <row r="622">
          <cell r="A622">
            <v>37515</v>
          </cell>
          <cell r="B622">
            <v>1009540978</v>
          </cell>
          <cell r="C622">
            <v>1460355742</v>
          </cell>
          <cell r="D622">
            <v>1515095245</v>
          </cell>
          <cell r="E622">
            <v>1538541165</v>
          </cell>
          <cell r="F622">
            <v>1806411652</v>
          </cell>
        </row>
        <row r="623">
          <cell r="A623">
            <v>37522</v>
          </cell>
          <cell r="B623">
            <v>1393506150</v>
          </cell>
          <cell r="C623">
            <v>1716829427</v>
          </cell>
          <cell r="D623">
            <v>1701940378</v>
          </cell>
          <cell r="E623">
            <v>1664136379</v>
          </cell>
          <cell r="F623">
            <v>1520081744</v>
          </cell>
        </row>
        <row r="624">
          <cell r="A624">
            <v>37529</v>
          </cell>
          <cell r="B624">
            <v>1860886721</v>
          </cell>
          <cell r="C624">
            <v>1780868552</v>
          </cell>
          <cell r="D624">
            <v>1718717324</v>
          </cell>
          <cell r="E624">
            <v>1688537692</v>
          </cell>
          <cell r="F624">
            <v>1835887687</v>
          </cell>
        </row>
        <row r="625">
          <cell r="A625">
            <v>37536</v>
          </cell>
          <cell r="B625">
            <v>1592398547</v>
          </cell>
          <cell r="C625">
            <v>1956179691</v>
          </cell>
          <cell r="D625">
            <v>1855014188</v>
          </cell>
          <cell r="E625">
            <v>2090211466</v>
          </cell>
          <cell r="F625">
            <v>1854073024</v>
          </cell>
        </row>
        <row r="626">
          <cell r="A626">
            <v>37543</v>
          </cell>
          <cell r="B626">
            <v>1200265818</v>
          </cell>
          <cell r="C626">
            <v>1905241369</v>
          </cell>
          <cell r="D626">
            <v>1607001040</v>
          </cell>
          <cell r="E626">
            <v>1837073701</v>
          </cell>
          <cell r="F626">
            <v>1438109572</v>
          </cell>
        </row>
        <row r="627">
          <cell r="A627">
            <v>37550</v>
          </cell>
          <cell r="B627">
            <v>1462458755</v>
          </cell>
          <cell r="C627">
            <v>1549208305</v>
          </cell>
          <cell r="D627">
            <v>1612642977</v>
          </cell>
          <cell r="E627">
            <v>1700544410</v>
          </cell>
          <cell r="F627">
            <v>1354437785</v>
          </cell>
        </row>
        <row r="628">
          <cell r="A628">
            <v>37557</v>
          </cell>
          <cell r="B628">
            <v>1399046430</v>
          </cell>
          <cell r="C628">
            <v>1545842818</v>
          </cell>
          <cell r="D628">
            <v>1435820470</v>
          </cell>
          <cell r="E628">
            <v>1641332429</v>
          </cell>
          <cell r="F628">
            <v>1463927452</v>
          </cell>
        </row>
        <row r="629">
          <cell r="A629">
            <v>37564</v>
          </cell>
          <cell r="B629">
            <v>1664696155</v>
          </cell>
          <cell r="C629">
            <v>1352221101</v>
          </cell>
          <cell r="D629">
            <v>1669939024</v>
          </cell>
          <cell r="E629">
            <v>1482302383</v>
          </cell>
          <cell r="F629">
            <v>1457896552</v>
          </cell>
        </row>
        <row r="630">
          <cell r="A630">
            <v>37571</v>
          </cell>
          <cell r="B630">
            <v>1130884486</v>
          </cell>
          <cell r="C630">
            <v>1374519864</v>
          </cell>
          <cell r="D630">
            <v>1459558475</v>
          </cell>
          <cell r="E630">
            <v>1516235289</v>
          </cell>
          <cell r="F630">
            <v>1437508900</v>
          </cell>
        </row>
        <row r="631">
          <cell r="A631">
            <v>37578</v>
          </cell>
          <cell r="B631">
            <v>1290308899</v>
          </cell>
          <cell r="C631">
            <v>1346106513</v>
          </cell>
          <cell r="D631">
            <v>1538285000</v>
          </cell>
          <cell r="E631">
            <v>2137394289</v>
          </cell>
          <cell r="F631">
            <v>1637622568</v>
          </cell>
        </row>
        <row r="632">
          <cell r="A632">
            <v>37585</v>
          </cell>
          <cell r="B632">
            <v>1586572075</v>
          </cell>
          <cell r="C632">
            <v>1542328922</v>
          </cell>
          <cell r="D632">
            <v>1356263998</v>
          </cell>
          <cell r="E632">
            <v>0</v>
          </cell>
          <cell r="F632">
            <v>642717789</v>
          </cell>
        </row>
        <row r="633">
          <cell r="A633">
            <v>37592</v>
          </cell>
          <cell r="B633">
            <v>1611935029</v>
          </cell>
          <cell r="C633">
            <v>1488358296</v>
          </cell>
          <cell r="D633">
            <v>1588779276</v>
          </cell>
          <cell r="E633">
            <v>1262799854</v>
          </cell>
          <cell r="F633">
            <v>1275857287</v>
          </cell>
        </row>
        <row r="634">
          <cell r="A634">
            <v>37599</v>
          </cell>
          <cell r="B634">
            <v>1320434331</v>
          </cell>
          <cell r="C634">
            <v>1286107665</v>
          </cell>
          <cell r="D634">
            <v>1297816473</v>
          </cell>
          <cell r="E634">
            <v>1264051460</v>
          </cell>
          <cell r="F634">
            <v>1330665519</v>
          </cell>
        </row>
        <row r="635">
          <cell r="A635">
            <v>37606</v>
          </cell>
          <cell r="B635">
            <v>1270825211</v>
          </cell>
          <cell r="C635">
            <v>1287814167</v>
          </cell>
          <cell r="D635">
            <v>1446037776</v>
          </cell>
          <cell r="E635">
            <v>1385705420</v>
          </cell>
          <cell r="F635">
            <v>1871225424</v>
          </cell>
        </row>
        <row r="636">
          <cell r="A636">
            <v>37613</v>
          </cell>
          <cell r="B636">
            <v>1112162039</v>
          </cell>
          <cell r="C636">
            <v>461999610</v>
          </cell>
          <cell r="D636">
            <v>0</v>
          </cell>
          <cell r="E636">
            <v>721158120</v>
          </cell>
          <cell r="F636">
            <v>768286061</v>
          </cell>
        </row>
        <row r="637">
          <cell r="A637">
            <v>37620</v>
          </cell>
          <cell r="B637">
            <v>1057770766</v>
          </cell>
          <cell r="C637">
            <v>1095158029</v>
          </cell>
          <cell r="D637">
            <v>0</v>
          </cell>
          <cell r="E637">
            <v>1229225246</v>
          </cell>
          <cell r="F637">
            <v>1139256197</v>
          </cell>
        </row>
        <row r="638">
          <cell r="A638">
            <v>37627</v>
          </cell>
          <cell r="B638">
            <v>1435948921</v>
          </cell>
          <cell r="C638">
            <v>1590637240</v>
          </cell>
          <cell r="D638">
            <v>1475984812</v>
          </cell>
          <cell r="E638">
            <v>1573209757</v>
          </cell>
          <cell r="F638">
            <v>1497947897</v>
          </cell>
        </row>
        <row r="639">
          <cell r="A639">
            <v>37634</v>
          </cell>
          <cell r="B639">
            <v>1407034924</v>
          </cell>
          <cell r="C639">
            <v>1386161145</v>
          </cell>
          <cell r="D639">
            <v>1432009970</v>
          </cell>
          <cell r="E639">
            <v>1534575375</v>
          </cell>
          <cell r="F639">
            <v>1367859741</v>
          </cell>
        </row>
        <row r="640">
          <cell r="A640">
            <v>37641</v>
          </cell>
          <cell r="B640">
            <v>0</v>
          </cell>
          <cell r="C640">
            <v>1345777607</v>
          </cell>
          <cell r="D640">
            <v>1577786019</v>
          </cell>
          <cell r="E640">
            <v>1744489415</v>
          </cell>
          <cell r="F640">
            <v>1574801478</v>
          </cell>
        </row>
        <row r="641">
          <cell r="A641">
            <v>37648</v>
          </cell>
          <cell r="B641">
            <v>1462862894</v>
          </cell>
          <cell r="C641">
            <v>1483726787</v>
          </cell>
          <cell r="D641">
            <v>1610159760</v>
          </cell>
          <cell r="E641">
            <v>1521423669</v>
          </cell>
          <cell r="F641">
            <v>1578459846</v>
          </cell>
        </row>
        <row r="642">
          <cell r="A642">
            <v>37655</v>
          </cell>
          <cell r="B642">
            <v>1258557238</v>
          </cell>
          <cell r="C642">
            <v>1451592897</v>
          </cell>
          <cell r="D642">
            <v>1463698318</v>
          </cell>
          <cell r="E642">
            <v>1443675049</v>
          </cell>
          <cell r="F642">
            <v>1276833566</v>
          </cell>
        </row>
        <row r="643">
          <cell r="A643">
            <v>37662</v>
          </cell>
          <cell r="B643">
            <v>1249236156</v>
          </cell>
          <cell r="C643">
            <v>1320680366</v>
          </cell>
          <cell r="D643">
            <v>1268064592</v>
          </cell>
          <cell r="E643">
            <v>1499162005</v>
          </cell>
          <cell r="F643">
            <v>1404595817</v>
          </cell>
        </row>
        <row r="644">
          <cell r="A644">
            <v>37669</v>
          </cell>
          <cell r="B644">
            <v>0</v>
          </cell>
          <cell r="C644">
            <v>1259674617</v>
          </cell>
          <cell r="D644">
            <v>1095394646</v>
          </cell>
          <cell r="E644">
            <v>1202431650</v>
          </cell>
          <cell r="F644">
            <v>1409761258</v>
          </cell>
        </row>
        <row r="645">
          <cell r="A645">
            <v>37676</v>
          </cell>
          <cell r="B645">
            <v>1239989706</v>
          </cell>
          <cell r="C645">
            <v>1495495116</v>
          </cell>
          <cell r="D645">
            <v>1382344533</v>
          </cell>
          <cell r="E645">
            <v>1297087140</v>
          </cell>
          <cell r="F645">
            <v>1373282475</v>
          </cell>
        </row>
        <row r="646">
          <cell r="A646">
            <v>37683</v>
          </cell>
          <cell r="B646">
            <v>1208867723</v>
          </cell>
          <cell r="C646">
            <v>1264143892</v>
          </cell>
          <cell r="D646">
            <v>1345976875</v>
          </cell>
          <cell r="E646">
            <v>1306556357</v>
          </cell>
          <cell r="F646">
            <v>1379884533</v>
          </cell>
        </row>
        <row r="647">
          <cell r="A647">
            <v>37690</v>
          </cell>
          <cell r="B647">
            <v>1255045520</v>
          </cell>
          <cell r="C647">
            <v>1437988714</v>
          </cell>
          <cell r="D647">
            <v>1633295733</v>
          </cell>
          <cell r="E647">
            <v>1774486978</v>
          </cell>
          <cell r="F647">
            <v>1594098457</v>
          </cell>
        </row>
        <row r="648">
          <cell r="A648">
            <v>37697</v>
          </cell>
          <cell r="B648">
            <v>1700376412</v>
          </cell>
          <cell r="C648">
            <v>1555118540</v>
          </cell>
          <cell r="D648">
            <v>1483662409</v>
          </cell>
          <cell r="E648">
            <v>1447886434</v>
          </cell>
          <cell r="F648">
            <v>1883696639</v>
          </cell>
        </row>
        <row r="649">
          <cell r="A649">
            <v>37704</v>
          </cell>
          <cell r="B649">
            <v>1306626278</v>
          </cell>
          <cell r="C649">
            <v>1343270605</v>
          </cell>
          <cell r="D649">
            <v>1327299689</v>
          </cell>
          <cell r="E649">
            <v>1232920641</v>
          </cell>
          <cell r="F649">
            <v>1234507155</v>
          </cell>
        </row>
        <row r="650">
          <cell r="A650">
            <v>37711</v>
          </cell>
          <cell r="B650">
            <v>1508851090</v>
          </cell>
          <cell r="C650">
            <v>1472178758</v>
          </cell>
          <cell r="D650">
            <v>1602232914</v>
          </cell>
          <cell r="E650">
            <v>1358197550</v>
          </cell>
          <cell r="F650">
            <v>1250219603</v>
          </cell>
        </row>
        <row r="651">
          <cell r="A651">
            <v>37718</v>
          </cell>
          <cell r="B651">
            <v>1505901312</v>
          </cell>
          <cell r="C651">
            <v>1235392823</v>
          </cell>
          <cell r="D651">
            <v>1304614023</v>
          </cell>
          <cell r="E651">
            <v>1283026672</v>
          </cell>
          <cell r="F651">
            <v>1141663104</v>
          </cell>
        </row>
        <row r="652">
          <cell r="A652">
            <v>37725</v>
          </cell>
          <cell r="B652">
            <v>1131052876</v>
          </cell>
          <cell r="C652">
            <v>1467746220</v>
          </cell>
          <cell r="D652">
            <v>1587588397</v>
          </cell>
          <cell r="E652">
            <v>1439263947</v>
          </cell>
          <cell r="F652">
            <v>0</v>
          </cell>
        </row>
        <row r="653">
          <cell r="A653">
            <v>37732</v>
          </cell>
          <cell r="B653">
            <v>1125343748</v>
          </cell>
          <cell r="C653">
            <v>1680964799</v>
          </cell>
          <cell r="D653">
            <v>1667239692</v>
          </cell>
          <cell r="E653">
            <v>1648183564</v>
          </cell>
          <cell r="F653">
            <v>1353058772</v>
          </cell>
        </row>
        <row r="654">
          <cell r="A654">
            <v>37739</v>
          </cell>
          <cell r="B654">
            <v>1294749802</v>
          </cell>
          <cell r="C654">
            <v>1540325969</v>
          </cell>
          <cell r="D654">
            <v>1787966179</v>
          </cell>
          <cell r="E654">
            <v>1411441504</v>
          </cell>
          <cell r="F654">
            <v>1565959042</v>
          </cell>
        </row>
        <row r="655">
          <cell r="A655">
            <v>37746</v>
          </cell>
          <cell r="B655">
            <v>1455896224</v>
          </cell>
          <cell r="C655">
            <v>1663607483</v>
          </cell>
          <cell r="D655">
            <v>1531889144</v>
          </cell>
          <cell r="E655">
            <v>1379677131</v>
          </cell>
          <cell r="F655">
            <v>1326099235</v>
          </cell>
        </row>
        <row r="656">
          <cell r="A656">
            <v>37753</v>
          </cell>
          <cell r="B656">
            <v>1387479200</v>
          </cell>
          <cell r="C656">
            <v>1431010868</v>
          </cell>
          <cell r="D656">
            <v>1401799696</v>
          </cell>
          <cell r="E656">
            <v>1508660692</v>
          </cell>
          <cell r="F656">
            <v>1508912778</v>
          </cell>
        </row>
        <row r="657">
          <cell r="A657">
            <v>37760</v>
          </cell>
          <cell r="B657">
            <v>1375732065</v>
          </cell>
          <cell r="C657">
            <v>1519451864</v>
          </cell>
          <cell r="D657">
            <v>1457827606</v>
          </cell>
          <cell r="E657">
            <v>1490825765</v>
          </cell>
          <cell r="F657">
            <v>1219045933</v>
          </cell>
        </row>
        <row r="658">
          <cell r="A658">
            <v>37767</v>
          </cell>
          <cell r="B658">
            <v>0</v>
          </cell>
          <cell r="C658">
            <v>1557224797</v>
          </cell>
          <cell r="D658">
            <v>1571719457</v>
          </cell>
          <cell r="E658">
            <v>1708209823</v>
          </cell>
          <cell r="F658">
            <v>1789070852</v>
          </cell>
        </row>
        <row r="659">
          <cell r="A659">
            <v>37774</v>
          </cell>
          <cell r="B659">
            <v>1726222113</v>
          </cell>
          <cell r="C659">
            <v>1450169466</v>
          </cell>
          <cell r="D659">
            <v>1628304110</v>
          </cell>
          <cell r="E659">
            <v>1703297966</v>
          </cell>
          <cell r="F659">
            <v>1886074012</v>
          </cell>
        </row>
        <row r="660">
          <cell r="A660">
            <v>37781</v>
          </cell>
          <cell r="B660">
            <v>1326530836</v>
          </cell>
          <cell r="C660">
            <v>1295824512</v>
          </cell>
          <cell r="D660">
            <v>1520769068</v>
          </cell>
          <cell r="E660">
            <v>1561900202</v>
          </cell>
          <cell r="F660">
            <v>1279827332</v>
          </cell>
        </row>
        <row r="661">
          <cell r="A661">
            <v>37788</v>
          </cell>
          <cell r="B661">
            <v>1356190543</v>
          </cell>
          <cell r="C661">
            <v>1488708055</v>
          </cell>
          <cell r="D661">
            <v>1500126413</v>
          </cell>
          <cell r="E661">
            <v>1539508701</v>
          </cell>
          <cell r="F661">
            <v>1777499171</v>
          </cell>
        </row>
        <row r="662">
          <cell r="A662">
            <v>37795</v>
          </cell>
          <cell r="B662">
            <v>1398130600</v>
          </cell>
          <cell r="C662">
            <v>1429390303</v>
          </cell>
          <cell r="D662">
            <v>1470438457</v>
          </cell>
          <cell r="E662">
            <v>1397376517</v>
          </cell>
          <cell r="F662">
            <v>1286102988</v>
          </cell>
        </row>
        <row r="663">
          <cell r="A663">
            <v>37802</v>
          </cell>
          <cell r="B663">
            <v>1820034397</v>
          </cell>
          <cell r="C663">
            <v>1476203550</v>
          </cell>
          <cell r="D663">
            <v>1519245397</v>
          </cell>
          <cell r="E663">
            <v>775833839</v>
          </cell>
          <cell r="F663">
            <v>0</v>
          </cell>
        </row>
        <row r="664">
          <cell r="A664">
            <v>37809</v>
          </cell>
          <cell r="B664">
            <v>1428702531</v>
          </cell>
          <cell r="C664">
            <v>1565047242</v>
          </cell>
          <cell r="D664">
            <v>1617208150</v>
          </cell>
          <cell r="E664">
            <v>1465377083</v>
          </cell>
          <cell r="F664">
            <v>1220767576</v>
          </cell>
        </row>
        <row r="665">
          <cell r="A665">
            <v>37816</v>
          </cell>
          <cell r="B665">
            <v>1448917339</v>
          </cell>
          <cell r="C665">
            <v>1616472274</v>
          </cell>
          <cell r="D665">
            <v>1701272033</v>
          </cell>
          <cell r="E665">
            <v>1674011997</v>
          </cell>
          <cell r="F665">
            <v>1377508548</v>
          </cell>
        </row>
        <row r="666">
          <cell r="A666">
            <v>37823</v>
          </cell>
          <cell r="B666">
            <v>1265383948</v>
          </cell>
          <cell r="C666">
            <v>1448668544</v>
          </cell>
          <cell r="D666">
            <v>1371899602</v>
          </cell>
          <cell r="E666">
            <v>1579264869</v>
          </cell>
          <cell r="F666">
            <v>1397334757</v>
          </cell>
        </row>
        <row r="667">
          <cell r="A667">
            <v>37830</v>
          </cell>
          <cell r="B667">
            <v>1334834302</v>
          </cell>
          <cell r="C667">
            <v>1508627796</v>
          </cell>
          <cell r="D667">
            <v>1398080791</v>
          </cell>
          <cell r="E667">
            <v>1733856560</v>
          </cell>
          <cell r="F667">
            <v>1398212286</v>
          </cell>
        </row>
        <row r="668">
          <cell r="A668">
            <v>37837</v>
          </cell>
          <cell r="B668">
            <v>1327209583</v>
          </cell>
          <cell r="C668">
            <v>1363333424</v>
          </cell>
          <cell r="D668">
            <v>1501896350</v>
          </cell>
          <cell r="E668">
            <v>1394527319</v>
          </cell>
          <cell r="F668">
            <v>1094734206</v>
          </cell>
        </row>
        <row r="669">
          <cell r="A669">
            <v>37844</v>
          </cell>
          <cell r="B669">
            <v>1043242585</v>
          </cell>
          <cell r="C669">
            <v>1137702620</v>
          </cell>
          <cell r="D669">
            <v>1220008712</v>
          </cell>
          <cell r="E669">
            <v>1186771750</v>
          </cell>
          <cell r="F669">
            <v>635914890</v>
          </cell>
        </row>
        <row r="670">
          <cell r="A670">
            <v>37851</v>
          </cell>
          <cell r="B670">
            <v>1147574720</v>
          </cell>
          <cell r="C670">
            <v>1311919081</v>
          </cell>
          <cell r="D670">
            <v>1242666422</v>
          </cell>
          <cell r="E670">
            <v>1452186456</v>
          </cell>
          <cell r="F670">
            <v>1317991889</v>
          </cell>
        </row>
        <row r="671">
          <cell r="A671">
            <v>37858</v>
          </cell>
          <cell r="B671">
            <v>974365889</v>
          </cell>
          <cell r="C671">
            <v>1224982874</v>
          </cell>
          <cell r="D671">
            <v>1067327713</v>
          </cell>
          <cell r="E671">
            <v>1173410043</v>
          </cell>
          <cell r="F671">
            <v>991030809</v>
          </cell>
        </row>
        <row r="672">
          <cell r="A672">
            <v>37865</v>
          </cell>
          <cell r="B672">
            <v>0</v>
          </cell>
          <cell r="C672">
            <v>1480607490</v>
          </cell>
          <cell r="D672">
            <v>1685823135</v>
          </cell>
          <cell r="E672">
            <v>1479982430</v>
          </cell>
          <cell r="F672">
            <v>1476182185</v>
          </cell>
        </row>
        <row r="673">
          <cell r="A673">
            <v>37872</v>
          </cell>
          <cell r="B673">
            <v>1340851840</v>
          </cell>
          <cell r="C673">
            <v>1425579988</v>
          </cell>
          <cell r="D673">
            <v>1581891504</v>
          </cell>
          <cell r="E673">
            <v>1348792107</v>
          </cell>
          <cell r="F673">
            <v>1251301330</v>
          </cell>
        </row>
        <row r="674">
          <cell r="A674">
            <v>37879</v>
          </cell>
          <cell r="B674">
            <v>1150922356</v>
          </cell>
          <cell r="C674">
            <v>1402892947</v>
          </cell>
          <cell r="D674">
            <v>1348220768</v>
          </cell>
          <cell r="E674">
            <v>1498494637</v>
          </cell>
          <cell r="F674">
            <v>1518343301</v>
          </cell>
        </row>
        <row r="675">
          <cell r="A675">
            <v>37886</v>
          </cell>
          <cell r="B675">
            <v>1278439587</v>
          </cell>
          <cell r="C675">
            <v>1338386924</v>
          </cell>
          <cell r="D675">
            <v>1592337401</v>
          </cell>
          <cell r="E675">
            <v>1542826526</v>
          </cell>
          <cell r="F675">
            <v>1472522063</v>
          </cell>
        </row>
        <row r="676">
          <cell r="A676">
            <v>37893</v>
          </cell>
          <cell r="B676">
            <v>1366520485</v>
          </cell>
          <cell r="C676">
            <v>1590417109</v>
          </cell>
          <cell r="D676">
            <v>1576182007</v>
          </cell>
          <cell r="E676">
            <v>1292310814</v>
          </cell>
          <cell r="F676">
            <v>1570403029</v>
          </cell>
        </row>
        <row r="677">
          <cell r="A677">
            <v>37900</v>
          </cell>
          <cell r="B677">
            <v>1025810026</v>
          </cell>
          <cell r="C677">
            <v>1311384162</v>
          </cell>
          <cell r="D677">
            <v>1262546255</v>
          </cell>
          <cell r="E677">
            <v>1578673554</v>
          </cell>
          <cell r="F677">
            <v>1114153080</v>
          </cell>
        </row>
        <row r="678">
          <cell r="A678">
            <v>37907</v>
          </cell>
          <cell r="B678">
            <v>1053193271</v>
          </cell>
          <cell r="C678">
            <v>1271899400</v>
          </cell>
          <cell r="D678">
            <v>1521013902</v>
          </cell>
          <cell r="E678">
            <v>1417703073</v>
          </cell>
          <cell r="F678">
            <v>1352042976</v>
          </cell>
        </row>
        <row r="679">
          <cell r="A679">
            <v>37914</v>
          </cell>
          <cell r="B679">
            <v>1184812304</v>
          </cell>
          <cell r="C679">
            <v>1497997634</v>
          </cell>
          <cell r="D679">
            <v>1659178444</v>
          </cell>
          <cell r="E679">
            <v>1612301596</v>
          </cell>
          <cell r="F679">
            <v>1742917764</v>
          </cell>
        </row>
        <row r="680">
          <cell r="A680">
            <v>37921</v>
          </cell>
          <cell r="B680">
            <v>1379416579</v>
          </cell>
          <cell r="C680">
            <v>1751963823</v>
          </cell>
          <cell r="D680">
            <v>1569726294</v>
          </cell>
          <cell r="E680">
            <v>1639557924</v>
          </cell>
          <cell r="F680">
            <v>1505900713</v>
          </cell>
        </row>
        <row r="681">
          <cell r="A681">
            <v>37928</v>
          </cell>
          <cell r="B681">
            <v>1385772972</v>
          </cell>
          <cell r="C681">
            <v>1424502295</v>
          </cell>
          <cell r="D681">
            <v>1401740736</v>
          </cell>
          <cell r="E681">
            <v>1453847799</v>
          </cell>
          <cell r="F681">
            <v>1440455755</v>
          </cell>
        </row>
        <row r="682">
          <cell r="A682">
            <v>37935</v>
          </cell>
          <cell r="B682">
            <v>1253413210</v>
          </cell>
          <cell r="C682">
            <v>1172196538</v>
          </cell>
          <cell r="D682">
            <v>1349073358</v>
          </cell>
          <cell r="E682">
            <v>1393715020</v>
          </cell>
          <cell r="F682">
            <v>1355943195</v>
          </cell>
        </row>
        <row r="683">
          <cell r="A683">
            <v>37942</v>
          </cell>
          <cell r="B683">
            <v>1374055568</v>
          </cell>
          <cell r="C683">
            <v>1354090932</v>
          </cell>
          <cell r="D683">
            <v>1337073899</v>
          </cell>
          <cell r="E683">
            <v>1326537958</v>
          </cell>
          <cell r="F683">
            <v>1273616681</v>
          </cell>
        </row>
        <row r="684">
          <cell r="A684">
            <v>37949</v>
          </cell>
          <cell r="B684">
            <v>1319587208</v>
          </cell>
          <cell r="C684">
            <v>1356828522</v>
          </cell>
          <cell r="D684">
            <v>1108942640</v>
          </cell>
          <cell r="E684">
            <v>0</v>
          </cell>
          <cell r="F684">
            <v>490971065</v>
          </cell>
        </row>
        <row r="685">
          <cell r="A685">
            <v>37956</v>
          </cell>
          <cell r="B685">
            <v>1374804635</v>
          </cell>
          <cell r="C685">
            <v>1436930723</v>
          </cell>
          <cell r="D685">
            <v>1441625197</v>
          </cell>
          <cell r="E685">
            <v>1534896928</v>
          </cell>
          <cell r="F685">
            <v>1265801504</v>
          </cell>
        </row>
        <row r="686">
          <cell r="A686">
            <v>37963</v>
          </cell>
          <cell r="B686">
            <v>1225312636</v>
          </cell>
          <cell r="C686">
            <v>1465343358</v>
          </cell>
          <cell r="D686">
            <v>1453536107</v>
          </cell>
          <cell r="E686">
            <v>1453229006</v>
          </cell>
          <cell r="F686">
            <v>1223022154</v>
          </cell>
        </row>
        <row r="687">
          <cell r="A687">
            <v>37970</v>
          </cell>
          <cell r="B687">
            <v>1520323120</v>
          </cell>
          <cell r="C687">
            <v>1546903652</v>
          </cell>
          <cell r="D687">
            <v>1448923168</v>
          </cell>
          <cell r="E687">
            <v>1590226629</v>
          </cell>
          <cell r="F687">
            <v>1656663515</v>
          </cell>
        </row>
        <row r="688">
          <cell r="A688">
            <v>37977</v>
          </cell>
          <cell r="B688">
            <v>1251111582</v>
          </cell>
          <cell r="C688">
            <v>1177033949</v>
          </cell>
          <cell r="D688">
            <v>519988280</v>
          </cell>
          <cell r="E688">
            <v>0</v>
          </cell>
          <cell r="F688">
            <v>359769020</v>
          </cell>
        </row>
        <row r="689">
          <cell r="A689">
            <v>37984</v>
          </cell>
          <cell r="B689">
            <v>1066455871</v>
          </cell>
          <cell r="C689">
            <v>1018627513</v>
          </cell>
          <cell r="D689">
            <v>1034668220</v>
          </cell>
          <cell r="E689">
            <v>0</v>
          </cell>
          <cell r="F689">
            <v>1154673871</v>
          </cell>
        </row>
        <row r="690">
          <cell r="A690">
            <v>37991</v>
          </cell>
          <cell r="B690">
            <v>1597047823</v>
          </cell>
          <cell r="C690">
            <v>1543992181</v>
          </cell>
          <cell r="D690">
            <v>1755988629</v>
          </cell>
          <cell r="E690">
            <v>1967451506</v>
          </cell>
          <cell r="F690">
            <v>1726966057</v>
          </cell>
        </row>
        <row r="691">
          <cell r="A691">
            <v>37998</v>
          </cell>
          <cell r="B691">
            <v>1515080887</v>
          </cell>
          <cell r="C691">
            <v>1593870043</v>
          </cell>
          <cell r="D691">
            <v>1546905273</v>
          </cell>
          <cell r="E691">
            <v>1714855536</v>
          </cell>
          <cell r="F691">
            <v>1744495151</v>
          </cell>
        </row>
        <row r="692">
          <cell r="A692">
            <v>38005</v>
          </cell>
          <cell r="B692">
            <v>0</v>
          </cell>
          <cell r="C692">
            <v>1748708303</v>
          </cell>
          <cell r="D692">
            <v>1811375092</v>
          </cell>
          <cell r="E692">
            <v>1721512821</v>
          </cell>
          <cell r="F692">
            <v>1571899883</v>
          </cell>
        </row>
        <row r="693">
          <cell r="A693">
            <v>38012</v>
          </cell>
          <cell r="B693">
            <v>1488503376</v>
          </cell>
          <cell r="C693">
            <v>1676648179</v>
          </cell>
          <cell r="D693">
            <v>1877563371</v>
          </cell>
          <cell r="E693">
            <v>1963974873</v>
          </cell>
          <cell r="F693">
            <v>1679605129</v>
          </cell>
        </row>
        <row r="694">
          <cell r="A694">
            <v>38019</v>
          </cell>
          <cell r="B694">
            <v>1605067036</v>
          </cell>
          <cell r="C694">
            <v>1516180862</v>
          </cell>
          <cell r="D694">
            <v>1641904306</v>
          </cell>
          <cell r="E694">
            <v>1588387753</v>
          </cell>
          <cell r="F694">
            <v>1483469019</v>
          </cell>
        </row>
        <row r="695">
          <cell r="A695">
            <v>38026</v>
          </cell>
          <cell r="B695">
            <v>1311957436</v>
          </cell>
          <cell r="C695">
            <v>1409500727</v>
          </cell>
          <cell r="D695">
            <v>1741745077</v>
          </cell>
          <cell r="E695">
            <v>1474531360</v>
          </cell>
          <cell r="F695">
            <v>1328027845</v>
          </cell>
        </row>
        <row r="696">
          <cell r="A696">
            <v>38033</v>
          </cell>
          <cell r="B696">
            <v>0</v>
          </cell>
          <cell r="C696">
            <v>1409635758</v>
          </cell>
          <cell r="D696">
            <v>1384130071</v>
          </cell>
          <cell r="E696">
            <v>1574705434</v>
          </cell>
          <cell r="F696">
            <v>1481413368</v>
          </cell>
        </row>
        <row r="697">
          <cell r="A697">
            <v>38040</v>
          </cell>
          <cell r="B697">
            <v>1407953090</v>
          </cell>
          <cell r="C697">
            <v>1543611948</v>
          </cell>
          <cell r="D697">
            <v>1367888427</v>
          </cell>
          <cell r="E697">
            <v>1399026714</v>
          </cell>
          <cell r="F697">
            <v>1550672193</v>
          </cell>
        </row>
        <row r="698">
          <cell r="A698">
            <v>38047</v>
          </cell>
          <cell r="B698">
            <v>1507919516</v>
          </cell>
          <cell r="C698">
            <v>1502936659</v>
          </cell>
          <cell r="D698">
            <v>1342775942</v>
          </cell>
          <cell r="E698">
            <v>1276380559</v>
          </cell>
          <cell r="F698">
            <v>1413676382</v>
          </cell>
        </row>
        <row r="699">
          <cell r="A699">
            <v>38054</v>
          </cell>
          <cell r="B699">
            <v>1278156226</v>
          </cell>
          <cell r="C699">
            <v>1501766269</v>
          </cell>
          <cell r="D699">
            <v>1701472747</v>
          </cell>
          <cell r="E699">
            <v>1946242223</v>
          </cell>
          <cell r="F699">
            <v>1424466077</v>
          </cell>
        </row>
        <row r="700">
          <cell r="A700">
            <v>38061</v>
          </cell>
          <cell r="B700">
            <v>1618497630</v>
          </cell>
          <cell r="C700">
            <v>1523161841</v>
          </cell>
          <cell r="D700">
            <v>1543046857</v>
          </cell>
          <cell r="E700">
            <v>1382099211</v>
          </cell>
          <cell r="F700">
            <v>1465301943</v>
          </cell>
        </row>
        <row r="701">
          <cell r="A701">
            <v>38068</v>
          </cell>
          <cell r="B701">
            <v>1464422259</v>
          </cell>
          <cell r="C701">
            <v>1471341686</v>
          </cell>
          <cell r="D701">
            <v>1539510316</v>
          </cell>
          <cell r="E701">
            <v>1539674320</v>
          </cell>
          <cell r="F701">
            <v>1333512550</v>
          </cell>
        </row>
        <row r="702">
          <cell r="A702">
            <v>38075</v>
          </cell>
          <cell r="B702">
            <v>1417408843</v>
          </cell>
          <cell r="C702">
            <v>1344429960</v>
          </cell>
          <cell r="D702">
            <v>1576216798</v>
          </cell>
          <cell r="E702">
            <v>1577087383</v>
          </cell>
          <cell r="F702">
            <v>1649726438</v>
          </cell>
        </row>
        <row r="703">
          <cell r="A703">
            <v>38082</v>
          </cell>
          <cell r="B703">
            <v>1431385642</v>
          </cell>
          <cell r="C703">
            <v>1426325000</v>
          </cell>
          <cell r="D703">
            <v>1479894659</v>
          </cell>
          <cell r="E703">
            <v>1231963735</v>
          </cell>
          <cell r="F703">
            <v>0</v>
          </cell>
        </row>
        <row r="704">
          <cell r="A704">
            <v>38089</v>
          </cell>
          <cell r="B704">
            <v>1132423117</v>
          </cell>
          <cell r="C704">
            <v>1446339835</v>
          </cell>
          <cell r="D704">
            <v>1567653009</v>
          </cell>
          <cell r="E704">
            <v>1597080271</v>
          </cell>
          <cell r="F704">
            <v>1507852267</v>
          </cell>
        </row>
        <row r="705">
          <cell r="A705">
            <v>38096</v>
          </cell>
          <cell r="B705">
            <v>1218547216</v>
          </cell>
          <cell r="C705">
            <v>1538638233</v>
          </cell>
          <cell r="D705">
            <v>1755007636</v>
          </cell>
          <cell r="E705">
            <v>1841792888</v>
          </cell>
          <cell r="F705">
            <v>1407043576</v>
          </cell>
        </row>
        <row r="706">
          <cell r="A706">
            <v>38103</v>
          </cell>
          <cell r="B706">
            <v>1307131160</v>
          </cell>
          <cell r="C706">
            <v>1562374365</v>
          </cell>
          <cell r="D706">
            <v>1914266780</v>
          </cell>
          <cell r="E706">
            <v>1895738045</v>
          </cell>
          <cell r="F706">
            <v>1686261626</v>
          </cell>
        </row>
        <row r="707">
          <cell r="A707">
            <v>38110</v>
          </cell>
          <cell r="B707">
            <v>1726797254</v>
          </cell>
          <cell r="C707">
            <v>1690176147</v>
          </cell>
          <cell r="D707">
            <v>1503466958</v>
          </cell>
          <cell r="E707">
            <v>1542716311</v>
          </cell>
          <cell r="F707">
            <v>1665934285</v>
          </cell>
        </row>
        <row r="708">
          <cell r="A708">
            <v>38117</v>
          </cell>
          <cell r="B708">
            <v>1942487837</v>
          </cell>
          <cell r="C708">
            <v>1569059940</v>
          </cell>
          <cell r="D708">
            <v>1741721813</v>
          </cell>
          <cell r="E708">
            <v>1462504894</v>
          </cell>
          <cell r="F708">
            <v>1356963569</v>
          </cell>
        </row>
        <row r="709">
          <cell r="A709">
            <v>38124</v>
          </cell>
          <cell r="B709">
            <v>1451561976</v>
          </cell>
          <cell r="C709">
            <v>1371992798</v>
          </cell>
          <cell r="D709">
            <v>1578974214</v>
          </cell>
          <cell r="E709">
            <v>1233442113</v>
          </cell>
          <cell r="F709">
            <v>1269151691</v>
          </cell>
        </row>
        <row r="710">
          <cell r="A710">
            <v>38131</v>
          </cell>
          <cell r="B710">
            <v>1247980103</v>
          </cell>
          <cell r="C710">
            <v>1567428987</v>
          </cell>
          <cell r="D710">
            <v>1410220002</v>
          </cell>
          <cell r="E710">
            <v>1481399082</v>
          </cell>
          <cell r="F710">
            <v>1291507490</v>
          </cell>
        </row>
        <row r="711">
          <cell r="A711">
            <v>38138</v>
          </cell>
          <cell r="B711">
            <v>0</v>
          </cell>
          <cell r="C711">
            <v>1266859680</v>
          </cell>
          <cell r="D711">
            <v>1278028359</v>
          </cell>
          <cell r="E711">
            <v>1280996730</v>
          </cell>
          <cell r="F711">
            <v>1129089299</v>
          </cell>
        </row>
        <row r="712">
          <cell r="A712">
            <v>38145</v>
          </cell>
          <cell r="B712">
            <v>1246481485</v>
          </cell>
          <cell r="C712">
            <v>1205304735</v>
          </cell>
          <cell r="D712">
            <v>1296693046</v>
          </cell>
          <cell r="E712">
            <v>1229517032</v>
          </cell>
          <cell r="F712">
            <v>0</v>
          </cell>
        </row>
        <row r="713">
          <cell r="A713">
            <v>38152</v>
          </cell>
          <cell r="B713">
            <v>1198901294</v>
          </cell>
          <cell r="C713">
            <v>1358971823</v>
          </cell>
          <cell r="D713">
            <v>1181304211</v>
          </cell>
          <cell r="E713">
            <v>1344970277</v>
          </cell>
          <cell r="F713">
            <v>1568866596</v>
          </cell>
        </row>
        <row r="714">
          <cell r="A714">
            <v>38159</v>
          </cell>
          <cell r="B714">
            <v>1204034953</v>
          </cell>
          <cell r="C714">
            <v>1418295973</v>
          </cell>
          <cell r="D714">
            <v>1466207475</v>
          </cell>
          <cell r="E714">
            <v>1443628916</v>
          </cell>
          <cell r="F714">
            <v>2447916562</v>
          </cell>
        </row>
        <row r="715">
          <cell r="A715">
            <v>38166</v>
          </cell>
          <cell r="B715">
            <v>1383735490</v>
          </cell>
          <cell r="C715">
            <v>1443804991</v>
          </cell>
          <cell r="D715">
            <v>1541855782</v>
          </cell>
          <cell r="E715">
            <v>1530488761</v>
          </cell>
          <cell r="F715">
            <v>1097680025</v>
          </cell>
        </row>
        <row r="716">
          <cell r="A716">
            <v>38173</v>
          </cell>
          <cell r="B716">
            <v>0</v>
          </cell>
          <cell r="C716">
            <v>1335449145</v>
          </cell>
          <cell r="D716">
            <v>1355710484</v>
          </cell>
          <cell r="E716">
            <v>1422562287</v>
          </cell>
          <cell r="F716">
            <v>1217830372</v>
          </cell>
        </row>
        <row r="717">
          <cell r="A717">
            <v>38180</v>
          </cell>
          <cell r="B717">
            <v>1145313789</v>
          </cell>
          <cell r="C717">
            <v>1227085457</v>
          </cell>
          <cell r="D717">
            <v>1493758472</v>
          </cell>
          <cell r="E717">
            <v>1447861142</v>
          </cell>
          <cell r="F717">
            <v>1473281136</v>
          </cell>
        </row>
        <row r="718">
          <cell r="A718">
            <v>38187</v>
          </cell>
          <cell r="B718">
            <v>1342518117</v>
          </cell>
          <cell r="C718">
            <v>1465757311</v>
          </cell>
          <cell r="D718">
            <v>1702732893</v>
          </cell>
          <cell r="E718">
            <v>1705908658</v>
          </cell>
          <cell r="F718">
            <v>1354690683</v>
          </cell>
        </row>
        <row r="719">
          <cell r="A719">
            <v>38194</v>
          </cell>
          <cell r="B719">
            <v>1457146149</v>
          </cell>
          <cell r="C719">
            <v>1642281736</v>
          </cell>
          <cell r="D719">
            <v>1580962717</v>
          </cell>
          <cell r="E719">
            <v>1565160929</v>
          </cell>
          <cell r="F719">
            <v>1363466922</v>
          </cell>
        </row>
        <row r="720">
          <cell r="A720">
            <v>38201</v>
          </cell>
          <cell r="B720">
            <v>1303131809</v>
          </cell>
          <cell r="C720">
            <v>1390703332</v>
          </cell>
          <cell r="D720">
            <v>1395561726</v>
          </cell>
          <cell r="E720">
            <v>1438878263</v>
          </cell>
          <cell r="F720">
            <v>1547178785</v>
          </cell>
        </row>
        <row r="721">
          <cell r="A721">
            <v>38208</v>
          </cell>
          <cell r="B721">
            <v>1120550234</v>
          </cell>
          <cell r="C721">
            <v>1289952161</v>
          </cell>
          <cell r="D721">
            <v>1426521018</v>
          </cell>
          <cell r="E721">
            <v>1434785133</v>
          </cell>
          <cell r="F721">
            <v>1197537183</v>
          </cell>
        </row>
        <row r="722">
          <cell r="A722">
            <v>38215</v>
          </cell>
          <cell r="B722">
            <v>1231870003</v>
          </cell>
          <cell r="C722">
            <v>1312867374</v>
          </cell>
          <cell r="D722">
            <v>1320514776</v>
          </cell>
          <cell r="E722">
            <v>1309327893</v>
          </cell>
          <cell r="F722">
            <v>1250152692</v>
          </cell>
        </row>
        <row r="723">
          <cell r="A723">
            <v>38222</v>
          </cell>
          <cell r="B723">
            <v>1044047667</v>
          </cell>
          <cell r="C723">
            <v>1149691846</v>
          </cell>
          <cell r="D723">
            <v>1220528409</v>
          </cell>
          <cell r="E723">
            <v>1066117198</v>
          </cell>
          <cell r="F723">
            <v>874783983</v>
          </cell>
        </row>
        <row r="724">
          <cell r="A724">
            <v>38229</v>
          </cell>
          <cell r="B724">
            <v>915696041</v>
          </cell>
          <cell r="C724">
            <v>1272548408</v>
          </cell>
          <cell r="D724">
            <v>1162543563</v>
          </cell>
          <cell r="E724">
            <v>1151879218</v>
          </cell>
          <cell r="F724">
            <v>943908542</v>
          </cell>
        </row>
        <row r="725">
          <cell r="A725">
            <v>38236</v>
          </cell>
          <cell r="B725">
            <v>0</v>
          </cell>
          <cell r="C725">
            <v>1285880326</v>
          </cell>
          <cell r="D725">
            <v>1317144782</v>
          </cell>
          <cell r="E725">
            <v>1397062926</v>
          </cell>
          <cell r="F725">
            <v>1302583689</v>
          </cell>
        </row>
        <row r="726">
          <cell r="A726">
            <v>38243</v>
          </cell>
          <cell r="B726">
            <v>1378938053</v>
          </cell>
          <cell r="C726">
            <v>1291606995</v>
          </cell>
          <cell r="D726">
            <v>1315307449</v>
          </cell>
          <cell r="E726">
            <v>1156215345</v>
          </cell>
          <cell r="F726">
            <v>1503335173</v>
          </cell>
        </row>
        <row r="727">
          <cell r="A727">
            <v>38250</v>
          </cell>
          <cell r="B727">
            <v>1224005978</v>
          </cell>
          <cell r="C727">
            <v>1338666351</v>
          </cell>
          <cell r="D727">
            <v>1477092312</v>
          </cell>
          <cell r="E727">
            <v>1367976293</v>
          </cell>
          <cell r="F727">
            <v>1293761218</v>
          </cell>
        </row>
        <row r="728">
          <cell r="A728">
            <v>38257</v>
          </cell>
          <cell r="B728">
            <v>1312617234</v>
          </cell>
          <cell r="C728">
            <v>1433905634</v>
          </cell>
          <cell r="D728">
            <v>1456987195</v>
          </cell>
          <cell r="E728">
            <v>1885909279</v>
          </cell>
          <cell r="F728">
            <v>1659609044</v>
          </cell>
        </row>
        <row r="729">
          <cell r="A729">
            <v>38264</v>
          </cell>
          <cell r="B729">
            <v>1604318312</v>
          </cell>
          <cell r="C729">
            <v>1480105752</v>
          </cell>
          <cell r="D729">
            <v>1499606826</v>
          </cell>
          <cell r="E729">
            <v>1495753920</v>
          </cell>
          <cell r="F729">
            <v>1324817427</v>
          </cell>
        </row>
        <row r="730">
          <cell r="A730">
            <v>38271</v>
          </cell>
          <cell r="B730">
            <v>966083791</v>
          </cell>
          <cell r="C730">
            <v>1397523690</v>
          </cell>
          <cell r="D730">
            <v>1589668224</v>
          </cell>
          <cell r="E730">
            <v>1545142807</v>
          </cell>
          <cell r="F730">
            <v>1730315540</v>
          </cell>
        </row>
        <row r="731">
          <cell r="A731">
            <v>38278</v>
          </cell>
          <cell r="B731">
            <v>1451429942</v>
          </cell>
          <cell r="C731">
            <v>1793844046</v>
          </cell>
          <cell r="D731">
            <v>1760373798</v>
          </cell>
          <cell r="E731">
            <v>1772721540</v>
          </cell>
          <cell r="F731">
            <v>1510746545</v>
          </cell>
        </row>
        <row r="732">
          <cell r="A732">
            <v>38285</v>
          </cell>
          <cell r="B732">
            <v>1412504228</v>
          </cell>
          <cell r="C732">
            <v>1741001844</v>
          </cell>
          <cell r="D732">
            <v>1791499912</v>
          </cell>
          <cell r="E732">
            <v>1670045096</v>
          </cell>
          <cell r="F732">
            <v>1587380210</v>
          </cell>
        </row>
        <row r="733">
          <cell r="A733">
            <v>38292</v>
          </cell>
          <cell r="B733">
            <v>1509626635</v>
          </cell>
          <cell r="C733">
            <v>1722405803</v>
          </cell>
          <cell r="D733">
            <v>1829516397</v>
          </cell>
          <cell r="E733">
            <v>1865530369</v>
          </cell>
          <cell r="F733">
            <v>1799844729</v>
          </cell>
        </row>
        <row r="734">
          <cell r="A734">
            <v>38299</v>
          </cell>
          <cell r="B734">
            <v>1405962499</v>
          </cell>
          <cell r="C734">
            <v>1529105405</v>
          </cell>
          <cell r="D734">
            <v>1550960075</v>
          </cell>
          <cell r="E734">
            <v>1442867296</v>
          </cell>
          <cell r="F734">
            <v>1593672253</v>
          </cell>
        </row>
        <row r="735">
          <cell r="A735">
            <v>38306</v>
          </cell>
          <cell r="B735">
            <v>1512459022</v>
          </cell>
          <cell r="C735">
            <v>1423061404</v>
          </cell>
          <cell r="D735">
            <v>1744637221</v>
          </cell>
          <cell r="E735">
            <v>1549423176</v>
          </cell>
          <cell r="F735">
            <v>1567991865</v>
          </cell>
        </row>
        <row r="736">
          <cell r="A736">
            <v>38313</v>
          </cell>
          <cell r="B736">
            <v>1468033048</v>
          </cell>
          <cell r="C736">
            <v>1482501839</v>
          </cell>
          <cell r="D736">
            <v>1183240527</v>
          </cell>
          <cell r="E736">
            <v>0</v>
          </cell>
          <cell r="F736">
            <v>513532159</v>
          </cell>
        </row>
        <row r="737">
          <cell r="A737">
            <v>38320</v>
          </cell>
          <cell r="B737">
            <v>1444172303</v>
          </cell>
          <cell r="C737">
            <v>1663691164</v>
          </cell>
          <cell r="D737">
            <v>1842042393</v>
          </cell>
          <cell r="E737">
            <v>1853903040</v>
          </cell>
          <cell r="F737">
            <v>1636776608</v>
          </cell>
        </row>
        <row r="738">
          <cell r="A738">
            <v>38327</v>
          </cell>
          <cell r="B738">
            <v>1403812554</v>
          </cell>
          <cell r="C738">
            <v>1579935376</v>
          </cell>
          <cell r="D738">
            <v>1609516907</v>
          </cell>
          <cell r="E738">
            <v>1674862467</v>
          </cell>
          <cell r="F738">
            <v>1512711938</v>
          </cell>
        </row>
        <row r="739">
          <cell r="A739">
            <v>38334</v>
          </cell>
          <cell r="B739">
            <v>1503648376</v>
          </cell>
          <cell r="C739">
            <v>1586260524</v>
          </cell>
          <cell r="D739">
            <v>1807042764</v>
          </cell>
          <cell r="E739">
            <v>1853383217</v>
          </cell>
          <cell r="F739">
            <v>2733137418</v>
          </cell>
        </row>
        <row r="740">
          <cell r="A740">
            <v>38341</v>
          </cell>
          <cell r="B740">
            <v>1462937871</v>
          </cell>
          <cell r="C740">
            <v>1538032796</v>
          </cell>
          <cell r="D740">
            <v>1452612721</v>
          </cell>
          <cell r="E740">
            <v>984941838</v>
          </cell>
          <cell r="F740">
            <v>0</v>
          </cell>
        </row>
        <row r="741">
          <cell r="A741">
            <v>38348</v>
          </cell>
          <cell r="B741">
            <v>949512325</v>
          </cell>
          <cell r="C741">
            <v>1018548168</v>
          </cell>
          <cell r="D741">
            <v>959866812</v>
          </cell>
          <cell r="E741">
            <v>858607098</v>
          </cell>
          <cell r="F741">
            <v>834693046</v>
          </cell>
        </row>
        <row r="742">
          <cell r="A742">
            <v>38355</v>
          </cell>
          <cell r="B742">
            <v>1591171650</v>
          </cell>
          <cell r="C742">
            <v>1765347158</v>
          </cell>
          <cell r="D742">
            <v>1818272536</v>
          </cell>
          <cell r="E742">
            <v>1609304944</v>
          </cell>
          <cell r="F742">
            <v>1521586748</v>
          </cell>
        </row>
        <row r="743">
          <cell r="A743">
            <v>38362</v>
          </cell>
          <cell r="B743">
            <v>1585619389</v>
          </cell>
          <cell r="C743">
            <v>1585552098</v>
          </cell>
          <cell r="D743">
            <v>1690708099</v>
          </cell>
          <cell r="E743">
            <v>1552615340</v>
          </cell>
          <cell r="F743">
            <v>1418014600</v>
          </cell>
        </row>
        <row r="744">
          <cell r="A744">
            <v>38369</v>
          </cell>
          <cell r="B744">
            <v>0</v>
          </cell>
          <cell r="C744">
            <v>1654766540</v>
          </cell>
          <cell r="D744">
            <v>1564668857</v>
          </cell>
          <cell r="E744">
            <v>1801928059</v>
          </cell>
          <cell r="F744">
            <v>1685922512</v>
          </cell>
        </row>
        <row r="745">
          <cell r="A745">
            <v>38376</v>
          </cell>
          <cell r="B745">
            <v>1542586709</v>
          </cell>
          <cell r="C745">
            <v>1678867451</v>
          </cell>
          <cell r="D745">
            <v>1696068396</v>
          </cell>
          <cell r="E745">
            <v>1654949081</v>
          </cell>
          <cell r="F745">
            <v>1713582314</v>
          </cell>
        </row>
        <row r="746">
          <cell r="A746">
            <v>38383</v>
          </cell>
          <cell r="B746">
            <v>1742123118</v>
          </cell>
          <cell r="C746">
            <v>1749971984</v>
          </cell>
          <cell r="D746">
            <v>1634337557</v>
          </cell>
          <cell r="E746">
            <v>1605527652</v>
          </cell>
          <cell r="F746">
            <v>1686590080</v>
          </cell>
        </row>
        <row r="747">
          <cell r="A747">
            <v>38390</v>
          </cell>
          <cell r="B747">
            <v>1391241925</v>
          </cell>
          <cell r="C747">
            <v>1463939661</v>
          </cell>
          <cell r="D747">
            <v>1583182920</v>
          </cell>
          <cell r="E747">
            <v>1574676120</v>
          </cell>
          <cell r="F747">
            <v>1604390803</v>
          </cell>
        </row>
        <row r="748">
          <cell r="A748">
            <v>38397</v>
          </cell>
          <cell r="B748">
            <v>1341700656</v>
          </cell>
          <cell r="C748">
            <v>1602713091</v>
          </cell>
          <cell r="D748">
            <v>1556771708</v>
          </cell>
          <cell r="E748">
            <v>1625546451</v>
          </cell>
          <cell r="F748">
            <v>1590598193</v>
          </cell>
        </row>
        <row r="749">
          <cell r="A749">
            <v>38404</v>
          </cell>
          <cell r="B749">
            <v>0</v>
          </cell>
          <cell r="C749">
            <v>1806547615</v>
          </cell>
          <cell r="D749">
            <v>1545355434</v>
          </cell>
          <cell r="E749">
            <v>1587973738</v>
          </cell>
          <cell r="F749">
            <v>1561158233</v>
          </cell>
        </row>
        <row r="750">
          <cell r="A750">
            <v>38411</v>
          </cell>
          <cell r="B750">
            <v>1909776140</v>
          </cell>
          <cell r="C750">
            <v>1784672841</v>
          </cell>
          <cell r="D750">
            <v>1625360344</v>
          </cell>
          <cell r="E750">
            <v>1684715834</v>
          </cell>
          <cell r="F750">
            <v>1701728205</v>
          </cell>
        </row>
        <row r="751">
          <cell r="A751">
            <v>38418</v>
          </cell>
          <cell r="B751">
            <v>1544477134</v>
          </cell>
          <cell r="C751">
            <v>1590114330</v>
          </cell>
          <cell r="D751">
            <v>1760624733</v>
          </cell>
          <cell r="E751">
            <v>1709134910</v>
          </cell>
          <cell r="F751">
            <v>1504266153</v>
          </cell>
        </row>
        <row r="752">
          <cell r="A752">
            <v>38425</v>
          </cell>
          <cell r="B752">
            <v>1528735221</v>
          </cell>
          <cell r="C752">
            <v>1574623349</v>
          </cell>
          <cell r="D752">
            <v>1764859595</v>
          </cell>
          <cell r="E752">
            <v>1636005956</v>
          </cell>
          <cell r="F752">
            <v>2812857013</v>
          </cell>
        </row>
        <row r="753">
          <cell r="A753">
            <v>38432</v>
          </cell>
          <cell r="B753">
            <v>1509318340</v>
          </cell>
          <cell r="C753">
            <v>1766193049</v>
          </cell>
          <cell r="D753">
            <v>1894396877</v>
          </cell>
          <cell r="E753">
            <v>1423482853</v>
          </cell>
          <cell r="F753">
            <v>0</v>
          </cell>
        </row>
        <row r="754">
          <cell r="A754">
            <v>38439</v>
          </cell>
          <cell r="B754">
            <v>1421625106</v>
          </cell>
          <cell r="C754">
            <v>1852043795</v>
          </cell>
          <cell r="D754">
            <v>1769542079</v>
          </cell>
          <cell r="E754">
            <v>1835078302</v>
          </cell>
          <cell r="F754">
            <v>1847258257</v>
          </cell>
        </row>
        <row r="755">
          <cell r="A755">
            <v>38446</v>
          </cell>
          <cell r="B755">
            <v>1714186235</v>
          </cell>
          <cell r="C755">
            <v>1543265897</v>
          </cell>
          <cell r="D755">
            <v>1493130210</v>
          </cell>
          <cell r="E755">
            <v>1546979837</v>
          </cell>
          <cell r="F755">
            <v>1381662027</v>
          </cell>
        </row>
        <row r="756">
          <cell r="A756">
            <v>38453</v>
          </cell>
          <cell r="B756">
            <v>1306515729</v>
          </cell>
          <cell r="C756">
            <v>1654736692</v>
          </cell>
          <cell r="D756">
            <v>1725831093</v>
          </cell>
          <cell r="E756">
            <v>2009110849</v>
          </cell>
          <cell r="F756">
            <v>2276561698</v>
          </cell>
        </row>
        <row r="757">
          <cell r="A757">
            <v>38460</v>
          </cell>
          <cell r="B757">
            <v>1814394370</v>
          </cell>
          <cell r="C757">
            <v>1827086778</v>
          </cell>
          <cell r="D757">
            <v>1864497673</v>
          </cell>
          <cell r="E757">
            <v>1935377228</v>
          </cell>
          <cell r="F757">
            <v>1750249496</v>
          </cell>
        </row>
        <row r="758">
          <cell r="A758">
            <v>38467</v>
          </cell>
          <cell r="B758">
            <v>1482442809</v>
          </cell>
          <cell r="C758">
            <v>1637180063</v>
          </cell>
          <cell r="D758">
            <v>1763433778</v>
          </cell>
          <cell r="E758">
            <v>1833148714</v>
          </cell>
          <cell r="F758">
            <v>2011998615</v>
          </cell>
        </row>
        <row r="759">
          <cell r="A759">
            <v>38474</v>
          </cell>
          <cell r="B759">
            <v>1659281121</v>
          </cell>
          <cell r="C759">
            <v>1749316220</v>
          </cell>
          <cell r="D759">
            <v>1908675220</v>
          </cell>
          <cell r="E759">
            <v>1711081086</v>
          </cell>
          <cell r="F759">
            <v>1425865116</v>
          </cell>
        </row>
        <row r="760">
          <cell r="A760">
            <v>38481</v>
          </cell>
          <cell r="B760">
            <v>1439682412</v>
          </cell>
          <cell r="C760">
            <v>1557194846</v>
          </cell>
          <cell r="D760">
            <v>1490174314</v>
          </cell>
          <cell r="E760">
            <v>1646459219</v>
          </cell>
          <cell r="F760">
            <v>1816015148</v>
          </cell>
        </row>
        <row r="761">
          <cell r="A761">
            <v>38488</v>
          </cell>
          <cell r="B761">
            <v>1534788781</v>
          </cell>
          <cell r="C761">
            <v>1572045901</v>
          </cell>
          <cell r="D761">
            <v>1846468970</v>
          </cell>
          <cell r="E761">
            <v>1429601908</v>
          </cell>
          <cell r="F761">
            <v>1345211458</v>
          </cell>
        </row>
        <row r="762">
          <cell r="A762">
            <v>38495</v>
          </cell>
          <cell r="B762">
            <v>1310465765</v>
          </cell>
          <cell r="C762">
            <v>1331436620</v>
          </cell>
          <cell r="D762">
            <v>1405421717</v>
          </cell>
          <cell r="E762">
            <v>1400925130</v>
          </cell>
          <cell r="F762">
            <v>1092894994</v>
          </cell>
        </row>
        <row r="763">
          <cell r="A763">
            <v>38502</v>
          </cell>
          <cell r="B763">
            <v>0</v>
          </cell>
          <cell r="C763">
            <v>1712496761</v>
          </cell>
          <cell r="D763">
            <v>1460132530</v>
          </cell>
          <cell r="E763">
            <v>1500179846</v>
          </cell>
          <cell r="F763">
            <v>1348622979</v>
          </cell>
        </row>
        <row r="764">
          <cell r="A764">
            <v>38509</v>
          </cell>
          <cell r="B764">
            <v>1222601358</v>
          </cell>
          <cell r="C764">
            <v>1519336004</v>
          </cell>
          <cell r="D764">
            <v>1420803254</v>
          </cell>
          <cell r="E764">
            <v>1503772204</v>
          </cell>
          <cell r="F764">
            <v>1311862033</v>
          </cell>
        </row>
        <row r="765">
          <cell r="A765">
            <v>38516</v>
          </cell>
          <cell r="B765">
            <v>1335864708</v>
          </cell>
          <cell r="C765">
            <v>1403003742</v>
          </cell>
          <cell r="D765">
            <v>1494199830</v>
          </cell>
          <cell r="E765">
            <v>1457083768</v>
          </cell>
          <cell r="F765">
            <v>2075712343</v>
          </cell>
        </row>
        <row r="766">
          <cell r="A766">
            <v>38523</v>
          </cell>
          <cell r="B766">
            <v>1349585576</v>
          </cell>
          <cell r="C766">
            <v>1345219841</v>
          </cell>
          <cell r="D766">
            <v>1424317079</v>
          </cell>
          <cell r="E766">
            <v>1665582183</v>
          </cell>
          <cell r="F766">
            <v>3156833123</v>
          </cell>
        </row>
        <row r="767">
          <cell r="A767">
            <v>38530</v>
          </cell>
          <cell r="B767">
            <v>1495498022</v>
          </cell>
          <cell r="C767">
            <v>1447957645</v>
          </cell>
          <cell r="D767">
            <v>1443059890</v>
          </cell>
          <cell r="E767">
            <v>1783073350</v>
          </cell>
          <cell r="F767">
            <v>1298350969</v>
          </cell>
        </row>
        <row r="768">
          <cell r="A768">
            <v>38537</v>
          </cell>
          <cell r="B768">
            <v>0</v>
          </cell>
          <cell r="C768">
            <v>1452730510</v>
          </cell>
          <cell r="D768">
            <v>1553463036</v>
          </cell>
          <cell r="E768">
            <v>1627447288</v>
          </cell>
          <cell r="F768">
            <v>1521107279</v>
          </cell>
        </row>
        <row r="769">
          <cell r="A769">
            <v>38544</v>
          </cell>
          <cell r="B769">
            <v>1493630272</v>
          </cell>
          <cell r="C769">
            <v>1532144453</v>
          </cell>
          <cell r="D769">
            <v>1453623736</v>
          </cell>
          <cell r="E769">
            <v>1658595952</v>
          </cell>
          <cell r="F769">
            <v>1383476943</v>
          </cell>
        </row>
        <row r="770">
          <cell r="A770">
            <v>38551</v>
          </cell>
          <cell r="B770">
            <v>1283457044</v>
          </cell>
          <cell r="C770">
            <v>1642456717</v>
          </cell>
          <cell r="D770">
            <v>1662951188</v>
          </cell>
          <cell r="E770">
            <v>1742088407</v>
          </cell>
          <cell r="F770">
            <v>1445406215</v>
          </cell>
        </row>
        <row r="771">
          <cell r="A771">
            <v>38558</v>
          </cell>
          <cell r="B771">
            <v>1365796346</v>
          </cell>
          <cell r="C771">
            <v>1565761703</v>
          </cell>
          <cell r="D771">
            <v>1546423794</v>
          </cell>
          <cell r="E771">
            <v>1621308725</v>
          </cell>
          <cell r="F771">
            <v>1495664611</v>
          </cell>
        </row>
        <row r="772">
          <cell r="A772">
            <v>38565</v>
          </cell>
          <cell r="B772">
            <v>1412354621</v>
          </cell>
          <cell r="C772">
            <v>1611215079</v>
          </cell>
          <cell r="D772">
            <v>1630484907</v>
          </cell>
          <cell r="E772">
            <v>1609690340</v>
          </cell>
          <cell r="F772">
            <v>1571263560</v>
          </cell>
        </row>
        <row r="773">
          <cell r="A773">
            <v>38572</v>
          </cell>
          <cell r="B773">
            <v>1479154226</v>
          </cell>
          <cell r="C773">
            <v>1532508582</v>
          </cell>
          <cell r="D773">
            <v>1801543261</v>
          </cell>
          <cell r="E773">
            <v>1565298046</v>
          </cell>
          <cell r="F773">
            <v>1384017803</v>
          </cell>
        </row>
        <row r="774">
          <cell r="A774">
            <v>38579</v>
          </cell>
          <cell r="B774">
            <v>1246103747</v>
          </cell>
          <cell r="C774">
            <v>1448341356</v>
          </cell>
          <cell r="D774">
            <v>1501506394</v>
          </cell>
          <cell r="E774">
            <v>1473355678</v>
          </cell>
          <cell r="F774">
            <v>1314772114</v>
          </cell>
        </row>
        <row r="775">
          <cell r="A775">
            <v>38586</v>
          </cell>
          <cell r="B775">
            <v>1304579275</v>
          </cell>
          <cell r="C775">
            <v>1346854381</v>
          </cell>
          <cell r="D775">
            <v>1550111095</v>
          </cell>
          <cell r="E775">
            <v>1275243995</v>
          </cell>
          <cell r="F775">
            <v>1235529615</v>
          </cell>
        </row>
        <row r="776">
          <cell r="A776">
            <v>38593</v>
          </cell>
          <cell r="B776">
            <v>1284873552</v>
          </cell>
          <cell r="C776">
            <v>1559226965</v>
          </cell>
          <cell r="D776">
            <v>1923597783</v>
          </cell>
          <cell r="E776">
            <v>1800633619</v>
          </cell>
          <cell r="F776">
            <v>1328802237</v>
          </cell>
        </row>
        <row r="777">
          <cell r="A777">
            <v>38600</v>
          </cell>
          <cell r="B777">
            <v>0</v>
          </cell>
          <cell r="C777">
            <v>1502553939</v>
          </cell>
          <cell r="D777">
            <v>1612644771</v>
          </cell>
          <cell r="E777">
            <v>1526927579</v>
          </cell>
          <cell r="F777">
            <v>1568949139</v>
          </cell>
        </row>
        <row r="778">
          <cell r="A778">
            <v>38607</v>
          </cell>
          <cell r="B778">
            <v>1507070516</v>
          </cell>
          <cell r="C778">
            <v>1667889847</v>
          </cell>
          <cell r="D778">
            <v>1566793505</v>
          </cell>
          <cell r="E778">
            <v>1685364967</v>
          </cell>
          <cell r="F778">
            <v>3151430040</v>
          </cell>
        </row>
        <row r="779">
          <cell r="A779">
            <v>38614</v>
          </cell>
          <cell r="B779">
            <v>1650442849</v>
          </cell>
          <cell r="C779">
            <v>1852711124</v>
          </cell>
          <cell r="D779">
            <v>2048084994</v>
          </cell>
          <cell r="E779">
            <v>1950445973</v>
          </cell>
          <cell r="F779">
            <v>1593411463</v>
          </cell>
        </row>
        <row r="780">
          <cell r="A780">
            <v>38621</v>
          </cell>
          <cell r="B780">
            <v>1657479914</v>
          </cell>
          <cell r="C780">
            <v>1608210690</v>
          </cell>
          <cell r="D780">
            <v>1692640166</v>
          </cell>
          <cell r="E780">
            <v>1736581095</v>
          </cell>
          <cell r="F780">
            <v>1703682939</v>
          </cell>
        </row>
        <row r="781">
          <cell r="A781">
            <v>38628</v>
          </cell>
          <cell r="B781">
            <v>1671285228</v>
          </cell>
          <cell r="C781">
            <v>1860729326</v>
          </cell>
          <cell r="D781">
            <v>2053231094</v>
          </cell>
          <cell r="E781">
            <v>2285984398</v>
          </cell>
          <cell r="F781">
            <v>1737010234</v>
          </cell>
        </row>
        <row r="782">
          <cell r="A782">
            <v>38635</v>
          </cell>
          <cell r="B782">
            <v>1754634239</v>
          </cell>
          <cell r="C782">
            <v>1808288250</v>
          </cell>
          <cell r="D782">
            <v>2024329007</v>
          </cell>
          <cell r="E782">
            <v>1944778014</v>
          </cell>
          <cell r="F782">
            <v>1805490495</v>
          </cell>
        </row>
        <row r="783">
          <cell r="A783">
            <v>38642</v>
          </cell>
          <cell r="B783">
            <v>1690599847</v>
          </cell>
          <cell r="C783">
            <v>1746909744</v>
          </cell>
          <cell r="D783">
            <v>2238361711</v>
          </cell>
          <cell r="E783">
            <v>2146104812</v>
          </cell>
          <cell r="F783">
            <v>2029100969</v>
          </cell>
        </row>
        <row r="784">
          <cell r="A784">
            <v>38649</v>
          </cell>
          <cell r="B784">
            <v>1775032031</v>
          </cell>
          <cell r="C784">
            <v>1855239850</v>
          </cell>
          <cell r="D784">
            <v>1980683516</v>
          </cell>
          <cell r="E784">
            <v>2049361784</v>
          </cell>
          <cell r="F784">
            <v>1877117077</v>
          </cell>
        </row>
        <row r="785">
          <cell r="A785">
            <v>38656</v>
          </cell>
          <cell r="B785">
            <v>2057084661</v>
          </cell>
          <cell r="C785">
            <v>1941449780</v>
          </cell>
          <cell r="D785">
            <v>2125744112</v>
          </cell>
          <cell r="E785">
            <v>2200365219</v>
          </cell>
          <cell r="F785">
            <v>1635191522</v>
          </cell>
        </row>
        <row r="786">
          <cell r="A786">
            <v>38663</v>
          </cell>
          <cell r="B786">
            <v>1576910291</v>
          </cell>
          <cell r="C786">
            <v>1506362151</v>
          </cell>
          <cell r="D786">
            <v>1758178158</v>
          </cell>
          <cell r="E786">
            <v>1899332778</v>
          </cell>
          <cell r="F786">
            <v>1390449271</v>
          </cell>
        </row>
        <row r="787">
          <cell r="A787">
            <v>38670</v>
          </cell>
          <cell r="B787">
            <v>1501548544</v>
          </cell>
          <cell r="C787">
            <v>1823915845</v>
          </cell>
          <cell r="D787">
            <v>1759645909</v>
          </cell>
          <cell r="E787">
            <v>1889780369</v>
          </cell>
          <cell r="F787">
            <v>1918497695</v>
          </cell>
        </row>
        <row r="788">
          <cell r="A788">
            <v>38677</v>
          </cell>
          <cell r="B788">
            <v>1676864305</v>
          </cell>
          <cell r="C788">
            <v>1816854766</v>
          </cell>
          <cell r="D788">
            <v>1543585717</v>
          </cell>
          <cell r="E788">
            <v>0</v>
          </cell>
          <cell r="F788">
            <v>562153420</v>
          </cell>
        </row>
        <row r="789">
          <cell r="A789">
            <v>38684</v>
          </cell>
          <cell r="B789">
            <v>1621976137</v>
          </cell>
          <cell r="C789">
            <v>1758410951</v>
          </cell>
          <cell r="D789">
            <v>2038006490</v>
          </cell>
          <cell r="E789">
            <v>2004510585</v>
          </cell>
          <cell r="F789">
            <v>1647467424</v>
          </cell>
        </row>
        <row r="790">
          <cell r="A790">
            <v>38691</v>
          </cell>
          <cell r="B790">
            <v>1878664378</v>
          </cell>
          <cell r="C790">
            <v>1736456179</v>
          </cell>
          <cell r="D790">
            <v>1748940981</v>
          </cell>
          <cell r="E790">
            <v>1824407770</v>
          </cell>
          <cell r="F790">
            <v>1504948969</v>
          </cell>
        </row>
        <row r="791">
          <cell r="A791">
            <v>38698</v>
          </cell>
          <cell r="B791">
            <v>1530469428</v>
          </cell>
          <cell r="C791">
            <v>1911955973</v>
          </cell>
          <cell r="D791">
            <v>1811995295</v>
          </cell>
          <cell r="E791">
            <v>1764333562</v>
          </cell>
          <cell r="F791">
            <v>2303450435</v>
          </cell>
        </row>
        <row r="792">
          <cell r="A792">
            <v>38705</v>
          </cell>
          <cell r="B792">
            <v>1826156037</v>
          </cell>
          <cell r="C792">
            <v>1597382079</v>
          </cell>
          <cell r="D792">
            <v>1651000052</v>
          </cell>
          <cell r="E792">
            <v>1433603121</v>
          </cell>
          <cell r="F792">
            <v>1005126175</v>
          </cell>
        </row>
        <row r="793">
          <cell r="A793">
            <v>38712</v>
          </cell>
          <cell r="B793">
            <v>0</v>
          </cell>
          <cell r="C793">
            <v>1268439144</v>
          </cell>
          <cell r="D793">
            <v>1194315488</v>
          </cell>
          <cell r="E793">
            <v>1108391937</v>
          </cell>
          <cell r="F793">
            <v>1210709192</v>
          </cell>
        </row>
        <row r="794">
          <cell r="A794">
            <v>38719</v>
          </cell>
          <cell r="B794">
            <v>0</v>
          </cell>
          <cell r="C794">
            <v>2099303937</v>
          </cell>
          <cell r="D794">
            <v>1999541274</v>
          </cell>
          <cell r="E794">
            <v>1932008288</v>
          </cell>
          <cell r="F794">
            <v>1903139568</v>
          </cell>
        </row>
        <row r="795">
          <cell r="A795">
            <v>38726</v>
          </cell>
          <cell r="B795">
            <v>1824125212</v>
          </cell>
          <cell r="C795">
            <v>1878181709</v>
          </cell>
          <cell r="D795">
            <v>1892684678</v>
          </cell>
          <cell r="E795">
            <v>1870829701</v>
          </cell>
          <cell r="F795">
            <v>1655236387</v>
          </cell>
        </row>
        <row r="796">
          <cell r="A796">
            <v>38733</v>
          </cell>
          <cell r="B796">
            <v>0</v>
          </cell>
          <cell r="C796">
            <v>1769214787</v>
          </cell>
          <cell r="D796">
            <v>1846236550</v>
          </cell>
          <cell r="E796">
            <v>1948475420</v>
          </cell>
          <cell r="F796">
            <v>2283007075</v>
          </cell>
        </row>
        <row r="797">
          <cell r="A797">
            <v>38740</v>
          </cell>
          <cell r="B797">
            <v>1804792184</v>
          </cell>
          <cell r="C797">
            <v>2069920201</v>
          </cell>
          <cell r="D797">
            <v>2071031824</v>
          </cell>
          <cell r="E797">
            <v>2238747540</v>
          </cell>
          <cell r="F797">
            <v>2101252708</v>
          </cell>
        </row>
        <row r="798">
          <cell r="A798">
            <v>38747</v>
          </cell>
          <cell r="B798">
            <v>1806740036</v>
          </cell>
          <cell r="C798">
            <v>2143326509</v>
          </cell>
          <cell r="D798">
            <v>2115107791</v>
          </cell>
          <cell r="E798">
            <v>2066705159</v>
          </cell>
          <cell r="F798">
            <v>1855246288</v>
          </cell>
        </row>
        <row r="799">
          <cell r="A799">
            <v>38754</v>
          </cell>
          <cell r="B799">
            <v>1633213353</v>
          </cell>
          <cell r="C799">
            <v>1924165976</v>
          </cell>
          <cell r="D799">
            <v>1933806674</v>
          </cell>
          <cell r="E799">
            <v>1929365145</v>
          </cell>
          <cell r="F799">
            <v>1884453113</v>
          </cell>
        </row>
        <row r="800">
          <cell r="A800">
            <v>38761</v>
          </cell>
          <cell r="B800">
            <v>1487762873</v>
          </cell>
          <cell r="C800">
            <v>1987164175</v>
          </cell>
          <cell r="D800">
            <v>1911572742</v>
          </cell>
          <cell r="E800">
            <v>1818794142</v>
          </cell>
          <cell r="F800">
            <v>1653450701</v>
          </cell>
        </row>
        <row r="801">
          <cell r="A801">
            <v>38768</v>
          </cell>
          <cell r="B801">
            <v>0</v>
          </cell>
          <cell r="C801">
            <v>1660073394</v>
          </cell>
          <cell r="D801">
            <v>1738738602</v>
          </cell>
          <cell r="E801">
            <v>1715340474</v>
          </cell>
          <cell r="F801">
            <v>1606827374</v>
          </cell>
        </row>
        <row r="802">
          <cell r="A802">
            <v>38775</v>
          </cell>
          <cell r="B802">
            <v>1598440160</v>
          </cell>
          <cell r="C802">
            <v>1968720881</v>
          </cell>
          <cell r="D802">
            <v>1778979283</v>
          </cell>
          <cell r="E802">
            <v>1929920399</v>
          </cell>
          <cell r="F802">
            <v>1703109305</v>
          </cell>
        </row>
        <row r="803">
          <cell r="A803">
            <v>38782</v>
          </cell>
          <cell r="B803">
            <v>1803088635</v>
          </cell>
          <cell r="C803">
            <v>1780907365</v>
          </cell>
          <cell r="D803">
            <v>1871512470</v>
          </cell>
          <cell r="E803">
            <v>1678380230</v>
          </cell>
          <cell r="F803">
            <v>1715286854</v>
          </cell>
        </row>
        <row r="804">
          <cell r="A804">
            <v>38789</v>
          </cell>
          <cell r="B804">
            <v>1676613373</v>
          </cell>
          <cell r="C804">
            <v>1702825123</v>
          </cell>
          <cell r="D804">
            <v>1813146906</v>
          </cell>
          <cell r="E804">
            <v>1784874828</v>
          </cell>
          <cell r="F804">
            <v>2135332101</v>
          </cell>
        </row>
        <row r="805">
          <cell r="A805">
            <v>38796</v>
          </cell>
          <cell r="B805">
            <v>1554092230</v>
          </cell>
          <cell r="C805">
            <v>1745086587</v>
          </cell>
          <cell r="D805">
            <v>1617087202</v>
          </cell>
          <cell r="E805">
            <v>1587836289</v>
          </cell>
          <cell r="F805">
            <v>1646075235</v>
          </cell>
        </row>
        <row r="806">
          <cell r="A806">
            <v>38803</v>
          </cell>
          <cell r="B806">
            <v>1499279676</v>
          </cell>
          <cell r="C806">
            <v>1666946127</v>
          </cell>
          <cell r="D806">
            <v>1734057727</v>
          </cell>
          <cell r="E806">
            <v>1768707579</v>
          </cell>
          <cell r="F806">
            <v>1833811409</v>
          </cell>
        </row>
        <row r="807">
          <cell r="A807">
            <v>38810</v>
          </cell>
          <cell r="B807">
            <v>1868424586</v>
          </cell>
          <cell r="C807">
            <v>1678169473</v>
          </cell>
          <cell r="D807">
            <v>1755634114</v>
          </cell>
          <cell r="E807">
            <v>1728114789</v>
          </cell>
          <cell r="F807">
            <v>1640360170</v>
          </cell>
        </row>
        <row r="808">
          <cell r="A808">
            <v>38817</v>
          </cell>
          <cell r="B808">
            <v>1494928567</v>
          </cell>
          <cell r="C808">
            <v>1739705426</v>
          </cell>
          <cell r="D808">
            <v>1533201767</v>
          </cell>
          <cell r="E808">
            <v>1370029713</v>
          </cell>
          <cell r="F808">
            <v>0</v>
          </cell>
        </row>
        <row r="809">
          <cell r="A809">
            <v>38824</v>
          </cell>
          <cell r="B809">
            <v>1398495018</v>
          </cell>
          <cell r="C809">
            <v>2012617867</v>
          </cell>
          <cell r="D809">
            <v>1938870907</v>
          </cell>
          <cell r="E809">
            <v>1967410024</v>
          </cell>
          <cell r="F809">
            <v>1920212842</v>
          </cell>
        </row>
        <row r="810">
          <cell r="A810">
            <v>38831</v>
          </cell>
          <cell r="B810">
            <v>1645647380</v>
          </cell>
          <cell r="C810">
            <v>1847391663</v>
          </cell>
          <cell r="D810">
            <v>1957196938</v>
          </cell>
          <cell r="E810">
            <v>2258775985</v>
          </cell>
          <cell r="F810">
            <v>1980032752</v>
          </cell>
        </row>
        <row r="811">
          <cell r="A811">
            <v>38838</v>
          </cell>
          <cell r="B811">
            <v>1874221206</v>
          </cell>
          <cell r="C811">
            <v>1880266783</v>
          </cell>
          <cell r="D811">
            <v>1923575962</v>
          </cell>
          <cell r="E811">
            <v>1899646331</v>
          </cell>
          <cell r="F811">
            <v>1869350960</v>
          </cell>
        </row>
        <row r="812">
          <cell r="A812">
            <v>38845</v>
          </cell>
          <cell r="B812">
            <v>1702765048</v>
          </cell>
          <cell r="C812">
            <v>1716042254</v>
          </cell>
          <cell r="D812">
            <v>1782412028</v>
          </cell>
          <cell r="E812">
            <v>2027489665</v>
          </cell>
          <cell r="F812">
            <v>2040655005</v>
          </cell>
        </row>
        <row r="813">
          <cell r="A813">
            <v>38852</v>
          </cell>
          <cell r="B813">
            <v>2042189306</v>
          </cell>
          <cell r="C813">
            <v>1873896983</v>
          </cell>
          <cell r="D813">
            <v>2304346537</v>
          </cell>
          <cell r="E813">
            <v>2039408106</v>
          </cell>
          <cell r="F813">
            <v>2428487306</v>
          </cell>
        </row>
        <row r="814">
          <cell r="A814">
            <v>38859</v>
          </cell>
          <cell r="B814">
            <v>2337424387</v>
          </cell>
          <cell r="C814">
            <v>2090039703</v>
          </cell>
          <cell r="D814">
            <v>2500043249</v>
          </cell>
          <cell r="E814">
            <v>1920121861</v>
          </cell>
          <cell r="F814">
            <v>1463644792</v>
          </cell>
        </row>
        <row r="815">
          <cell r="A815">
            <v>38866</v>
          </cell>
          <cell r="B815">
            <v>0</v>
          </cell>
          <cell r="C815">
            <v>1699016620</v>
          </cell>
          <cell r="D815">
            <v>2295955732</v>
          </cell>
          <cell r="E815">
            <v>1887796092</v>
          </cell>
          <cell r="F815">
            <v>1769991697</v>
          </cell>
        </row>
        <row r="816">
          <cell r="A816">
            <v>38873</v>
          </cell>
          <cell r="B816">
            <v>1816792653</v>
          </cell>
          <cell r="C816">
            <v>2098936062</v>
          </cell>
          <cell r="D816">
            <v>2037040272</v>
          </cell>
          <cell r="E816">
            <v>2841020327</v>
          </cell>
          <cell r="F816">
            <v>1761812298</v>
          </cell>
        </row>
        <row r="817">
          <cell r="A817">
            <v>38880</v>
          </cell>
          <cell r="B817">
            <v>1808546120</v>
          </cell>
          <cell r="C817">
            <v>2592233158</v>
          </cell>
          <cell r="D817">
            <v>2190381128</v>
          </cell>
          <cell r="E817">
            <v>2243838025</v>
          </cell>
          <cell r="F817">
            <v>2251514208</v>
          </cell>
        </row>
        <row r="818">
          <cell r="A818">
            <v>38887</v>
          </cell>
          <cell r="B818">
            <v>1729960171</v>
          </cell>
          <cell r="C818">
            <v>1703793917</v>
          </cell>
          <cell r="D818">
            <v>1870812861</v>
          </cell>
          <cell r="E818">
            <v>1658697550</v>
          </cell>
          <cell r="F818">
            <v>1562031734</v>
          </cell>
        </row>
        <row r="819">
          <cell r="A819">
            <v>38894</v>
          </cell>
          <cell r="B819">
            <v>1509786706</v>
          </cell>
          <cell r="C819">
            <v>1744694215</v>
          </cell>
          <cell r="D819">
            <v>1651670977</v>
          </cell>
          <cell r="E819">
            <v>2116416601</v>
          </cell>
          <cell r="F819">
            <v>3287528801</v>
          </cell>
        </row>
        <row r="820">
          <cell r="A820">
            <v>38901</v>
          </cell>
          <cell r="B820">
            <v>842935533</v>
          </cell>
          <cell r="C820">
            <v>0</v>
          </cell>
          <cell r="D820">
            <v>1683164114</v>
          </cell>
          <cell r="E820">
            <v>1571204168</v>
          </cell>
          <cell r="F820">
            <v>1636445419</v>
          </cell>
        </row>
        <row r="821">
          <cell r="A821">
            <v>38908</v>
          </cell>
          <cell r="B821">
            <v>1428134842</v>
          </cell>
          <cell r="C821">
            <v>1796814775</v>
          </cell>
          <cell r="D821">
            <v>1645075741</v>
          </cell>
          <cell r="E821">
            <v>2034601225</v>
          </cell>
          <cell r="F821">
            <v>1953014927</v>
          </cell>
        </row>
        <row r="822">
          <cell r="A822">
            <v>38915</v>
          </cell>
          <cell r="B822">
            <v>1665074355</v>
          </cell>
          <cell r="C822">
            <v>1936895548</v>
          </cell>
          <cell r="D822">
            <v>2096919246</v>
          </cell>
          <cell r="E822">
            <v>1904915754</v>
          </cell>
          <cell r="F822">
            <v>2152390059</v>
          </cell>
        </row>
        <row r="823">
          <cell r="A823">
            <v>38922</v>
          </cell>
          <cell r="B823">
            <v>1786597048</v>
          </cell>
          <cell r="C823">
            <v>1983978699</v>
          </cell>
          <cell r="D823">
            <v>2046564836</v>
          </cell>
          <cell r="E823">
            <v>2026732637</v>
          </cell>
          <cell r="F823">
            <v>1913357160</v>
          </cell>
        </row>
        <row r="824">
          <cell r="A824">
            <v>38929</v>
          </cell>
          <cell r="B824">
            <v>1847186969</v>
          </cell>
          <cell r="C824">
            <v>1895273422</v>
          </cell>
          <cell r="D824">
            <v>1946621978</v>
          </cell>
          <cell r="E824">
            <v>2022093922</v>
          </cell>
          <cell r="F824">
            <v>1911413544</v>
          </cell>
        </row>
        <row r="825">
          <cell r="A825">
            <v>38936</v>
          </cell>
          <cell r="B825">
            <v>1512715387</v>
          </cell>
          <cell r="C825">
            <v>1802122621</v>
          </cell>
          <cell r="D825">
            <v>1924616763</v>
          </cell>
          <cell r="E825">
            <v>1775132687</v>
          </cell>
          <cell r="F825">
            <v>1485896981</v>
          </cell>
        </row>
        <row r="826">
          <cell r="A826">
            <v>38943</v>
          </cell>
          <cell r="B826">
            <v>1569049071</v>
          </cell>
          <cell r="C826">
            <v>1691814237</v>
          </cell>
          <cell r="D826">
            <v>1828850676</v>
          </cell>
          <cell r="E826">
            <v>1814144938</v>
          </cell>
          <cell r="F826">
            <v>1508474251</v>
          </cell>
        </row>
        <row r="827">
          <cell r="A827">
            <v>38950</v>
          </cell>
          <cell r="B827">
            <v>1281997367</v>
          </cell>
          <cell r="C827">
            <v>1387665994</v>
          </cell>
          <cell r="D827">
            <v>1373493887</v>
          </cell>
          <cell r="E827">
            <v>1390369710</v>
          </cell>
          <cell r="F827">
            <v>1182726134</v>
          </cell>
        </row>
        <row r="828">
          <cell r="A828">
            <v>38957</v>
          </cell>
          <cell r="B828">
            <v>1315736290</v>
          </cell>
          <cell r="C828">
            <v>1536792519</v>
          </cell>
          <cell r="D828">
            <v>1449143731</v>
          </cell>
          <cell r="E828">
            <v>1521548064</v>
          </cell>
          <cell r="F828">
            <v>1258464126</v>
          </cell>
        </row>
        <row r="829">
          <cell r="A829">
            <v>38964</v>
          </cell>
          <cell r="B829">
            <v>0</v>
          </cell>
          <cell r="C829">
            <v>1514686985</v>
          </cell>
          <cell r="D829">
            <v>1620403160</v>
          </cell>
          <cell r="E829">
            <v>1647269911</v>
          </cell>
          <cell r="F829">
            <v>1468987231</v>
          </cell>
        </row>
        <row r="830">
          <cell r="A830">
            <v>38971</v>
          </cell>
          <cell r="B830">
            <v>1881529468</v>
          </cell>
          <cell r="C830">
            <v>2021766186</v>
          </cell>
          <cell r="D830">
            <v>1900042950</v>
          </cell>
          <cell r="E830">
            <v>1675327321</v>
          </cell>
          <cell r="F830">
            <v>2638165412</v>
          </cell>
        </row>
        <row r="831">
          <cell r="A831">
            <v>38978</v>
          </cell>
          <cell r="B831">
            <v>1716043017</v>
          </cell>
          <cell r="C831">
            <v>1707509970</v>
          </cell>
          <cell r="D831">
            <v>1842123286</v>
          </cell>
          <cell r="E831">
            <v>1896676883</v>
          </cell>
          <cell r="F831">
            <v>1615599072</v>
          </cell>
        </row>
        <row r="832">
          <cell r="A832">
            <v>38985</v>
          </cell>
          <cell r="B832">
            <v>1991570995</v>
          </cell>
          <cell r="C832">
            <v>1983189029</v>
          </cell>
          <cell r="D832">
            <v>1971622289</v>
          </cell>
          <cell r="E832">
            <v>1735316618</v>
          </cell>
          <cell r="F832">
            <v>1659398271</v>
          </cell>
        </row>
        <row r="833">
          <cell r="A833">
            <v>38992</v>
          </cell>
          <cell r="B833">
            <v>1636286919</v>
          </cell>
          <cell r="C833">
            <v>1920388725</v>
          </cell>
          <cell r="D833">
            <v>2137968111</v>
          </cell>
          <cell r="E833">
            <v>2000592303</v>
          </cell>
          <cell r="F833">
            <v>1806030997</v>
          </cell>
        </row>
        <row r="834">
          <cell r="A834">
            <v>38999</v>
          </cell>
          <cell r="B834">
            <v>1424507192</v>
          </cell>
          <cell r="C834">
            <v>1705095193</v>
          </cell>
          <cell r="D834">
            <v>1823662528</v>
          </cell>
          <cell r="E834">
            <v>1778762557</v>
          </cell>
          <cell r="F834">
            <v>1731159054</v>
          </cell>
        </row>
        <row r="835">
          <cell r="A835">
            <v>39006</v>
          </cell>
          <cell r="B835">
            <v>1678240177</v>
          </cell>
          <cell r="C835">
            <v>1783463776</v>
          </cell>
          <cell r="D835">
            <v>1908540947</v>
          </cell>
          <cell r="E835">
            <v>1931737552</v>
          </cell>
          <cell r="F835">
            <v>1902133962</v>
          </cell>
        </row>
        <row r="836">
          <cell r="A836">
            <v>39013</v>
          </cell>
          <cell r="B836">
            <v>1815726131</v>
          </cell>
          <cell r="C836">
            <v>2011792437</v>
          </cell>
          <cell r="D836">
            <v>2134110135</v>
          </cell>
          <cell r="E836">
            <v>2019130887</v>
          </cell>
          <cell r="F836">
            <v>1787495519</v>
          </cell>
        </row>
        <row r="837">
          <cell r="A837">
            <v>39020</v>
          </cell>
          <cell r="B837">
            <v>1718533165</v>
          </cell>
          <cell r="C837">
            <v>2100104284</v>
          </cell>
          <cell r="D837">
            <v>2136158694</v>
          </cell>
          <cell r="E837">
            <v>2006634241</v>
          </cell>
          <cell r="F837">
            <v>1766737843</v>
          </cell>
        </row>
        <row r="838">
          <cell r="A838">
            <v>39027</v>
          </cell>
          <cell r="B838">
            <v>1824320402</v>
          </cell>
          <cell r="C838">
            <v>1938526201</v>
          </cell>
          <cell r="D838">
            <v>2030957841</v>
          </cell>
          <cell r="E838">
            <v>2210512140</v>
          </cell>
          <cell r="F838">
            <v>1678661016</v>
          </cell>
        </row>
        <row r="839">
          <cell r="A839">
            <v>39034</v>
          </cell>
          <cell r="B839">
            <v>1718660182</v>
          </cell>
          <cell r="C839">
            <v>2075387731</v>
          </cell>
          <cell r="D839">
            <v>2064147895</v>
          </cell>
          <cell r="E839">
            <v>2018090294</v>
          </cell>
          <cell r="F839">
            <v>1997234797</v>
          </cell>
        </row>
        <row r="840">
          <cell r="A840">
            <v>39041</v>
          </cell>
          <cell r="B840">
            <v>1810570141</v>
          </cell>
          <cell r="C840">
            <v>1825148875</v>
          </cell>
          <cell r="D840">
            <v>1598313833</v>
          </cell>
          <cell r="E840">
            <v>0</v>
          </cell>
          <cell r="F840">
            <v>616330905</v>
          </cell>
        </row>
        <row r="841">
          <cell r="A841">
            <v>39048</v>
          </cell>
          <cell r="B841">
            <v>1937766182</v>
          </cell>
          <cell r="C841">
            <v>1924479883</v>
          </cell>
          <cell r="D841">
            <v>1945013029</v>
          </cell>
          <cell r="E841">
            <v>2800844126</v>
          </cell>
          <cell r="F841">
            <v>2038408713</v>
          </cell>
        </row>
        <row r="842">
          <cell r="A842">
            <v>39055</v>
          </cell>
          <cell r="B842">
            <v>1911437640</v>
          </cell>
          <cell r="C842">
            <v>1911837714</v>
          </cell>
          <cell r="D842">
            <v>1856828616</v>
          </cell>
          <cell r="E842">
            <v>1778161566</v>
          </cell>
          <cell r="F842">
            <v>1673102051</v>
          </cell>
        </row>
        <row r="843">
          <cell r="A843">
            <v>39062</v>
          </cell>
          <cell r="B843">
            <v>1640251161</v>
          </cell>
          <cell r="C843">
            <v>1912719182</v>
          </cell>
          <cell r="D843">
            <v>1802175872</v>
          </cell>
          <cell r="E843">
            <v>1967589988</v>
          </cell>
          <cell r="F843">
            <v>2524439745</v>
          </cell>
        </row>
        <row r="844">
          <cell r="A844">
            <v>39069</v>
          </cell>
          <cell r="B844">
            <v>1827910050</v>
          </cell>
          <cell r="C844">
            <v>1914915800</v>
          </cell>
          <cell r="D844">
            <v>1698926223</v>
          </cell>
          <cell r="E844">
            <v>1629942671</v>
          </cell>
          <cell r="F844">
            <v>1166135196</v>
          </cell>
        </row>
        <row r="845">
          <cell r="A845">
            <v>39076</v>
          </cell>
          <cell r="B845">
            <v>0</v>
          </cell>
          <cell r="C845">
            <v>952861922</v>
          </cell>
          <cell r="D845">
            <v>1196009908</v>
          </cell>
          <cell r="E845">
            <v>1082882171</v>
          </cell>
          <cell r="F845">
            <v>1267795966</v>
          </cell>
        </row>
        <row r="846">
          <cell r="A846">
            <v>39083</v>
          </cell>
          <cell r="B846">
            <v>0</v>
          </cell>
          <cell r="C846">
            <v>0</v>
          </cell>
          <cell r="D846">
            <v>2508817441</v>
          </cell>
          <cell r="E846">
            <v>2145990044</v>
          </cell>
          <cell r="F846">
            <v>2107309545</v>
          </cell>
        </row>
        <row r="847">
          <cell r="A847">
            <v>39090</v>
          </cell>
          <cell r="B847">
            <v>1946717046</v>
          </cell>
          <cell r="C847">
            <v>2143981398</v>
          </cell>
          <cell r="D847">
            <v>1914833149</v>
          </cell>
          <cell r="E847">
            <v>2047010500</v>
          </cell>
          <cell r="F847">
            <v>1880914265</v>
          </cell>
        </row>
        <row r="848">
          <cell r="A848">
            <v>39097</v>
          </cell>
          <cell r="B848">
            <v>0</v>
          </cell>
          <cell r="C848">
            <v>1853876902</v>
          </cell>
          <cell r="D848">
            <v>1908032955</v>
          </cell>
          <cell r="E848">
            <v>1981595895</v>
          </cell>
          <cell r="F848">
            <v>1974764295</v>
          </cell>
        </row>
        <row r="849">
          <cell r="A849">
            <v>39104</v>
          </cell>
          <cell r="B849">
            <v>1814457452</v>
          </cell>
          <cell r="C849">
            <v>2038850768</v>
          </cell>
          <cell r="D849">
            <v>1946363025</v>
          </cell>
          <cell r="E849">
            <v>2173751581</v>
          </cell>
          <cell r="F849">
            <v>1807874946</v>
          </cell>
        </row>
        <row r="850">
          <cell r="A850">
            <v>39111</v>
          </cell>
          <cell r="B850">
            <v>1892548422</v>
          </cell>
          <cell r="C850">
            <v>1901579628</v>
          </cell>
          <cell r="D850">
            <v>2137233486</v>
          </cell>
          <cell r="E850">
            <v>2084382515</v>
          </cell>
          <cell r="F850">
            <v>1749080496</v>
          </cell>
        </row>
        <row r="851">
          <cell r="A851">
            <v>39118</v>
          </cell>
          <cell r="B851">
            <v>1766420476</v>
          </cell>
          <cell r="C851">
            <v>1799482902</v>
          </cell>
          <cell r="D851">
            <v>1836603501</v>
          </cell>
          <cell r="E851">
            <v>1950176283</v>
          </cell>
          <cell r="F851">
            <v>2030865988</v>
          </cell>
        </row>
        <row r="852">
          <cell r="A852">
            <v>39125</v>
          </cell>
          <cell r="B852">
            <v>1661598226</v>
          </cell>
          <cell r="C852">
            <v>1807110625</v>
          </cell>
          <cell r="D852">
            <v>1903465776</v>
          </cell>
          <cell r="E852">
            <v>1690816134</v>
          </cell>
          <cell r="F852">
            <v>1641750756</v>
          </cell>
        </row>
        <row r="853">
          <cell r="A853">
            <v>39132</v>
          </cell>
          <cell r="B853">
            <v>0</v>
          </cell>
          <cell r="C853">
            <v>1656196744</v>
          </cell>
          <cell r="D853">
            <v>1761347333</v>
          </cell>
          <cell r="E853">
            <v>1796861576</v>
          </cell>
          <cell r="F853">
            <v>1765332469</v>
          </cell>
        </row>
        <row r="854">
          <cell r="A854">
            <v>39139</v>
          </cell>
          <cell r="B854">
            <v>1922029597</v>
          </cell>
          <cell r="C854">
            <v>3142970461</v>
          </cell>
          <cell r="D854">
            <v>2842299905</v>
          </cell>
          <cell r="E854">
            <v>2808917633</v>
          </cell>
          <cell r="F854">
            <v>2358955453</v>
          </cell>
        </row>
        <row r="855">
          <cell r="A855">
            <v>39146</v>
          </cell>
          <cell r="B855">
            <v>2550569608</v>
          </cell>
          <cell r="C855">
            <v>2300457156</v>
          </cell>
          <cell r="D855">
            <v>2151924594</v>
          </cell>
          <cell r="E855">
            <v>2041874391</v>
          </cell>
          <cell r="F855">
            <v>1835821086</v>
          </cell>
        </row>
        <row r="856">
          <cell r="A856">
            <v>39153</v>
          </cell>
          <cell r="B856">
            <v>1825391099</v>
          </cell>
          <cell r="C856">
            <v>2464304893</v>
          </cell>
          <cell r="D856">
            <v>2623366713</v>
          </cell>
          <cell r="E856">
            <v>1897772147</v>
          </cell>
          <cell r="F856">
            <v>2531136908</v>
          </cell>
        </row>
        <row r="857">
          <cell r="A857">
            <v>39160</v>
          </cell>
          <cell r="B857">
            <v>1837267320</v>
          </cell>
          <cell r="C857">
            <v>1883251474</v>
          </cell>
          <cell r="D857">
            <v>2181315208</v>
          </cell>
          <cell r="E857">
            <v>2094226491</v>
          </cell>
          <cell r="F857">
            <v>1762062826</v>
          </cell>
        </row>
        <row r="858">
          <cell r="A858">
            <v>39167</v>
          </cell>
          <cell r="B858">
            <v>1866456839</v>
          </cell>
          <cell r="C858">
            <v>1751955018</v>
          </cell>
          <cell r="D858">
            <v>2083240727</v>
          </cell>
          <cell r="E858">
            <v>1939111940</v>
          </cell>
          <cell r="F858">
            <v>2040455523</v>
          </cell>
        </row>
        <row r="859">
          <cell r="A859">
            <v>39174</v>
          </cell>
          <cell r="B859">
            <v>1881122800</v>
          </cell>
          <cell r="C859">
            <v>1969561375</v>
          </cell>
          <cell r="D859">
            <v>1784049150</v>
          </cell>
          <cell r="E859">
            <v>1527011182</v>
          </cell>
          <cell r="F859">
            <v>0</v>
          </cell>
        </row>
        <row r="860">
          <cell r="A860">
            <v>39181</v>
          </cell>
          <cell r="B860">
            <v>1575000003</v>
          </cell>
          <cell r="C860">
            <v>1647853708</v>
          </cell>
          <cell r="D860">
            <v>1976617868</v>
          </cell>
          <cell r="E860">
            <v>1896729067</v>
          </cell>
          <cell r="F860">
            <v>1760653029</v>
          </cell>
        </row>
        <row r="861">
          <cell r="A861">
            <v>39188</v>
          </cell>
          <cell r="B861">
            <v>1931699291</v>
          </cell>
          <cell r="C861">
            <v>1968067104</v>
          </cell>
          <cell r="D861">
            <v>1963471987</v>
          </cell>
          <cell r="E861">
            <v>2047862696</v>
          </cell>
          <cell r="F861">
            <v>2373830317</v>
          </cell>
        </row>
        <row r="862">
          <cell r="A862">
            <v>39195</v>
          </cell>
          <cell r="B862">
            <v>1786909715</v>
          </cell>
          <cell r="C862">
            <v>2118599337</v>
          </cell>
          <cell r="D862">
            <v>2087522529</v>
          </cell>
          <cell r="E862">
            <v>2078049321</v>
          </cell>
          <cell r="F862">
            <v>1831355631</v>
          </cell>
        </row>
        <row r="863">
          <cell r="A863">
            <v>39202</v>
          </cell>
          <cell r="B863">
            <v>2099086110</v>
          </cell>
          <cell r="C863">
            <v>2243693088</v>
          </cell>
          <cell r="D863">
            <v>2137019130</v>
          </cell>
          <cell r="E863">
            <v>2007100782</v>
          </cell>
          <cell r="F863">
            <v>1900586012</v>
          </cell>
        </row>
        <row r="864">
          <cell r="A864">
            <v>39209</v>
          </cell>
          <cell r="B864">
            <v>1695084613</v>
          </cell>
          <cell r="C864">
            <v>1922183412</v>
          </cell>
          <cell r="D864">
            <v>1967265742</v>
          </cell>
          <cell r="E864">
            <v>2098245976</v>
          </cell>
          <cell r="F864">
            <v>1799804130</v>
          </cell>
        </row>
        <row r="865">
          <cell r="A865">
            <v>39216</v>
          </cell>
          <cell r="B865">
            <v>1792213779</v>
          </cell>
          <cell r="C865">
            <v>2098855800</v>
          </cell>
          <cell r="D865">
            <v>1948845401</v>
          </cell>
          <cell r="E865">
            <v>1957761599</v>
          </cell>
          <cell r="F865">
            <v>2047714844</v>
          </cell>
        </row>
        <row r="866">
          <cell r="A866">
            <v>39223</v>
          </cell>
          <cell r="B866">
            <v>1918236911</v>
          </cell>
          <cell r="C866">
            <v>1934260191</v>
          </cell>
          <cell r="D866">
            <v>2093612532</v>
          </cell>
          <cell r="E866">
            <v>2297058524</v>
          </cell>
          <cell r="F866">
            <v>1544245792</v>
          </cell>
        </row>
        <row r="867">
          <cell r="A867">
            <v>39230</v>
          </cell>
          <cell r="B867">
            <v>0</v>
          </cell>
          <cell r="C867">
            <v>1817714385</v>
          </cell>
          <cell r="D867">
            <v>2014495965</v>
          </cell>
          <cell r="E867">
            <v>2388861656</v>
          </cell>
          <cell r="F867">
            <v>1902504153</v>
          </cell>
        </row>
        <row r="868">
          <cell r="A868">
            <v>39237</v>
          </cell>
          <cell r="B868">
            <v>1844909140</v>
          </cell>
          <cell r="C868">
            <v>1936789491</v>
          </cell>
          <cell r="D868">
            <v>2006891141</v>
          </cell>
          <cell r="E868">
            <v>2469605800</v>
          </cell>
          <cell r="F868">
            <v>2018775900</v>
          </cell>
        </row>
        <row r="869">
          <cell r="A869">
            <v>39244</v>
          </cell>
          <cell r="B869">
            <v>1702469854</v>
          </cell>
          <cell r="C869">
            <v>2114240440</v>
          </cell>
          <cell r="D869">
            <v>2061288308</v>
          </cell>
          <cell r="E869">
            <v>1881463594</v>
          </cell>
          <cell r="F869">
            <v>2594211992</v>
          </cell>
        </row>
        <row r="870">
          <cell r="A870">
            <v>39251</v>
          </cell>
          <cell r="B870">
            <v>1677076835</v>
          </cell>
          <cell r="C870">
            <v>1872650941</v>
          </cell>
          <cell r="D870">
            <v>2154105846</v>
          </cell>
          <cell r="E870">
            <v>2082689046</v>
          </cell>
          <cell r="F870">
            <v>4425404724</v>
          </cell>
        </row>
        <row r="871">
          <cell r="A871">
            <v>39258</v>
          </cell>
          <cell r="B871">
            <v>2240018673</v>
          </cell>
          <cell r="C871">
            <v>2384234048</v>
          </cell>
          <cell r="D871">
            <v>2303861983</v>
          </cell>
          <cell r="E871">
            <v>2016837680</v>
          </cell>
          <cell r="F871">
            <v>2135260459</v>
          </cell>
        </row>
        <row r="872">
          <cell r="A872">
            <v>39265</v>
          </cell>
          <cell r="B872">
            <v>1830606360</v>
          </cell>
          <cell r="C872">
            <v>971338062</v>
          </cell>
          <cell r="D872">
            <v>0</v>
          </cell>
          <cell r="E872">
            <v>1841087822</v>
          </cell>
          <cell r="F872">
            <v>1619792165</v>
          </cell>
        </row>
        <row r="873">
          <cell r="A873">
            <v>39272</v>
          </cell>
          <cell r="B873">
            <v>1834036571</v>
          </cell>
          <cell r="C873">
            <v>2170823507</v>
          </cell>
          <cell r="D873">
            <v>2001809193</v>
          </cell>
          <cell r="E873">
            <v>2191411747</v>
          </cell>
          <cell r="F873">
            <v>1755393948</v>
          </cell>
        </row>
        <row r="874">
          <cell r="A874">
            <v>39279</v>
          </cell>
          <cell r="B874">
            <v>1782844579</v>
          </cell>
          <cell r="C874">
            <v>1913453407</v>
          </cell>
          <cell r="D874">
            <v>2338248938</v>
          </cell>
          <cell r="E874">
            <v>2043412135</v>
          </cell>
          <cell r="F874">
            <v>2541158273</v>
          </cell>
        </row>
        <row r="875">
          <cell r="A875">
            <v>39286</v>
          </cell>
          <cell r="B875">
            <v>2023314938</v>
          </cell>
          <cell r="C875">
            <v>2821698385</v>
          </cell>
          <cell r="D875">
            <v>2768057039</v>
          </cell>
          <cell r="E875">
            <v>3750893369</v>
          </cell>
          <cell r="F875">
            <v>3146865929</v>
          </cell>
        </row>
        <row r="876">
          <cell r="A876">
            <v>39293</v>
          </cell>
          <cell r="B876">
            <v>2778250561</v>
          </cell>
          <cell r="C876">
            <v>3035872697</v>
          </cell>
          <cell r="D876">
            <v>3478846154</v>
          </cell>
          <cell r="E876">
            <v>2749261020</v>
          </cell>
          <cell r="F876">
            <v>2982390337</v>
          </cell>
        </row>
        <row r="877">
          <cell r="A877">
            <v>39300</v>
          </cell>
          <cell r="B877">
            <v>3377259147</v>
          </cell>
          <cell r="C877">
            <v>3238726030</v>
          </cell>
          <cell r="D877">
            <v>3660215160</v>
          </cell>
          <cell r="E877">
            <v>3991404277</v>
          </cell>
          <cell r="F877">
            <v>3554701669</v>
          </cell>
        </row>
        <row r="878">
          <cell r="A878">
            <v>39307</v>
          </cell>
          <cell r="B878">
            <v>2417828394</v>
          </cell>
          <cell r="C878">
            <v>2513852674</v>
          </cell>
          <cell r="D878">
            <v>2788278678</v>
          </cell>
          <cell r="E878">
            <v>4353979392</v>
          </cell>
          <cell r="F878">
            <v>3445711725</v>
          </cell>
        </row>
        <row r="879">
          <cell r="A879">
            <v>39314</v>
          </cell>
          <cell r="B879">
            <v>2210044079</v>
          </cell>
          <cell r="C879">
            <v>1908260959</v>
          </cell>
          <cell r="D879">
            <v>2079670376</v>
          </cell>
          <cell r="E879">
            <v>1898623759</v>
          </cell>
          <cell r="F879">
            <v>1619968821</v>
          </cell>
        </row>
        <row r="880">
          <cell r="A880">
            <v>39321</v>
          </cell>
          <cell r="B880">
            <v>1506230235</v>
          </cell>
          <cell r="C880">
            <v>2002072067</v>
          </cell>
          <cell r="D880">
            <v>1808772504</v>
          </cell>
          <cell r="E880">
            <v>1729112031</v>
          </cell>
          <cell r="F880">
            <v>1838336349</v>
          </cell>
        </row>
        <row r="881">
          <cell r="A881">
            <v>39328</v>
          </cell>
          <cell r="B881">
            <v>0</v>
          </cell>
          <cell r="C881">
            <v>1848038025</v>
          </cell>
          <cell r="D881">
            <v>1948801862</v>
          </cell>
          <cell r="E881">
            <v>1774341508</v>
          </cell>
          <cell r="F881">
            <v>2079066485</v>
          </cell>
        </row>
        <row r="882">
          <cell r="A882">
            <v>39335</v>
          </cell>
          <cell r="B882">
            <v>1844172302</v>
          </cell>
          <cell r="C882">
            <v>1866068957</v>
          </cell>
          <cell r="D882">
            <v>1841583452</v>
          </cell>
          <cell r="E882">
            <v>1800775730</v>
          </cell>
          <cell r="F882">
            <v>1710442879</v>
          </cell>
        </row>
        <row r="883">
          <cell r="A883">
            <v>39342</v>
          </cell>
          <cell r="B883">
            <v>1562868639</v>
          </cell>
          <cell r="C883">
            <v>2413620454</v>
          </cell>
          <cell r="D883">
            <v>2371002119</v>
          </cell>
          <cell r="E883">
            <v>1858303247</v>
          </cell>
          <cell r="F883">
            <v>2797731747</v>
          </cell>
        </row>
        <row r="884">
          <cell r="A884">
            <v>39349</v>
          </cell>
          <cell r="B884">
            <v>1999314092</v>
          </cell>
          <cell r="C884">
            <v>1910334613</v>
          </cell>
          <cell r="D884">
            <v>1913861734</v>
          </cell>
          <cell r="E884">
            <v>1721268524</v>
          </cell>
          <cell r="F884">
            <v>1894918699</v>
          </cell>
        </row>
        <row r="885">
          <cell r="A885">
            <v>39356</v>
          </cell>
          <cell r="B885">
            <v>2090393836</v>
          </cell>
          <cell r="C885">
            <v>1890625698</v>
          </cell>
          <cell r="D885">
            <v>1827095863</v>
          </cell>
          <cell r="E885">
            <v>1595181370</v>
          </cell>
          <cell r="F885">
            <v>1800147625</v>
          </cell>
        </row>
        <row r="886">
          <cell r="A886">
            <v>39363</v>
          </cell>
          <cell r="B886">
            <v>1237419191</v>
          </cell>
          <cell r="C886">
            <v>1719709602</v>
          </cell>
          <cell r="D886">
            <v>1768717146</v>
          </cell>
          <cell r="E886">
            <v>2266900729</v>
          </cell>
          <cell r="F886">
            <v>1618239099</v>
          </cell>
        </row>
        <row r="887">
          <cell r="A887">
            <v>39370</v>
          </cell>
          <cell r="B887">
            <v>1899542422</v>
          </cell>
          <cell r="C887">
            <v>1998623318</v>
          </cell>
          <cell r="D887">
            <v>2147955744</v>
          </cell>
          <cell r="E887">
            <v>1942850915</v>
          </cell>
          <cell r="F887">
            <v>2625101750</v>
          </cell>
        </row>
        <row r="888">
          <cell r="A888">
            <v>39377</v>
          </cell>
          <cell r="B888">
            <v>2116155463</v>
          </cell>
          <cell r="C888">
            <v>1941113970</v>
          </cell>
          <cell r="D888">
            <v>2388157236</v>
          </cell>
          <cell r="E888">
            <v>2411861313</v>
          </cell>
          <cell r="F888">
            <v>2112139474</v>
          </cell>
        </row>
        <row r="889">
          <cell r="A889">
            <v>39384</v>
          </cell>
          <cell r="B889">
            <v>1812996577</v>
          </cell>
          <cell r="C889">
            <v>1825784282</v>
          </cell>
          <cell r="D889">
            <v>2387161844</v>
          </cell>
          <cell r="E889">
            <v>2596158955</v>
          </cell>
          <cell r="F889">
            <v>2546797988</v>
          </cell>
        </row>
        <row r="890">
          <cell r="A890">
            <v>39391</v>
          </cell>
          <cell r="B890">
            <v>2320740593</v>
          </cell>
          <cell r="C890">
            <v>2266898022</v>
          </cell>
          <cell r="D890">
            <v>2537145207</v>
          </cell>
          <cell r="E890">
            <v>3288264877</v>
          </cell>
          <cell r="F890">
            <v>2758505463</v>
          </cell>
        </row>
        <row r="891">
          <cell r="A891">
            <v>39398</v>
          </cell>
          <cell r="B891">
            <v>2581044637</v>
          </cell>
          <cell r="C891">
            <v>2502455700</v>
          </cell>
          <cell r="D891">
            <v>2400522185</v>
          </cell>
          <cell r="E891">
            <v>2270141301</v>
          </cell>
          <cell r="F891">
            <v>2517295511</v>
          </cell>
        </row>
        <row r="892">
          <cell r="A892">
            <v>39405</v>
          </cell>
          <cell r="B892">
            <v>2457224037</v>
          </cell>
          <cell r="C892">
            <v>2904983566</v>
          </cell>
          <cell r="D892">
            <v>2393186154</v>
          </cell>
          <cell r="E892">
            <v>0</v>
          </cell>
          <cell r="F892">
            <v>914716019</v>
          </cell>
        </row>
        <row r="893">
          <cell r="A893">
            <v>39412</v>
          </cell>
          <cell r="B893">
            <v>2211567869</v>
          </cell>
          <cell r="C893">
            <v>2525352064</v>
          </cell>
          <cell r="D893">
            <v>2644283868</v>
          </cell>
          <cell r="E893">
            <v>2036296148</v>
          </cell>
          <cell r="F893">
            <v>2835782482</v>
          </cell>
        </row>
        <row r="894">
          <cell r="A894">
            <v>39419</v>
          </cell>
          <cell r="B894">
            <v>2007863051</v>
          </cell>
          <cell r="C894">
            <v>1971243743</v>
          </cell>
          <cell r="D894">
            <v>2124288395</v>
          </cell>
          <cell r="E894">
            <v>1986501809</v>
          </cell>
          <cell r="F894">
            <v>1750140044</v>
          </cell>
        </row>
        <row r="895">
          <cell r="A895">
            <v>39426</v>
          </cell>
          <cell r="B895">
            <v>1695403256</v>
          </cell>
          <cell r="C895">
            <v>2324011744</v>
          </cell>
          <cell r="D895">
            <v>2605062849</v>
          </cell>
          <cell r="E895">
            <v>2132937243</v>
          </cell>
          <cell r="F895">
            <v>1947561703</v>
          </cell>
        </row>
        <row r="896">
          <cell r="A896">
            <v>39433</v>
          </cell>
          <cell r="B896">
            <v>2088768050</v>
          </cell>
          <cell r="C896">
            <v>2165366113</v>
          </cell>
          <cell r="D896">
            <v>1895036653</v>
          </cell>
          <cell r="E896">
            <v>2007229593</v>
          </cell>
          <cell r="F896">
            <v>3214993347</v>
          </cell>
        </row>
        <row r="897">
          <cell r="A897">
            <v>39440</v>
          </cell>
          <cell r="B897">
            <v>731060592</v>
          </cell>
          <cell r="C897">
            <v>0</v>
          </cell>
          <cell r="D897">
            <v>1162951355</v>
          </cell>
          <cell r="E897">
            <v>1366571384</v>
          </cell>
          <cell r="F897">
            <v>1378372420</v>
          </cell>
        </row>
        <row r="898">
          <cell r="A898">
            <v>39447</v>
          </cell>
          <cell r="B898">
            <v>1547778108</v>
          </cell>
          <cell r="C898">
            <v>0</v>
          </cell>
          <cell r="D898">
            <v>2022233225</v>
          </cell>
          <cell r="E898">
            <v>1976744150</v>
          </cell>
          <cell r="F898">
            <v>2387767436</v>
          </cell>
        </row>
        <row r="899">
          <cell r="A899">
            <v>39454</v>
          </cell>
          <cell r="B899">
            <v>2501786029</v>
          </cell>
          <cell r="C899">
            <v>2691172343</v>
          </cell>
          <cell r="D899">
            <v>2968372905</v>
          </cell>
          <cell r="E899">
            <v>3013151214</v>
          </cell>
          <cell r="F899">
            <v>2581457433</v>
          </cell>
        </row>
        <row r="900">
          <cell r="A900">
            <v>39461</v>
          </cell>
          <cell r="B900">
            <v>2075142644</v>
          </cell>
          <cell r="C900">
            <v>2625167676</v>
          </cell>
          <cell r="D900">
            <v>3050291666</v>
          </cell>
          <cell r="E900">
            <v>3198733330</v>
          </cell>
          <cell r="F900">
            <v>3538909164</v>
          </cell>
        </row>
        <row r="901">
          <cell r="A901">
            <v>39468</v>
          </cell>
          <cell r="B901">
            <v>0</v>
          </cell>
          <cell r="C901">
            <v>3790772256</v>
          </cell>
          <cell r="D901">
            <v>4312391886</v>
          </cell>
          <cell r="E901">
            <v>3295670852</v>
          </cell>
          <cell r="F901">
            <v>2803554252</v>
          </cell>
        </row>
        <row r="902">
          <cell r="A902">
            <v>39475</v>
          </cell>
          <cell r="B902">
            <v>2451319564</v>
          </cell>
          <cell r="C902">
            <v>2361551130</v>
          </cell>
          <cell r="D902">
            <v>2705302869</v>
          </cell>
          <cell r="E902">
            <v>3304457458</v>
          </cell>
          <cell r="F902">
            <v>2651126328</v>
          </cell>
        </row>
        <row r="903">
          <cell r="A903">
            <v>39482</v>
          </cell>
          <cell r="B903">
            <v>2007384062</v>
          </cell>
          <cell r="C903">
            <v>2586698001</v>
          </cell>
          <cell r="D903">
            <v>2387350688</v>
          </cell>
          <cell r="E903">
            <v>2600091058</v>
          </cell>
          <cell r="F903">
            <v>2202262828</v>
          </cell>
        </row>
        <row r="904">
          <cell r="A904">
            <v>39489</v>
          </cell>
          <cell r="B904">
            <v>2129649005</v>
          </cell>
          <cell r="C904">
            <v>2308633508</v>
          </cell>
          <cell r="D904">
            <v>2201523283</v>
          </cell>
          <cell r="E904">
            <v>2107586878</v>
          </cell>
          <cell r="F904">
            <v>2152338073</v>
          </cell>
        </row>
        <row r="905">
          <cell r="A905">
            <v>39496</v>
          </cell>
          <cell r="B905">
            <v>0</v>
          </cell>
          <cell r="C905">
            <v>2167442322</v>
          </cell>
          <cell r="D905">
            <v>2271486462</v>
          </cell>
          <cell r="E905">
            <v>2149870382</v>
          </cell>
          <cell r="F905">
            <v>2098836003</v>
          </cell>
        </row>
        <row r="906">
          <cell r="A906">
            <v>39503</v>
          </cell>
          <cell r="B906">
            <v>2246703870</v>
          </cell>
          <cell r="C906">
            <v>2305964065</v>
          </cell>
          <cell r="D906">
            <v>2205682316</v>
          </cell>
          <cell r="E906">
            <v>2199293773</v>
          </cell>
          <cell r="F906">
            <v>2642831718</v>
          </cell>
        </row>
        <row r="907">
          <cell r="A907">
            <v>39510</v>
          </cell>
          <cell r="B907">
            <v>2354590270</v>
          </cell>
          <cell r="C907">
            <v>2702159550</v>
          </cell>
          <cell r="D907">
            <v>2431326550</v>
          </cell>
          <cell r="E907">
            <v>2477429976</v>
          </cell>
          <cell r="F907">
            <v>2607487161</v>
          </cell>
        </row>
        <row r="908">
          <cell r="A908">
            <v>39517</v>
          </cell>
          <cell r="B908">
            <v>2484921112</v>
          </cell>
          <cell r="C908">
            <v>3003379483</v>
          </cell>
          <cell r="D908">
            <v>2440581896</v>
          </cell>
          <cell r="E908">
            <v>2868328878</v>
          </cell>
          <cell r="F908">
            <v>2946116135</v>
          </cell>
        </row>
        <row r="909">
          <cell r="A909">
            <v>39524</v>
          </cell>
          <cell r="B909">
            <v>3212974062</v>
          </cell>
          <cell r="C909">
            <v>2984956618</v>
          </cell>
          <cell r="D909">
            <v>3053166705</v>
          </cell>
          <cell r="E909">
            <v>3846817265</v>
          </cell>
          <cell r="F909">
            <v>0</v>
          </cell>
        </row>
        <row r="910">
          <cell r="A910">
            <v>39531</v>
          </cell>
          <cell r="B910">
            <v>2467857673</v>
          </cell>
          <cell r="C910">
            <v>2301341223</v>
          </cell>
          <cell r="D910">
            <v>2225159111</v>
          </cell>
          <cell r="E910">
            <v>2218343332</v>
          </cell>
          <cell r="F910">
            <v>2078280245</v>
          </cell>
        </row>
        <row r="911">
          <cell r="A911">
            <v>39538</v>
          </cell>
          <cell r="B911">
            <v>2468610516</v>
          </cell>
          <cell r="C911">
            <v>2652782899</v>
          </cell>
          <cell r="D911">
            <v>2323470658</v>
          </cell>
          <cell r="E911">
            <v>2082063704</v>
          </cell>
          <cell r="F911">
            <v>2050342348</v>
          </cell>
        </row>
        <row r="912">
          <cell r="A912">
            <v>39545</v>
          </cell>
          <cell r="B912">
            <v>2040048652</v>
          </cell>
          <cell r="C912">
            <v>1945239917</v>
          </cell>
          <cell r="D912">
            <v>1978130970</v>
          </cell>
          <cell r="E912">
            <v>2046151096</v>
          </cell>
          <cell r="F912">
            <v>2022012267</v>
          </cell>
        </row>
        <row r="913">
          <cell r="A913">
            <v>39552</v>
          </cell>
          <cell r="B913">
            <v>1963925952</v>
          </cell>
          <cell r="C913">
            <v>1996958223</v>
          </cell>
          <cell r="D913">
            <v>2357003422</v>
          </cell>
          <cell r="E913">
            <v>2012005907</v>
          </cell>
          <cell r="F913">
            <v>2293645075</v>
          </cell>
        </row>
        <row r="914">
          <cell r="A914">
            <v>39559</v>
          </cell>
          <cell r="B914">
            <v>1836699381</v>
          </cell>
          <cell r="C914">
            <v>2161036747</v>
          </cell>
          <cell r="D914">
            <v>2234958713</v>
          </cell>
          <cell r="E914">
            <v>2382174760</v>
          </cell>
          <cell r="F914">
            <v>2063838270</v>
          </cell>
        </row>
        <row r="915">
          <cell r="A915">
            <v>39566</v>
          </cell>
          <cell r="B915">
            <v>1923852255</v>
          </cell>
          <cell r="C915">
            <v>1989324125</v>
          </cell>
          <cell r="D915">
            <v>2481456125</v>
          </cell>
          <cell r="E915">
            <v>2303651114</v>
          </cell>
          <cell r="F915">
            <v>2091014312</v>
          </cell>
        </row>
        <row r="916">
          <cell r="A916">
            <v>39573</v>
          </cell>
          <cell r="B916">
            <v>1776830920</v>
          </cell>
          <cell r="C916">
            <v>2030131346</v>
          </cell>
          <cell r="D916">
            <v>2110236241</v>
          </cell>
          <cell r="E916">
            <v>2030942651</v>
          </cell>
          <cell r="F916">
            <v>1868466399</v>
          </cell>
        </row>
        <row r="917">
          <cell r="A917">
            <v>39580</v>
          </cell>
          <cell r="B917">
            <v>1799799377</v>
          </cell>
          <cell r="C917">
            <v>2090572812</v>
          </cell>
          <cell r="D917">
            <v>2068908179</v>
          </cell>
          <cell r="E917">
            <v>2035320658</v>
          </cell>
          <cell r="F917">
            <v>2100385042</v>
          </cell>
        </row>
        <row r="918">
          <cell r="A918">
            <v>39587</v>
          </cell>
          <cell r="B918">
            <v>1933742094</v>
          </cell>
          <cell r="C918">
            <v>2074719845</v>
          </cell>
          <cell r="D918">
            <v>2378757336</v>
          </cell>
          <cell r="E918">
            <v>2034905549</v>
          </cell>
          <cell r="F918">
            <v>1835876354</v>
          </cell>
        </row>
        <row r="919">
          <cell r="A919">
            <v>39594</v>
          </cell>
          <cell r="B919">
            <v>0</v>
          </cell>
          <cell r="C919">
            <v>1921042780</v>
          </cell>
          <cell r="D919">
            <v>2018887201</v>
          </cell>
          <cell r="E919">
            <v>2011967971</v>
          </cell>
          <cell r="F919">
            <v>2308021925</v>
          </cell>
        </row>
        <row r="920">
          <cell r="A920">
            <v>39601</v>
          </cell>
          <cell r="B920">
            <v>1982151804</v>
          </cell>
          <cell r="C920">
            <v>2242891342</v>
          </cell>
          <cell r="D920">
            <v>2259443776</v>
          </cell>
          <cell r="E920">
            <v>2232399730</v>
          </cell>
          <cell r="F920">
            <v>2530409139</v>
          </cell>
        </row>
        <row r="921">
          <cell r="A921">
            <v>39608</v>
          </cell>
          <cell r="B921">
            <v>2170296189</v>
          </cell>
          <cell r="C921">
            <v>2393916335</v>
          </cell>
          <cell r="D921">
            <v>2404769740</v>
          </cell>
          <cell r="E921">
            <v>2364039539</v>
          </cell>
          <cell r="F921">
            <v>2096795262</v>
          </cell>
        </row>
        <row r="922">
          <cell r="A922">
            <v>39615</v>
          </cell>
          <cell r="B922">
            <v>1927624548</v>
          </cell>
          <cell r="C922">
            <v>1920133477</v>
          </cell>
          <cell r="D922">
            <v>2285016887</v>
          </cell>
          <cell r="E922">
            <v>2371256290</v>
          </cell>
          <cell r="F922">
            <v>3187370437</v>
          </cell>
        </row>
        <row r="923">
          <cell r="A923">
            <v>39622</v>
          </cell>
          <cell r="B923">
            <v>2064587038</v>
          </cell>
          <cell r="C923">
            <v>2391227302</v>
          </cell>
          <cell r="D923">
            <v>2469858024</v>
          </cell>
          <cell r="E923">
            <v>2685580508</v>
          </cell>
          <cell r="F923">
            <v>4482425526</v>
          </cell>
        </row>
        <row r="924">
          <cell r="A924">
            <v>39629</v>
          </cell>
          <cell r="B924">
            <v>2728504530</v>
          </cell>
          <cell r="C924">
            <v>2999273211</v>
          </cell>
          <cell r="D924">
            <v>2754067923</v>
          </cell>
          <cell r="E924">
            <v>1694982991</v>
          </cell>
          <cell r="F924">
            <v>0</v>
          </cell>
        </row>
        <row r="925">
          <cell r="A925">
            <v>39636</v>
          </cell>
          <cell r="B925">
            <v>2785392118</v>
          </cell>
          <cell r="C925">
            <v>3120143756</v>
          </cell>
          <cell r="D925">
            <v>2690738825</v>
          </cell>
          <cell r="E925">
            <v>2926157180</v>
          </cell>
          <cell r="F925">
            <v>3338856462</v>
          </cell>
        </row>
        <row r="926">
          <cell r="A926">
            <v>39643</v>
          </cell>
          <cell r="B926">
            <v>2692964667</v>
          </cell>
          <cell r="C926">
            <v>3630485151</v>
          </cell>
          <cell r="D926">
            <v>3406637722</v>
          </cell>
          <cell r="E926">
            <v>3783572180</v>
          </cell>
          <cell r="F926">
            <v>2969196230</v>
          </cell>
        </row>
        <row r="927">
          <cell r="A927">
            <v>39650</v>
          </cell>
          <cell r="B927">
            <v>2387545963</v>
          </cell>
          <cell r="C927">
            <v>3134193838</v>
          </cell>
          <cell r="D927">
            <v>3345452444</v>
          </cell>
          <cell r="E927">
            <v>3112655725</v>
          </cell>
          <cell r="F927">
            <v>2425838069</v>
          </cell>
        </row>
        <row r="928">
          <cell r="A928">
            <v>39657</v>
          </cell>
          <cell r="B928">
            <v>2231056516</v>
          </cell>
          <cell r="C928">
            <v>2755185157</v>
          </cell>
          <cell r="D928">
            <v>2840319522</v>
          </cell>
          <cell r="E928">
            <v>2745545556</v>
          </cell>
          <cell r="F928">
            <v>2344793952</v>
          </cell>
        </row>
        <row r="929">
          <cell r="A929">
            <v>39664</v>
          </cell>
          <cell r="B929">
            <v>2297415471</v>
          </cell>
          <cell r="C929">
            <v>2740837016</v>
          </cell>
          <cell r="D929">
            <v>2441215924</v>
          </cell>
          <cell r="E929">
            <v>2572808962</v>
          </cell>
          <cell r="F929">
            <v>2424813898</v>
          </cell>
        </row>
        <row r="930">
          <cell r="A930">
            <v>39671</v>
          </cell>
          <cell r="B930">
            <v>2512393442</v>
          </cell>
          <cell r="C930">
            <v>2293780945</v>
          </cell>
          <cell r="D930">
            <v>2427857648</v>
          </cell>
          <cell r="E930">
            <v>2041407180</v>
          </cell>
          <cell r="F930">
            <v>2153655999</v>
          </cell>
        </row>
        <row r="931">
          <cell r="A931">
            <v>39678</v>
          </cell>
          <cell r="B931">
            <v>1917599749</v>
          </cell>
          <cell r="C931">
            <v>2081955288</v>
          </cell>
          <cell r="D931">
            <v>2212935956</v>
          </cell>
          <cell r="E931">
            <v>1940266336</v>
          </cell>
          <cell r="F931">
            <v>1790894942</v>
          </cell>
        </row>
        <row r="932">
          <cell r="A932">
            <v>39685</v>
          </cell>
          <cell r="B932">
            <v>1688409311</v>
          </cell>
          <cell r="C932">
            <v>1713341988</v>
          </cell>
          <cell r="D932">
            <v>1679834498</v>
          </cell>
          <cell r="E932">
            <v>1849145309</v>
          </cell>
          <cell r="F932">
            <v>1717829989</v>
          </cell>
        </row>
        <row r="933">
          <cell r="A933">
            <v>39692</v>
          </cell>
          <cell r="B933">
            <v>0</v>
          </cell>
          <cell r="C933">
            <v>2368695303</v>
          </cell>
          <cell r="D933">
            <v>2502434647</v>
          </cell>
          <cell r="E933">
            <v>2641762527</v>
          </cell>
          <cell r="F933">
            <v>2526971275</v>
          </cell>
        </row>
        <row r="934">
          <cell r="A934">
            <v>39699</v>
          </cell>
          <cell r="B934">
            <v>3576156578</v>
          </cell>
          <cell r="C934">
            <v>3570903774</v>
          </cell>
          <cell r="D934">
            <v>3224672895</v>
          </cell>
          <cell r="E934">
            <v>3344629709</v>
          </cell>
          <cell r="F934">
            <v>3031828190</v>
          </cell>
        </row>
        <row r="935">
          <cell r="A935">
            <v>39706</v>
          </cell>
          <cell r="B935">
            <v>4145272306</v>
          </cell>
          <cell r="C935">
            <v>4862254195</v>
          </cell>
          <cell r="D935">
            <v>4692576140</v>
          </cell>
          <cell r="E935">
            <v>5344320258</v>
          </cell>
          <cell r="F935">
            <v>5359452742</v>
          </cell>
        </row>
        <row r="936">
          <cell r="A936">
            <v>39713</v>
          </cell>
          <cell r="B936">
            <v>2623561000</v>
          </cell>
          <cell r="C936">
            <v>2508650662</v>
          </cell>
          <cell r="D936">
            <v>2291399605</v>
          </cell>
          <cell r="E936">
            <v>2633775504</v>
          </cell>
          <cell r="F936">
            <v>2588575771</v>
          </cell>
        </row>
        <row r="937">
          <cell r="A937">
            <v>39720</v>
          </cell>
          <cell r="B937">
            <v>4107344713</v>
          </cell>
          <cell r="C937">
            <v>3195133793</v>
          </cell>
          <cell r="D937">
            <v>2861386315</v>
          </cell>
          <cell r="E937">
            <v>3199323427</v>
          </cell>
          <cell r="F937">
            <v>3185846060</v>
          </cell>
        </row>
        <row r="938">
          <cell r="A938">
            <v>39727</v>
          </cell>
          <cell r="B938">
            <v>4058748674</v>
          </cell>
          <cell r="C938">
            <v>3542541978</v>
          </cell>
          <cell r="D938">
            <v>4625577832</v>
          </cell>
          <cell r="E938">
            <v>4191838536</v>
          </cell>
          <cell r="F938">
            <v>6106800904</v>
          </cell>
        </row>
        <row r="939">
          <cell r="A939">
            <v>39734</v>
          </cell>
          <cell r="B939">
            <v>3707660756</v>
          </cell>
          <cell r="C939">
            <v>4180412899</v>
          </cell>
          <cell r="D939">
            <v>3495093751</v>
          </cell>
          <cell r="E939">
            <v>4306213142</v>
          </cell>
          <cell r="F939">
            <v>3497870542</v>
          </cell>
        </row>
        <row r="940">
          <cell r="A940">
            <v>39741</v>
          </cell>
          <cell r="B940">
            <v>2672186412</v>
          </cell>
          <cell r="C940">
            <v>2637767264</v>
          </cell>
          <cell r="D940">
            <v>3305326768</v>
          </cell>
          <cell r="E940">
            <v>3745902743</v>
          </cell>
          <cell r="F940">
            <v>3427363962</v>
          </cell>
        </row>
        <row r="941">
          <cell r="A941">
            <v>39748</v>
          </cell>
          <cell r="B941">
            <v>2927431760</v>
          </cell>
          <cell r="C941">
            <v>3622133068</v>
          </cell>
          <cell r="D941">
            <v>3529095459</v>
          </cell>
          <cell r="E941">
            <v>2975769891</v>
          </cell>
          <cell r="F941">
            <v>3176861090</v>
          </cell>
        </row>
        <row r="942">
          <cell r="A942">
            <v>39755</v>
          </cell>
          <cell r="B942">
            <v>2104485182</v>
          </cell>
          <cell r="C942">
            <v>2575547626</v>
          </cell>
          <cell r="D942">
            <v>2559830520</v>
          </cell>
          <cell r="E942">
            <v>2646670886</v>
          </cell>
          <cell r="F942">
            <v>2156528157</v>
          </cell>
        </row>
        <row r="943">
          <cell r="A943">
            <v>39762</v>
          </cell>
          <cell r="B943">
            <v>2026054972</v>
          </cell>
          <cell r="C943">
            <v>2115739991</v>
          </cell>
          <cell r="D943">
            <v>2474928640</v>
          </cell>
          <cell r="E943">
            <v>3465941441</v>
          </cell>
          <cell r="F943">
            <v>2534545481</v>
          </cell>
        </row>
        <row r="944">
          <cell r="A944">
            <v>39769</v>
          </cell>
          <cell r="B944">
            <v>2242991463</v>
          </cell>
          <cell r="C944">
            <v>2697867782</v>
          </cell>
          <cell r="D944">
            <v>2789752064</v>
          </cell>
          <cell r="E944">
            <v>3863589827</v>
          </cell>
          <cell r="F944">
            <v>4123567684</v>
          </cell>
        </row>
        <row r="945">
          <cell r="A945">
            <v>39776</v>
          </cell>
          <cell r="B945">
            <v>3464796601</v>
          </cell>
          <cell r="C945">
            <v>3099218187</v>
          </cell>
          <cell r="D945">
            <v>2418379114</v>
          </cell>
          <cell r="E945">
            <v>0</v>
          </cell>
          <cell r="F945">
            <v>1241352020</v>
          </cell>
        </row>
        <row r="946">
          <cell r="A946">
            <v>39783</v>
          </cell>
          <cell r="B946">
            <v>2652680175</v>
          </cell>
          <cell r="C946">
            <v>2701274760</v>
          </cell>
          <cell r="D946">
            <v>2631990015</v>
          </cell>
          <cell r="E946">
            <v>2487621955</v>
          </cell>
          <cell r="F946">
            <v>2670046336</v>
          </cell>
        </row>
        <row r="947">
          <cell r="A947">
            <v>39790</v>
          </cell>
          <cell r="B947">
            <v>2873315576</v>
          </cell>
          <cell r="C947">
            <v>2400627829</v>
          </cell>
          <cell r="D947">
            <v>2180045568</v>
          </cell>
          <cell r="E947">
            <v>2358307747</v>
          </cell>
          <cell r="F947">
            <v>2282358832</v>
          </cell>
        </row>
        <row r="948">
          <cell r="A948">
            <v>39797</v>
          </cell>
          <cell r="B948">
            <v>1989498712</v>
          </cell>
          <cell r="C948">
            <v>2594364291</v>
          </cell>
          <cell r="D948">
            <v>2317210585</v>
          </cell>
          <cell r="E948">
            <v>2317443581</v>
          </cell>
          <cell r="F948">
            <v>3557924471</v>
          </cell>
        </row>
        <row r="949">
          <cell r="A949">
            <v>39804</v>
          </cell>
          <cell r="B949">
            <v>1939742206</v>
          </cell>
          <cell r="C949">
            <v>1557351284</v>
          </cell>
          <cell r="D949">
            <v>622717019</v>
          </cell>
          <cell r="E949">
            <v>0</v>
          </cell>
          <cell r="F949">
            <v>772682849</v>
          </cell>
        </row>
        <row r="950">
          <cell r="A950">
            <v>39811</v>
          </cell>
          <cell r="B950">
            <v>1370615003</v>
          </cell>
          <cell r="C950">
            <v>1493998426</v>
          </cell>
          <cell r="D950">
            <v>1875857502</v>
          </cell>
          <cell r="E950">
            <v>0</v>
          </cell>
          <cell r="F950">
            <v>1570471898</v>
          </cell>
        </row>
        <row r="951">
          <cell r="A951">
            <v>39818</v>
          </cell>
          <cell r="B951">
            <v>2163572618</v>
          </cell>
          <cell r="C951">
            <v>2142634562</v>
          </cell>
          <cell r="D951">
            <v>1969092025</v>
          </cell>
          <cell r="E951">
            <v>1929015200</v>
          </cell>
          <cell r="F951">
            <v>1789006480</v>
          </cell>
        </row>
        <row r="952">
          <cell r="A952">
            <v>39825</v>
          </cell>
          <cell r="B952">
            <v>2063720915</v>
          </cell>
          <cell r="C952">
            <v>2074389331</v>
          </cell>
          <cell r="D952">
            <v>2303477505</v>
          </cell>
          <cell r="E952">
            <v>2883561574</v>
          </cell>
          <cell r="F952">
            <v>2615712321</v>
          </cell>
        </row>
        <row r="953">
          <cell r="A953">
            <v>39832</v>
          </cell>
          <cell r="B953">
            <v>0</v>
          </cell>
          <cell r="C953">
            <v>2785131302</v>
          </cell>
          <cell r="D953">
            <v>2815174639</v>
          </cell>
          <cell r="E953">
            <v>2495825358</v>
          </cell>
          <cell r="F953">
            <v>2407779053</v>
          </cell>
        </row>
        <row r="954">
          <cell r="A954">
            <v>39839</v>
          </cell>
          <cell r="B954">
            <v>2143841705</v>
          </cell>
          <cell r="C954">
            <v>1988011029</v>
          </cell>
          <cell r="D954">
            <v>2602247436</v>
          </cell>
          <cell r="E954">
            <v>2260441275</v>
          </cell>
          <cell r="F954">
            <v>2405219250</v>
          </cell>
        </row>
        <row r="955">
          <cell r="A955">
            <v>39846</v>
          </cell>
          <cell r="B955">
            <v>2147019128</v>
          </cell>
          <cell r="C955">
            <v>2216708761</v>
          </cell>
          <cell r="D955">
            <v>2380067745</v>
          </cell>
          <cell r="E955">
            <v>2789858103</v>
          </cell>
          <cell r="F955">
            <v>2766066250</v>
          </cell>
        </row>
        <row r="956">
          <cell r="A956">
            <v>39853</v>
          </cell>
          <cell r="B956">
            <v>2147340232</v>
          </cell>
          <cell r="C956">
            <v>2913319964</v>
          </cell>
          <cell r="D956">
            <v>2239743003</v>
          </cell>
          <cell r="E956">
            <v>2426613100</v>
          </cell>
          <cell r="F956">
            <v>1977371129</v>
          </cell>
        </row>
        <row r="957">
          <cell r="A957">
            <v>39860</v>
          </cell>
          <cell r="B957">
            <v>0</v>
          </cell>
          <cell r="C957">
            <v>2572344759</v>
          </cell>
          <cell r="D957">
            <v>2396987524</v>
          </cell>
          <cell r="E957">
            <v>2467136415</v>
          </cell>
          <cell r="F957">
            <v>3470142954</v>
          </cell>
        </row>
        <row r="958">
          <cell r="A958">
            <v>39867</v>
          </cell>
          <cell r="B958">
            <v>2702724450</v>
          </cell>
          <cell r="C958">
            <v>3045164538</v>
          </cell>
          <cell r="D958">
            <v>3073307245</v>
          </cell>
          <cell r="E958">
            <v>2646022673</v>
          </cell>
          <cell r="F958">
            <v>3929142583</v>
          </cell>
        </row>
        <row r="959">
          <cell r="A959">
            <v>39874</v>
          </cell>
          <cell r="B959">
            <v>3257080968</v>
          </cell>
          <cell r="C959">
            <v>2979023133</v>
          </cell>
          <cell r="D959">
            <v>3098800937</v>
          </cell>
          <cell r="E959">
            <v>3106582035</v>
          </cell>
          <cell r="F959">
            <v>3001069324</v>
          </cell>
        </row>
        <row r="960">
          <cell r="A960">
            <v>39881</v>
          </cell>
          <cell r="B960">
            <v>2610397894</v>
          </cell>
          <cell r="C960">
            <v>3533386731</v>
          </cell>
          <cell r="D960">
            <v>2910757104</v>
          </cell>
          <cell r="E960">
            <v>2985884580</v>
          </cell>
          <cell r="F960">
            <v>2682133376</v>
          </cell>
        </row>
        <row r="961">
          <cell r="A961">
            <v>39888</v>
          </cell>
          <cell r="B961">
            <v>3086190918</v>
          </cell>
          <cell r="C961">
            <v>2468815511</v>
          </cell>
          <cell r="D961">
            <v>3546944989</v>
          </cell>
          <cell r="E961">
            <v>3391960590</v>
          </cell>
          <cell r="F961">
            <v>3689302645</v>
          </cell>
        </row>
        <row r="962">
          <cell r="A962">
            <v>39895</v>
          </cell>
          <cell r="B962">
            <v>3153375258</v>
          </cell>
          <cell r="C962">
            <v>2719821626</v>
          </cell>
          <cell r="D962">
            <v>3044294481</v>
          </cell>
          <cell r="E962">
            <v>2900669762</v>
          </cell>
          <cell r="F962">
            <v>2307096787</v>
          </cell>
        </row>
        <row r="963">
          <cell r="A963">
            <v>39902</v>
          </cell>
          <cell r="B963">
            <v>2474972663</v>
          </cell>
          <cell r="C963">
            <v>2615040203</v>
          </cell>
          <cell r="D963">
            <v>2464919140</v>
          </cell>
          <cell r="E963">
            <v>3050445559</v>
          </cell>
          <cell r="F963">
            <v>2415095837</v>
          </cell>
        </row>
        <row r="964">
          <cell r="A964">
            <v>39909</v>
          </cell>
          <cell r="B964">
            <v>2140730346</v>
          </cell>
          <cell r="C964">
            <v>2112579622</v>
          </cell>
          <cell r="D964">
            <v>2189640715</v>
          </cell>
          <cell r="E964">
            <v>3028812649</v>
          </cell>
          <cell r="F964">
            <v>0</v>
          </cell>
        </row>
        <row r="965">
          <cell r="A965">
            <v>39916</v>
          </cell>
          <cell r="B965">
            <v>2453784679</v>
          </cell>
          <cell r="C965">
            <v>2866265063</v>
          </cell>
          <cell r="D965">
            <v>2438485655</v>
          </cell>
          <cell r="E965">
            <v>2599177910</v>
          </cell>
          <cell r="F965">
            <v>2969535502</v>
          </cell>
        </row>
        <row r="966">
          <cell r="A966">
            <v>39923</v>
          </cell>
          <cell r="B966">
            <v>2734605200</v>
          </cell>
          <cell r="C966">
            <v>2833637741</v>
          </cell>
          <cell r="D966">
            <v>2891253328</v>
          </cell>
          <cell r="E966">
            <v>2549322556</v>
          </cell>
          <cell r="F966">
            <v>2765836858</v>
          </cell>
        </row>
        <row r="967">
          <cell r="A967">
            <v>39930</v>
          </cell>
          <cell r="B967">
            <v>2214924274</v>
          </cell>
          <cell r="C967">
            <v>2055267766</v>
          </cell>
          <cell r="D967">
            <v>2339632896</v>
          </cell>
          <cell r="E967">
            <v>2738317840</v>
          </cell>
          <cell r="F967">
            <v>2032817492</v>
          </cell>
        </row>
        <row r="968">
          <cell r="A968">
            <v>39937</v>
          </cell>
          <cell r="B968">
            <v>2763209695</v>
          </cell>
          <cell r="C968">
            <v>2537881967</v>
          </cell>
          <cell r="D968">
            <v>3186729577</v>
          </cell>
          <cell r="E968">
            <v>3412171652</v>
          </cell>
          <cell r="F968">
            <v>3168586406</v>
          </cell>
        </row>
        <row r="969">
          <cell r="A969">
            <v>39944</v>
          </cell>
          <cell r="B969">
            <v>2413131358</v>
          </cell>
          <cell r="C969">
            <v>2686916370</v>
          </cell>
          <cell r="D969">
            <v>2873290942</v>
          </cell>
          <cell r="E969">
            <v>2464740790</v>
          </cell>
          <cell r="F969">
            <v>2276969168</v>
          </cell>
        </row>
        <row r="970">
          <cell r="A970">
            <v>39951</v>
          </cell>
          <cell r="B970">
            <v>2176713419</v>
          </cell>
          <cell r="C970">
            <v>2212199602</v>
          </cell>
          <cell r="D970">
            <v>2726448737</v>
          </cell>
          <cell r="E970">
            <v>2352318784</v>
          </cell>
          <cell r="F970">
            <v>1678103737</v>
          </cell>
        </row>
        <row r="971">
          <cell r="A971">
            <v>39958</v>
          </cell>
          <cell r="B971">
            <v>0</v>
          </cell>
          <cell r="C971">
            <v>2203388987</v>
          </cell>
          <cell r="D971">
            <v>2193559798</v>
          </cell>
          <cell r="E971">
            <v>2206925702</v>
          </cell>
          <cell r="F971">
            <v>2791520066</v>
          </cell>
        </row>
        <row r="972">
          <cell r="A972">
            <v>39965</v>
          </cell>
          <cell r="B972">
            <v>2396497810</v>
          </cell>
          <cell r="C972">
            <v>2298419895</v>
          </cell>
          <cell r="D972">
            <v>2083952526</v>
          </cell>
          <cell r="E972">
            <v>2155787062</v>
          </cell>
          <cell r="F972">
            <v>2088932941</v>
          </cell>
        </row>
        <row r="973">
          <cell r="A973">
            <v>39972</v>
          </cell>
          <cell r="B973">
            <v>1760066615</v>
          </cell>
          <cell r="C973">
            <v>1686701377</v>
          </cell>
          <cell r="D973">
            <v>2016671089</v>
          </cell>
          <cell r="E973">
            <v>2020683726</v>
          </cell>
          <cell r="F973">
            <v>1573010192</v>
          </cell>
        </row>
        <row r="974">
          <cell r="A974">
            <v>39979</v>
          </cell>
          <cell r="B974">
            <v>1820843085</v>
          </cell>
          <cell r="C974">
            <v>1895689434</v>
          </cell>
          <cell r="D974">
            <v>2150810914</v>
          </cell>
          <cell r="E974">
            <v>1780842175</v>
          </cell>
          <cell r="F974">
            <v>2941278997</v>
          </cell>
        </row>
        <row r="975">
          <cell r="A975">
            <v>39986</v>
          </cell>
          <cell r="B975">
            <v>2146507988</v>
          </cell>
          <cell r="C975">
            <v>1934397108</v>
          </cell>
          <cell r="D975">
            <v>1802431264</v>
          </cell>
          <cell r="E975">
            <v>1989823360</v>
          </cell>
          <cell r="F975">
            <v>4116511944</v>
          </cell>
        </row>
        <row r="976">
          <cell r="A976">
            <v>39993</v>
          </cell>
          <cell r="B976">
            <v>1659090239</v>
          </cell>
          <cell r="C976">
            <v>2082529862</v>
          </cell>
          <cell r="D976">
            <v>1504594768</v>
          </cell>
          <cell r="E976">
            <v>1314907618</v>
          </cell>
          <cell r="F976">
            <v>0</v>
          </cell>
        </row>
        <row r="977">
          <cell r="A977">
            <v>40000</v>
          </cell>
          <cell r="B977">
            <v>1847154964</v>
          </cell>
          <cell r="C977">
            <v>1787457413</v>
          </cell>
          <cell r="D977">
            <v>2380754407</v>
          </cell>
          <cell r="E977">
            <v>1640593753</v>
          </cell>
          <cell r="F977">
            <v>1480444496</v>
          </cell>
        </row>
        <row r="978">
          <cell r="A978">
            <v>40007</v>
          </cell>
          <cell r="B978">
            <v>1865238187</v>
          </cell>
          <cell r="C978">
            <v>1590923169</v>
          </cell>
          <cell r="D978">
            <v>2070624830</v>
          </cell>
          <cell r="E978">
            <v>1849731728</v>
          </cell>
          <cell r="F978">
            <v>1976136981</v>
          </cell>
        </row>
        <row r="979">
          <cell r="A979">
            <v>40014</v>
          </cell>
          <cell r="B979">
            <v>1813531182</v>
          </cell>
          <cell r="C979">
            <v>1960330306</v>
          </cell>
          <cell r="D979">
            <v>1756025293</v>
          </cell>
          <cell r="E979">
            <v>2231302549</v>
          </cell>
          <cell r="F979">
            <v>1587429567</v>
          </cell>
        </row>
        <row r="980">
          <cell r="A980">
            <v>40021</v>
          </cell>
          <cell r="B980">
            <v>1694616741</v>
          </cell>
          <cell r="C980">
            <v>1990290112</v>
          </cell>
          <cell r="D980">
            <v>1991782978</v>
          </cell>
          <cell r="E980">
            <v>2195267900</v>
          </cell>
          <cell r="F980">
            <v>2368459151</v>
          </cell>
        </row>
        <row r="981">
          <cell r="A981">
            <v>40028</v>
          </cell>
          <cell r="B981">
            <v>2039393757</v>
          </cell>
          <cell r="C981">
            <v>2136263247</v>
          </cell>
          <cell r="D981">
            <v>2963296306</v>
          </cell>
          <cell r="E981">
            <v>2393108176</v>
          </cell>
          <cell r="F981">
            <v>2490627354</v>
          </cell>
        </row>
        <row r="982">
          <cell r="A982">
            <v>40035</v>
          </cell>
          <cell r="B982">
            <v>1883934678</v>
          </cell>
          <cell r="C982">
            <v>2040034851</v>
          </cell>
          <cell r="D982">
            <v>1994131931</v>
          </cell>
          <cell r="E982">
            <v>1601494926</v>
          </cell>
          <cell r="F982">
            <v>1748792096</v>
          </cell>
        </row>
        <row r="983">
          <cell r="A983">
            <v>40042</v>
          </cell>
          <cell r="B983">
            <v>1898236345</v>
          </cell>
          <cell r="C983">
            <v>1542939219</v>
          </cell>
          <cell r="D983">
            <v>1592616453</v>
          </cell>
          <cell r="E983">
            <v>1653217393</v>
          </cell>
          <cell r="F983">
            <v>2165152705</v>
          </cell>
        </row>
        <row r="984">
          <cell r="A984">
            <v>40049</v>
          </cell>
          <cell r="B984">
            <v>1973253217</v>
          </cell>
          <cell r="C984">
            <v>1911917124</v>
          </cell>
          <cell r="D984">
            <v>1817890223</v>
          </cell>
          <cell r="E984">
            <v>1902645291</v>
          </cell>
          <cell r="F984">
            <v>1893826409</v>
          </cell>
        </row>
        <row r="985">
          <cell r="A985">
            <v>40056</v>
          </cell>
          <cell r="B985">
            <v>2042849925</v>
          </cell>
          <cell r="C985">
            <v>2505321557</v>
          </cell>
          <cell r="D985">
            <v>2115401086</v>
          </cell>
          <cell r="E985">
            <v>1765899502</v>
          </cell>
          <cell r="F985">
            <v>1539071546</v>
          </cell>
        </row>
        <row r="986">
          <cell r="A986">
            <v>40063</v>
          </cell>
          <cell r="B986">
            <v>0</v>
          </cell>
          <cell r="C986">
            <v>2042756502</v>
          </cell>
          <cell r="D986">
            <v>1866175853</v>
          </cell>
          <cell r="E986">
            <v>2139517950</v>
          </cell>
          <cell r="F986">
            <v>1956770815</v>
          </cell>
        </row>
        <row r="987">
          <cell r="A987">
            <v>40070</v>
          </cell>
          <cell r="B987">
            <v>1811549321</v>
          </cell>
          <cell r="C987">
            <v>2267953080</v>
          </cell>
          <cell r="D987">
            <v>2449094454</v>
          </cell>
          <cell r="E987">
            <v>2353572901</v>
          </cell>
          <cell r="F987">
            <v>3017374406</v>
          </cell>
        </row>
        <row r="988">
          <cell r="A988">
            <v>40077</v>
          </cell>
          <cell r="B988">
            <v>1584904017</v>
          </cell>
          <cell r="C988">
            <v>1890003103</v>
          </cell>
          <cell r="D988">
            <v>2029560273</v>
          </cell>
          <cell r="E988">
            <v>2112120239</v>
          </cell>
          <cell r="F988">
            <v>1750932689</v>
          </cell>
        </row>
        <row r="989">
          <cell r="A989">
            <v>40084</v>
          </cell>
          <cell r="B989">
            <v>1459038196</v>
          </cell>
          <cell r="C989">
            <v>1808578125</v>
          </cell>
          <cell r="D989">
            <v>2649160606</v>
          </cell>
          <cell r="E989">
            <v>2346849435</v>
          </cell>
          <cell r="F989">
            <v>2125804847</v>
          </cell>
        </row>
        <row r="990">
          <cell r="A990">
            <v>40091</v>
          </cell>
          <cell r="B990">
            <v>1735550599</v>
          </cell>
          <cell r="C990">
            <v>1850865678</v>
          </cell>
          <cell r="D990">
            <v>1590414683</v>
          </cell>
          <cell r="E990">
            <v>1941671966</v>
          </cell>
          <cell r="F990">
            <v>1463976036</v>
          </cell>
        </row>
        <row r="991">
          <cell r="A991">
            <v>40098</v>
          </cell>
          <cell r="B991">
            <v>1401659841</v>
          </cell>
          <cell r="C991">
            <v>1702851756</v>
          </cell>
          <cell r="D991">
            <v>2045921485</v>
          </cell>
          <cell r="E991">
            <v>2043605051</v>
          </cell>
          <cell r="F991">
            <v>1978125184</v>
          </cell>
        </row>
        <row r="992">
          <cell r="A992">
            <v>40105</v>
          </cell>
          <cell r="B992">
            <v>1633371991</v>
          </cell>
          <cell r="C992">
            <v>1888926869</v>
          </cell>
          <cell r="D992">
            <v>2107857405</v>
          </cell>
          <cell r="E992">
            <v>1968204670</v>
          </cell>
          <cell r="F992">
            <v>1892446091</v>
          </cell>
        </row>
        <row r="993">
          <cell r="A993">
            <v>40112</v>
          </cell>
          <cell r="B993">
            <v>2103507433</v>
          </cell>
          <cell r="C993">
            <v>2085696246</v>
          </cell>
          <cell r="D993">
            <v>2504288509</v>
          </cell>
          <cell r="E993">
            <v>2226600936</v>
          </cell>
          <cell r="F993">
            <v>2650604549</v>
          </cell>
        </row>
        <row r="994">
          <cell r="A994">
            <v>40119</v>
          </cell>
          <cell r="B994">
            <v>2365093354</v>
          </cell>
          <cell r="C994">
            <v>2119908477</v>
          </cell>
          <cell r="D994">
            <v>2094372129</v>
          </cell>
          <cell r="E994">
            <v>1961074078</v>
          </cell>
          <cell r="F994">
            <v>1613937494</v>
          </cell>
        </row>
        <row r="995">
          <cell r="A995">
            <v>40126</v>
          </cell>
          <cell r="B995">
            <v>1795774417</v>
          </cell>
          <cell r="C995">
            <v>1625484088</v>
          </cell>
          <cell r="D995">
            <v>1615420964</v>
          </cell>
          <cell r="E995">
            <v>1599379661</v>
          </cell>
          <cell r="F995">
            <v>1439720237</v>
          </cell>
        </row>
        <row r="996">
          <cell r="A996">
            <v>40133</v>
          </cell>
          <cell r="B996">
            <v>1688067114</v>
          </cell>
          <cell r="C996">
            <v>1435814186</v>
          </cell>
          <cell r="D996">
            <v>1572322641</v>
          </cell>
          <cell r="E996">
            <v>1598303986</v>
          </cell>
          <cell r="F996">
            <v>1551919163</v>
          </cell>
        </row>
        <row r="997">
          <cell r="A997">
            <v>40140</v>
          </cell>
          <cell r="B997">
            <v>1396027787</v>
          </cell>
          <cell r="C997">
            <v>1405898650</v>
          </cell>
          <cell r="D997">
            <v>1111988395</v>
          </cell>
          <cell r="E997">
            <v>0</v>
          </cell>
          <cell r="F997">
            <v>952965220</v>
          </cell>
        </row>
        <row r="998">
          <cell r="A998">
            <v>40147</v>
          </cell>
          <cell r="B998">
            <v>1853610995</v>
          </cell>
          <cell r="C998">
            <v>1626929609</v>
          </cell>
          <cell r="D998">
            <v>1504333753</v>
          </cell>
          <cell r="E998">
            <v>1748844379</v>
          </cell>
          <cell r="F998">
            <v>2377920559</v>
          </cell>
        </row>
        <row r="999">
          <cell r="A999">
            <v>40154</v>
          </cell>
          <cell r="B999">
            <v>1581664232</v>
          </cell>
          <cell r="C999">
            <v>1763394413</v>
          </cell>
          <cell r="D999">
            <v>1566703975</v>
          </cell>
          <cell r="E999">
            <v>1572464973</v>
          </cell>
          <cell r="F999">
            <v>1434202149</v>
          </cell>
        </row>
        <row r="1000">
          <cell r="A1000">
            <v>40161</v>
          </cell>
          <cell r="B1000">
            <v>1638783288</v>
          </cell>
          <cell r="C1000">
            <v>1791352961</v>
          </cell>
          <cell r="D1000">
            <v>1845909261</v>
          </cell>
          <cell r="E1000">
            <v>2895735239</v>
          </cell>
          <cell r="F1000">
            <v>4245832073</v>
          </cell>
        </row>
        <row r="1001">
          <cell r="A1001">
            <v>40168</v>
          </cell>
          <cell r="B1001">
            <v>1455648729</v>
          </cell>
          <cell r="C1001">
            <v>1353830781</v>
          </cell>
          <cell r="D1001">
            <v>1095092956</v>
          </cell>
          <cell r="E1001">
            <v>423649342</v>
          </cell>
          <cell r="F1001">
            <v>0</v>
          </cell>
        </row>
        <row r="1002">
          <cell r="A1002">
            <v>40175</v>
          </cell>
          <cell r="B1002">
            <v>952545908</v>
          </cell>
          <cell r="C1002">
            <v>915619273</v>
          </cell>
          <cell r="D1002">
            <v>880308408</v>
          </cell>
          <cell r="E1002">
            <v>958437260</v>
          </cell>
          <cell r="F1002">
            <v>0</v>
          </cell>
        </row>
        <row r="1003">
          <cell r="A1003">
            <v>40182</v>
          </cell>
          <cell r="B1003">
            <v>1425504460</v>
          </cell>
          <cell r="C1003">
            <v>1754011750</v>
          </cell>
          <cell r="D1003">
            <v>1655507953</v>
          </cell>
          <cell r="E1003">
            <v>1797810789</v>
          </cell>
          <cell r="F1003">
            <v>1545692647</v>
          </cell>
        </row>
        <row r="1004">
          <cell r="A1004">
            <v>40189</v>
          </cell>
          <cell r="B1004">
            <v>1492666469</v>
          </cell>
          <cell r="C1004">
            <v>1685064003</v>
          </cell>
          <cell r="D1004">
            <v>1468586700</v>
          </cell>
          <cell r="E1004">
            <v>1357605480</v>
          </cell>
          <cell r="F1004">
            <v>1952486180</v>
          </cell>
        </row>
        <row r="1005">
          <cell r="A1005">
            <v>40196</v>
          </cell>
          <cell r="B1005">
            <v>0</v>
          </cell>
          <cell r="C1005">
            <v>1608335803</v>
          </cell>
          <cell r="D1005">
            <v>1670188646</v>
          </cell>
          <cell r="E1005">
            <v>2363499723</v>
          </cell>
          <cell r="F1005">
            <v>2257330705</v>
          </cell>
        </row>
        <row r="1006">
          <cell r="A1006">
            <v>40203</v>
          </cell>
          <cell r="B1006">
            <v>1638132389</v>
          </cell>
          <cell r="C1006">
            <v>1692131229</v>
          </cell>
          <cell r="D1006">
            <v>1965495062</v>
          </cell>
          <cell r="E1006">
            <v>1853505828</v>
          </cell>
          <cell r="F1006">
            <v>2352600097</v>
          </cell>
        </row>
        <row r="1007">
          <cell r="A1007">
            <v>40210</v>
          </cell>
          <cell r="B1007">
            <v>1558526732</v>
          </cell>
          <cell r="C1007">
            <v>1768180556</v>
          </cell>
          <cell r="D1007">
            <v>1603665758</v>
          </cell>
          <cell r="E1007">
            <v>2213497823</v>
          </cell>
          <cell r="F1007">
            <v>2427569880</v>
          </cell>
        </row>
        <row r="1008">
          <cell r="A1008">
            <v>40217</v>
          </cell>
          <cell r="B1008">
            <v>1613044351</v>
          </cell>
          <cell r="C1008">
            <v>1935306014</v>
          </cell>
          <cell r="D1008">
            <v>1553714023</v>
          </cell>
          <cell r="E1008">
            <v>1648721018</v>
          </cell>
          <cell r="F1008">
            <v>2130203765</v>
          </cell>
        </row>
        <row r="1009">
          <cell r="A1009">
            <v>40224</v>
          </cell>
          <cell r="B1009">
            <v>0</v>
          </cell>
          <cell r="C1009">
            <v>1617687910</v>
          </cell>
          <cell r="D1009">
            <v>1523567498</v>
          </cell>
          <cell r="E1009">
            <v>1432125288</v>
          </cell>
          <cell r="F1009">
            <v>1556863679</v>
          </cell>
        </row>
        <row r="1010">
          <cell r="A1010">
            <v>40231</v>
          </cell>
          <cell r="B1010">
            <v>1386189749</v>
          </cell>
          <cell r="C1010">
            <v>1609958052</v>
          </cell>
          <cell r="D1010">
            <v>1552246071</v>
          </cell>
          <cell r="E1010">
            <v>1766446801</v>
          </cell>
          <cell r="F1010">
            <v>1781712668</v>
          </cell>
        </row>
        <row r="1011">
          <cell r="A1011">
            <v>40238</v>
          </cell>
          <cell r="B1011">
            <v>1409948845</v>
          </cell>
          <cell r="C1011">
            <v>1580015162</v>
          </cell>
          <cell r="D1011">
            <v>1398954320</v>
          </cell>
          <cell r="E1011">
            <v>1465445588</v>
          </cell>
          <cell r="F1011">
            <v>1508453747</v>
          </cell>
        </row>
        <row r="1012">
          <cell r="A1012">
            <v>40245</v>
          </cell>
          <cell r="B1012">
            <v>1327468853</v>
          </cell>
          <cell r="C1012">
            <v>1719215016</v>
          </cell>
          <cell r="D1012">
            <v>1804787264</v>
          </cell>
          <cell r="E1012">
            <v>1545205221</v>
          </cell>
          <cell r="F1012">
            <v>1632396054</v>
          </cell>
        </row>
        <row r="1013">
          <cell r="A1013">
            <v>40252</v>
          </cell>
          <cell r="B1013">
            <v>1429992386</v>
          </cell>
          <cell r="C1013">
            <v>1535206648</v>
          </cell>
          <cell r="D1013">
            <v>1587872652</v>
          </cell>
          <cell r="E1013">
            <v>1418081258</v>
          </cell>
          <cell r="F1013">
            <v>2647889918</v>
          </cell>
        </row>
        <row r="1014">
          <cell r="A1014">
            <v>40259</v>
          </cell>
          <cell r="B1014">
            <v>1453907246</v>
          </cell>
          <cell r="C1014">
            <v>1548892129</v>
          </cell>
          <cell r="D1014">
            <v>1625446230</v>
          </cell>
          <cell r="E1014">
            <v>1883115436</v>
          </cell>
          <cell r="F1014">
            <v>1621384632</v>
          </cell>
        </row>
        <row r="1015">
          <cell r="A1015">
            <v>40266</v>
          </cell>
          <cell r="B1015">
            <v>1432044548</v>
          </cell>
          <cell r="C1015">
            <v>1359539964</v>
          </cell>
          <cell r="D1015">
            <v>1769415603</v>
          </cell>
          <cell r="E1015">
            <v>1369299679</v>
          </cell>
          <cell r="F1015">
            <v>0</v>
          </cell>
        </row>
        <row r="1016">
          <cell r="A1016">
            <v>40273</v>
          </cell>
          <cell r="B1016">
            <v>1380292685</v>
          </cell>
          <cell r="C1016">
            <v>1463686933</v>
          </cell>
          <cell r="D1016">
            <v>1860609858</v>
          </cell>
          <cell r="E1016">
            <v>1627809823</v>
          </cell>
          <cell r="F1016">
            <v>1488200501</v>
          </cell>
        </row>
        <row r="1017">
          <cell r="A1017">
            <v>40280</v>
          </cell>
          <cell r="B1017">
            <v>1609420938</v>
          </cell>
          <cell r="C1017">
            <v>1870426522</v>
          </cell>
          <cell r="D1017">
            <v>1899398186</v>
          </cell>
          <cell r="E1017">
            <v>2010592472</v>
          </cell>
          <cell r="F1017">
            <v>2963871301</v>
          </cell>
        </row>
        <row r="1018">
          <cell r="A1018">
            <v>40287</v>
          </cell>
          <cell r="B1018">
            <v>2395835997</v>
          </cell>
          <cell r="C1018">
            <v>1868433524</v>
          </cell>
          <cell r="D1018">
            <v>1998194887</v>
          </cell>
          <cell r="E1018">
            <v>2076206348</v>
          </cell>
          <cell r="F1018">
            <v>1909338450</v>
          </cell>
        </row>
        <row r="1019">
          <cell r="A1019">
            <v>40294</v>
          </cell>
          <cell r="B1019">
            <v>1970046562</v>
          </cell>
          <cell r="C1019">
            <v>2687233498</v>
          </cell>
          <cell r="D1019">
            <v>2315174553</v>
          </cell>
          <cell r="E1019">
            <v>2245464549</v>
          </cell>
          <cell r="F1019">
            <v>2450530951</v>
          </cell>
        </row>
        <row r="1020">
          <cell r="A1020">
            <v>40301</v>
          </cell>
          <cell r="B1020">
            <v>1798944318</v>
          </cell>
          <cell r="C1020">
            <v>2450299555</v>
          </cell>
          <cell r="D1020">
            <v>2479323675</v>
          </cell>
          <cell r="E1020">
            <v>4050311424</v>
          </cell>
          <cell r="F1020">
            <v>3774475550</v>
          </cell>
        </row>
        <row r="1021">
          <cell r="A1021">
            <v>40308</v>
          </cell>
          <cell r="B1021">
            <v>2912268069</v>
          </cell>
          <cell r="C1021">
            <v>2317797857</v>
          </cell>
          <cell r="D1021">
            <v>1991046625</v>
          </cell>
          <cell r="E1021">
            <v>1836004490</v>
          </cell>
          <cell r="F1021">
            <v>2315424721</v>
          </cell>
        </row>
        <row r="1022">
          <cell r="A1022">
            <v>40315</v>
          </cell>
          <cell r="B1022">
            <v>2264445246</v>
          </cell>
          <cell r="C1022">
            <v>2365294014</v>
          </cell>
          <cell r="D1022">
            <v>2617016453</v>
          </cell>
          <cell r="E1022">
            <v>3247698496</v>
          </cell>
          <cell r="F1022">
            <v>3412292841</v>
          </cell>
        </row>
        <row r="1023">
          <cell r="A1023">
            <v>40322</v>
          </cell>
          <cell r="B1023">
            <v>2039342856</v>
          </cell>
          <cell r="C1023">
            <v>2943011139</v>
          </cell>
          <cell r="D1023">
            <v>2925275977</v>
          </cell>
          <cell r="E1023">
            <v>2124902705</v>
          </cell>
          <cell r="F1023">
            <v>2098474387</v>
          </cell>
        </row>
        <row r="1024">
          <cell r="A1024">
            <v>40329</v>
          </cell>
          <cell r="B1024">
            <v>0</v>
          </cell>
          <cell r="C1024">
            <v>2132976988</v>
          </cell>
          <cell r="D1024">
            <v>2017908167</v>
          </cell>
          <cell r="E1024">
            <v>1894775549</v>
          </cell>
          <cell r="F1024">
            <v>2503284531</v>
          </cell>
        </row>
        <row r="1025">
          <cell r="A1025">
            <v>40336</v>
          </cell>
          <cell r="B1025">
            <v>2182176756</v>
          </cell>
          <cell r="C1025">
            <v>2512551441</v>
          </cell>
          <cell r="D1025">
            <v>2505226040</v>
          </cell>
          <cell r="E1025">
            <v>2017989470</v>
          </cell>
          <cell r="F1025">
            <v>1579057986</v>
          </cell>
        </row>
        <row r="1026">
          <cell r="A1026">
            <v>40343</v>
          </cell>
          <cell r="B1026">
            <v>1718887392</v>
          </cell>
          <cell r="C1026">
            <v>1729087648</v>
          </cell>
          <cell r="D1026">
            <v>1813988836</v>
          </cell>
          <cell r="E1026">
            <v>1736561314</v>
          </cell>
          <cell r="F1026">
            <v>2400570832</v>
          </cell>
        </row>
        <row r="1027">
          <cell r="A1027">
            <v>40350</v>
          </cell>
          <cell r="B1027">
            <v>1696235777</v>
          </cell>
          <cell r="C1027">
            <v>1753028768</v>
          </cell>
          <cell r="D1027">
            <v>1766145524</v>
          </cell>
          <cell r="E1027">
            <v>1880770567</v>
          </cell>
          <cell r="F1027">
            <v>4474476550</v>
          </cell>
        </row>
        <row r="1028">
          <cell r="A1028">
            <v>40357</v>
          </cell>
          <cell r="B1028">
            <v>1435857999</v>
          </cell>
          <cell r="C1028">
            <v>2456216827</v>
          </cell>
          <cell r="D1028">
            <v>2132637045</v>
          </cell>
          <cell r="E1028">
            <v>2456357275</v>
          </cell>
          <cell r="F1028">
            <v>1603124713</v>
          </cell>
        </row>
        <row r="1029">
          <cell r="A1029">
            <v>40364</v>
          </cell>
          <cell r="B1029">
            <v>0</v>
          </cell>
          <cell r="C1029">
            <v>1979600849</v>
          </cell>
          <cell r="D1029">
            <v>1958505162</v>
          </cell>
          <cell r="E1029">
            <v>1777626955</v>
          </cell>
          <cell r="F1029">
            <v>1338653025</v>
          </cell>
        </row>
        <row r="1030">
          <cell r="A1030">
            <v>40371</v>
          </cell>
          <cell r="B1030">
            <v>1311015634</v>
          </cell>
          <cell r="C1030">
            <v>1756219833</v>
          </cell>
          <cell r="D1030">
            <v>1633452379</v>
          </cell>
          <cell r="E1030">
            <v>1802885779</v>
          </cell>
          <cell r="F1030">
            <v>2255682528</v>
          </cell>
        </row>
        <row r="1031">
          <cell r="A1031">
            <v>40378</v>
          </cell>
          <cell r="B1031">
            <v>1570390323</v>
          </cell>
          <cell r="C1031">
            <v>1829880853</v>
          </cell>
          <cell r="D1031">
            <v>1899294684</v>
          </cell>
          <cell r="E1031">
            <v>1834592857</v>
          </cell>
          <cell r="F1031">
            <v>1783376237</v>
          </cell>
        </row>
        <row r="1032">
          <cell r="A1032">
            <v>40385</v>
          </cell>
          <cell r="B1032">
            <v>1545630590</v>
          </cell>
          <cell r="C1032">
            <v>1767071876</v>
          </cell>
          <cell r="D1032">
            <v>1571802160</v>
          </cell>
          <cell r="E1032">
            <v>1823160998</v>
          </cell>
          <cell r="F1032">
            <v>1755767571</v>
          </cell>
        </row>
        <row r="1033">
          <cell r="A1033">
            <v>40392</v>
          </cell>
          <cell r="B1033">
            <v>1560235739</v>
          </cell>
          <cell r="C1033">
            <v>1556141348</v>
          </cell>
          <cell r="D1033">
            <v>1520879927</v>
          </cell>
          <cell r="E1033">
            <v>1354372329</v>
          </cell>
          <cell r="F1033">
            <v>1487028753</v>
          </cell>
        </row>
        <row r="1034">
          <cell r="A1034">
            <v>40399</v>
          </cell>
          <cell r="B1034">
            <v>1233771408</v>
          </cell>
          <cell r="C1034">
            <v>1534414521</v>
          </cell>
          <cell r="D1034">
            <v>1791536613</v>
          </cell>
          <cell r="E1034">
            <v>1571508601</v>
          </cell>
          <cell r="F1034">
            <v>1327764151</v>
          </cell>
        </row>
        <row r="1035">
          <cell r="A1035">
            <v>40406</v>
          </cell>
          <cell r="B1035">
            <v>1264953569</v>
          </cell>
          <cell r="C1035">
            <v>1530811403</v>
          </cell>
          <cell r="D1035">
            <v>1443000161</v>
          </cell>
          <cell r="E1035">
            <v>1689040944</v>
          </cell>
          <cell r="F1035">
            <v>1606678237</v>
          </cell>
        </row>
        <row r="1036">
          <cell r="A1036">
            <v>40413</v>
          </cell>
          <cell r="B1036">
            <v>1298928974</v>
          </cell>
          <cell r="C1036">
            <v>1843184789</v>
          </cell>
          <cell r="D1036">
            <v>1768911553</v>
          </cell>
          <cell r="E1036">
            <v>1616718715</v>
          </cell>
          <cell r="F1036">
            <v>1691873489</v>
          </cell>
        </row>
        <row r="1037">
          <cell r="A1037">
            <v>40420</v>
          </cell>
          <cell r="B1037">
            <v>1250521528</v>
          </cell>
          <cell r="C1037">
            <v>2073055508</v>
          </cell>
          <cell r="D1037">
            <v>1780343843</v>
          </cell>
          <cell r="E1037">
            <v>1483413355</v>
          </cell>
          <cell r="F1037">
            <v>1435929464</v>
          </cell>
        </row>
        <row r="1038">
          <cell r="A1038">
            <v>40427</v>
          </cell>
          <cell r="B1038">
            <v>0</v>
          </cell>
          <cell r="C1038">
            <v>1264026324</v>
          </cell>
          <cell r="D1038">
            <v>1320827064</v>
          </cell>
          <cell r="E1038">
            <v>1310367324</v>
          </cell>
          <cell r="F1038">
            <v>1156603799</v>
          </cell>
        </row>
        <row r="1039">
          <cell r="A1039">
            <v>40434</v>
          </cell>
          <cell r="B1039">
            <v>1457796983</v>
          </cell>
          <cell r="C1039">
            <v>1428758418</v>
          </cell>
          <cell r="D1039">
            <v>1364748605</v>
          </cell>
          <cell r="E1039">
            <v>1366140832</v>
          </cell>
          <cell r="F1039">
            <v>2744124258</v>
          </cell>
        </row>
        <row r="1040">
          <cell r="A1040">
            <v>40441</v>
          </cell>
          <cell r="B1040">
            <v>1518819972</v>
          </cell>
          <cell r="C1040">
            <v>1662266794</v>
          </cell>
          <cell r="D1040">
            <v>1499229662</v>
          </cell>
          <cell r="E1040">
            <v>1497339867</v>
          </cell>
          <cell r="F1040">
            <v>1660705394</v>
          </cell>
        </row>
        <row r="1041">
          <cell r="A1041">
            <v>40448</v>
          </cell>
          <cell r="B1041">
            <v>1410855885</v>
          </cell>
          <cell r="C1041">
            <v>1600519194</v>
          </cell>
          <cell r="D1041">
            <v>1548042178</v>
          </cell>
          <cell r="E1041">
            <v>1925122324</v>
          </cell>
          <cell r="F1041">
            <v>1645059523</v>
          </cell>
        </row>
        <row r="1042">
          <cell r="A1042">
            <v>40455</v>
          </cell>
          <cell r="B1042">
            <v>1407273326</v>
          </cell>
          <cell r="C1042">
            <v>1829690488</v>
          </cell>
          <cell r="D1042">
            <v>1497946052</v>
          </cell>
          <cell r="E1042">
            <v>1421822651</v>
          </cell>
          <cell r="F1042">
            <v>1461179887</v>
          </cell>
        </row>
        <row r="1043">
          <cell r="A1043">
            <v>40462</v>
          </cell>
          <cell r="B1043">
            <v>1228725270</v>
          </cell>
          <cell r="C1043">
            <v>1446803895</v>
          </cell>
          <cell r="D1043">
            <v>1918701268</v>
          </cell>
          <cell r="E1043">
            <v>1831024858</v>
          </cell>
          <cell r="F1043">
            <v>2150389870</v>
          </cell>
        </row>
        <row r="1044">
          <cell r="A1044">
            <v>40469</v>
          </cell>
          <cell r="B1044">
            <v>1572364897</v>
          </cell>
          <cell r="C1044">
            <v>2033041837</v>
          </cell>
          <cell r="D1044">
            <v>1782768506</v>
          </cell>
          <cell r="E1044">
            <v>1668464595</v>
          </cell>
          <cell r="F1044">
            <v>1176343397</v>
          </cell>
        </row>
        <row r="1045">
          <cell r="A1045">
            <v>40476</v>
          </cell>
          <cell r="B1045">
            <v>1569971960</v>
          </cell>
          <cell r="C1045">
            <v>1497269922</v>
          </cell>
          <cell r="D1045">
            <v>1590505409</v>
          </cell>
          <cell r="E1045">
            <v>1567610184</v>
          </cell>
          <cell r="F1045">
            <v>1498281664</v>
          </cell>
        </row>
        <row r="1046">
          <cell r="A1046">
            <v>40483</v>
          </cell>
          <cell r="B1046">
            <v>1502906922</v>
          </cell>
          <cell r="C1046">
            <v>1401945850</v>
          </cell>
          <cell r="D1046">
            <v>1735011928</v>
          </cell>
          <cell r="E1046">
            <v>2117990937</v>
          </cell>
          <cell r="F1046">
            <v>1944175172</v>
          </cell>
        </row>
        <row r="1047">
          <cell r="A1047">
            <v>40490</v>
          </cell>
          <cell r="B1047">
            <v>1448003559</v>
          </cell>
          <cell r="C1047">
            <v>1749499147</v>
          </cell>
          <cell r="D1047">
            <v>1698901219</v>
          </cell>
          <cell r="E1047">
            <v>1456497032</v>
          </cell>
          <cell r="F1047">
            <v>1563939512</v>
          </cell>
        </row>
        <row r="1048">
          <cell r="A1048">
            <v>40497</v>
          </cell>
          <cell r="B1048">
            <v>1359974665</v>
          </cell>
          <cell r="C1048">
            <v>2048804261</v>
          </cell>
          <cell r="D1048">
            <v>1443850030</v>
          </cell>
          <cell r="E1048">
            <v>1818051083</v>
          </cell>
          <cell r="F1048">
            <v>1541358527</v>
          </cell>
        </row>
        <row r="1049">
          <cell r="A1049">
            <v>40504</v>
          </cell>
          <cell r="B1049">
            <v>1392258750</v>
          </cell>
          <cell r="C1049">
            <v>1585127150</v>
          </cell>
          <cell r="D1049">
            <v>1225681830</v>
          </cell>
          <cell r="E1049">
            <v>0</v>
          </cell>
          <cell r="F1049">
            <v>605266494</v>
          </cell>
        </row>
        <row r="1050">
          <cell r="A1050">
            <v>40511</v>
          </cell>
          <cell r="B1050">
            <v>1399830475</v>
          </cell>
          <cell r="C1050">
            <v>2204546706</v>
          </cell>
          <cell r="D1050">
            <v>1688074855</v>
          </cell>
          <cell r="E1050">
            <v>1702103368</v>
          </cell>
          <cell r="F1050">
            <v>1366294803</v>
          </cell>
        </row>
        <row r="1051">
          <cell r="A1051">
            <v>40518</v>
          </cell>
          <cell r="B1051">
            <v>1264947393</v>
          </cell>
          <cell r="C1051">
            <v>2760784015</v>
          </cell>
          <cell r="D1051">
            <v>1723317705</v>
          </cell>
          <cell r="E1051">
            <v>1585951458</v>
          </cell>
          <cell r="F1051">
            <v>1542241544</v>
          </cell>
        </row>
        <row r="1052">
          <cell r="A1052">
            <v>40525</v>
          </cell>
          <cell r="B1052">
            <v>1486082515</v>
          </cell>
          <cell r="C1052">
            <v>1478572922</v>
          </cell>
          <cell r="D1052">
            <v>1673231284</v>
          </cell>
          <cell r="E1052">
            <v>1568006286</v>
          </cell>
          <cell r="F1052">
            <v>2911411466</v>
          </cell>
        </row>
        <row r="1053">
          <cell r="A1053">
            <v>40532</v>
          </cell>
          <cell r="B1053">
            <v>1270169600</v>
          </cell>
          <cell r="C1053">
            <v>1220319459</v>
          </cell>
          <cell r="D1053">
            <v>1233338021</v>
          </cell>
          <cell r="E1053">
            <v>931474934</v>
          </cell>
          <cell r="F1053">
            <v>0</v>
          </cell>
        </row>
        <row r="1054">
          <cell r="A1054">
            <v>40539</v>
          </cell>
          <cell r="B1054">
            <v>716032866</v>
          </cell>
          <cell r="C1054">
            <v>804849656</v>
          </cell>
          <cell r="D1054">
            <v>753077976</v>
          </cell>
          <cell r="E1054">
            <v>736868862</v>
          </cell>
          <cell r="F1054">
            <v>807110232</v>
          </cell>
        </row>
        <row r="1055">
          <cell r="A1055">
            <v>40546</v>
          </cell>
          <cell r="B1055">
            <v>1586680873</v>
          </cell>
          <cell r="C1055">
            <v>1668378655</v>
          </cell>
          <cell r="D1055">
            <v>1631358289</v>
          </cell>
          <cell r="E1055">
            <v>1695642188</v>
          </cell>
          <cell r="F1055">
            <v>1710318975</v>
          </cell>
        </row>
        <row r="1056">
          <cell r="A1056">
            <v>40553</v>
          </cell>
          <cell r="B1056">
            <v>1463639186</v>
          </cell>
          <cell r="C1056">
            <v>1455366528</v>
          </cell>
          <cell r="D1056">
            <v>1481164767</v>
          </cell>
          <cell r="E1056">
            <v>1459459251</v>
          </cell>
          <cell r="F1056">
            <v>1596852631</v>
          </cell>
        </row>
        <row r="1057">
          <cell r="A1057">
            <v>40560</v>
          </cell>
          <cell r="B1057">
            <v>0</v>
          </cell>
          <cell r="C1057">
            <v>1948514631</v>
          </cell>
          <cell r="D1057">
            <v>1677402373</v>
          </cell>
          <cell r="E1057">
            <v>1795539422</v>
          </cell>
          <cell r="F1057">
            <v>1736498633</v>
          </cell>
        </row>
        <row r="1058">
          <cell r="A1058">
            <v>40567</v>
          </cell>
          <cell r="B1058">
            <v>1416350395</v>
          </cell>
          <cell r="C1058">
            <v>1588806005</v>
          </cell>
          <cell r="D1058">
            <v>1739907362</v>
          </cell>
          <cell r="E1058">
            <v>1497350694</v>
          </cell>
          <cell r="F1058">
            <v>2023366811</v>
          </cell>
        </row>
        <row r="1059">
          <cell r="A1059">
            <v>40574</v>
          </cell>
          <cell r="B1059">
            <v>1699658009</v>
          </cell>
          <cell r="C1059">
            <v>1664301079</v>
          </cell>
          <cell r="D1059">
            <v>1429002591</v>
          </cell>
          <cell r="E1059">
            <v>1521772928</v>
          </cell>
          <cell r="F1059">
            <v>1406182659</v>
          </cell>
        </row>
        <row r="1060">
          <cell r="A1060">
            <v>40581</v>
          </cell>
          <cell r="B1060">
            <v>1389139347</v>
          </cell>
          <cell r="C1060">
            <v>1335656557</v>
          </cell>
          <cell r="D1060">
            <v>1439435261</v>
          </cell>
          <cell r="E1060">
            <v>1544867362</v>
          </cell>
          <cell r="F1060">
            <v>1499251662</v>
          </cell>
        </row>
        <row r="1061">
          <cell r="A1061">
            <v>40588</v>
          </cell>
          <cell r="B1061">
            <v>1244221562</v>
          </cell>
          <cell r="C1061">
            <v>1418053479</v>
          </cell>
          <cell r="D1061">
            <v>1418918792</v>
          </cell>
          <cell r="E1061">
            <v>1321004496</v>
          </cell>
          <cell r="F1061">
            <v>1588569925</v>
          </cell>
        </row>
        <row r="1062">
          <cell r="A1062">
            <v>40595</v>
          </cell>
          <cell r="B1062">
            <v>0</v>
          </cell>
          <cell r="C1062">
            <v>1971637270</v>
          </cell>
          <cell r="D1062">
            <v>2047368398</v>
          </cell>
          <cell r="E1062">
            <v>1876066281</v>
          </cell>
          <cell r="F1062">
            <v>1423387481</v>
          </cell>
        </row>
        <row r="1063">
          <cell r="A1063">
            <v>40602</v>
          </cell>
          <cell r="B1063">
            <v>1754904272</v>
          </cell>
          <cell r="C1063">
            <v>1786213082</v>
          </cell>
          <cell r="D1063">
            <v>1545973387</v>
          </cell>
          <cell r="E1063">
            <v>1602978561</v>
          </cell>
          <cell r="F1063">
            <v>1529582787</v>
          </cell>
        </row>
        <row r="1064">
          <cell r="A1064">
            <v>40609</v>
          </cell>
          <cell r="B1064">
            <v>1486333983</v>
          </cell>
          <cell r="C1064">
            <v>1531783429</v>
          </cell>
          <cell r="D1064">
            <v>1318894734</v>
          </cell>
          <cell r="E1064">
            <v>1729991757</v>
          </cell>
          <cell r="F1064">
            <v>1380610546</v>
          </cell>
        </row>
        <row r="1065">
          <cell r="A1065">
            <v>40616</v>
          </cell>
          <cell r="B1065">
            <v>1448156205</v>
          </cell>
          <cell r="C1065">
            <v>1958051567</v>
          </cell>
          <cell r="D1065">
            <v>2153593401</v>
          </cell>
          <cell r="E1065">
            <v>1535566496</v>
          </cell>
          <cell r="F1065">
            <v>2641972897</v>
          </cell>
        </row>
        <row r="1066">
          <cell r="A1066">
            <v>40623</v>
          </cell>
          <cell r="B1066">
            <v>1501824557</v>
          </cell>
          <cell r="C1066">
            <v>1269479817</v>
          </cell>
          <cell r="D1066">
            <v>1329717712</v>
          </cell>
          <cell r="E1066">
            <v>1318970854</v>
          </cell>
          <cell r="F1066">
            <v>1220282762</v>
          </cell>
        </row>
        <row r="1067">
          <cell r="A1067">
            <v>40630</v>
          </cell>
          <cell r="B1067">
            <v>1151213408</v>
          </cell>
          <cell r="C1067">
            <v>1279842964</v>
          </cell>
          <cell r="D1067">
            <v>1383267321</v>
          </cell>
          <cell r="E1067">
            <v>1535218019</v>
          </cell>
          <cell r="F1067">
            <v>1368217245</v>
          </cell>
        </row>
        <row r="1068">
          <cell r="A1068">
            <v>40637</v>
          </cell>
          <cell r="B1068">
            <v>1137256276</v>
          </cell>
          <cell r="C1068">
            <v>1283875319</v>
          </cell>
          <cell r="D1068">
            <v>1337581837</v>
          </cell>
          <cell r="E1068">
            <v>1369241913</v>
          </cell>
          <cell r="F1068">
            <v>1245257338</v>
          </cell>
        </row>
        <row r="1069">
          <cell r="A1069">
            <v>40644</v>
          </cell>
          <cell r="B1069">
            <v>1237346898</v>
          </cell>
          <cell r="C1069">
            <v>1467941599</v>
          </cell>
          <cell r="D1069">
            <v>1442682183</v>
          </cell>
          <cell r="E1069">
            <v>1396853573</v>
          </cell>
          <cell r="F1069">
            <v>1492777713</v>
          </cell>
        </row>
        <row r="1070">
          <cell r="A1070">
            <v>40651</v>
          </cell>
          <cell r="B1070">
            <v>1568686758</v>
          </cell>
          <cell r="C1070">
            <v>1266803072</v>
          </cell>
          <cell r="D1070">
            <v>1446665244</v>
          </cell>
          <cell r="E1070">
            <v>1210719989</v>
          </cell>
          <cell r="F1070">
            <v>0</v>
          </cell>
        </row>
        <row r="1071">
          <cell r="A1071">
            <v>40658</v>
          </cell>
          <cell r="B1071">
            <v>1001285223</v>
          </cell>
          <cell r="C1071">
            <v>1318464332</v>
          </cell>
          <cell r="D1071">
            <v>1403874969</v>
          </cell>
          <cell r="E1071">
            <v>1386674249</v>
          </cell>
          <cell r="F1071">
            <v>1227617733</v>
          </cell>
        </row>
        <row r="1072">
          <cell r="A1072">
            <v>40665</v>
          </cell>
          <cell r="B1072">
            <v>1374708684</v>
          </cell>
          <cell r="C1072">
            <v>1507015935</v>
          </cell>
          <cell r="D1072">
            <v>1594025836</v>
          </cell>
          <cell r="E1072">
            <v>1660207906</v>
          </cell>
          <cell r="F1072">
            <v>1510735202</v>
          </cell>
        </row>
        <row r="1073">
          <cell r="A1073">
            <v>40672</v>
          </cell>
          <cell r="B1073">
            <v>1110056344</v>
          </cell>
          <cell r="C1073">
            <v>1191559750</v>
          </cell>
          <cell r="D1073">
            <v>1416964417</v>
          </cell>
          <cell r="E1073">
            <v>1403278767</v>
          </cell>
          <cell r="F1073">
            <v>1301391286</v>
          </cell>
        </row>
        <row r="1074">
          <cell r="A1074">
            <v>40679</v>
          </cell>
          <cell r="B1074">
            <v>1283025640</v>
          </cell>
          <cell r="C1074">
            <v>1424176823</v>
          </cell>
          <cell r="D1074">
            <v>1254454219</v>
          </cell>
          <cell r="E1074">
            <v>1246824625</v>
          </cell>
          <cell r="F1074">
            <v>1407830673</v>
          </cell>
        </row>
        <row r="1075">
          <cell r="A1075">
            <v>40686</v>
          </cell>
          <cell r="B1075">
            <v>1227855910</v>
          </cell>
          <cell r="C1075">
            <v>1251382660</v>
          </cell>
          <cell r="D1075">
            <v>1374053933</v>
          </cell>
          <cell r="E1075">
            <v>1218221852</v>
          </cell>
          <cell r="F1075">
            <v>978665444</v>
          </cell>
        </row>
        <row r="1076">
          <cell r="A1076">
            <v>40693</v>
          </cell>
          <cell r="B1076">
            <v>0</v>
          </cell>
          <cell r="C1076">
            <v>1967799087</v>
          </cell>
          <cell r="D1076">
            <v>1690673888</v>
          </cell>
          <cell r="E1076">
            <v>1429829049</v>
          </cell>
          <cell r="F1076">
            <v>1363626659</v>
          </cell>
        </row>
        <row r="1077">
          <cell r="A1077">
            <v>40700</v>
          </cell>
          <cell r="B1077">
            <v>1356925203</v>
          </cell>
          <cell r="C1077">
            <v>1342962356</v>
          </cell>
          <cell r="D1077">
            <v>1448816621</v>
          </cell>
          <cell r="E1077">
            <v>1268241936</v>
          </cell>
          <cell r="F1077">
            <v>1434908839</v>
          </cell>
        </row>
        <row r="1078">
          <cell r="A1078">
            <v>40707</v>
          </cell>
          <cell r="B1078">
            <v>1306868338</v>
          </cell>
          <cell r="C1078">
            <v>1298237866</v>
          </cell>
          <cell r="D1078">
            <v>1525790654</v>
          </cell>
          <cell r="E1078">
            <v>1478941739</v>
          </cell>
          <cell r="F1078">
            <v>2087540445</v>
          </cell>
        </row>
        <row r="1079">
          <cell r="A1079">
            <v>40714</v>
          </cell>
          <cell r="B1079">
            <v>1105336334</v>
          </cell>
          <cell r="C1079">
            <v>1219515599</v>
          </cell>
          <cell r="D1079">
            <v>1188721867</v>
          </cell>
          <cell r="E1079">
            <v>1598411561</v>
          </cell>
          <cell r="F1079">
            <v>2718653744</v>
          </cell>
        </row>
        <row r="1080">
          <cell r="A1080">
            <v>40721</v>
          </cell>
          <cell r="B1080">
            <v>1153110484</v>
          </cell>
          <cell r="C1080">
            <v>1131594231</v>
          </cell>
          <cell r="D1080">
            <v>1358568570</v>
          </cell>
          <cell r="E1080">
            <v>1394454457</v>
          </cell>
          <cell r="F1080">
            <v>1228793594</v>
          </cell>
        </row>
        <row r="1081">
          <cell r="A1081">
            <v>40728</v>
          </cell>
          <cell r="B1081">
            <v>0</v>
          </cell>
          <cell r="C1081">
            <v>1234332046</v>
          </cell>
          <cell r="D1081">
            <v>1185759270</v>
          </cell>
          <cell r="E1081">
            <v>1237091790</v>
          </cell>
          <cell r="F1081">
            <v>1127056705</v>
          </cell>
        </row>
        <row r="1082">
          <cell r="A1082">
            <v>40735</v>
          </cell>
          <cell r="B1082">
            <v>1227312474</v>
          </cell>
          <cell r="C1082">
            <v>1356103455</v>
          </cell>
          <cell r="D1082">
            <v>1279068154</v>
          </cell>
          <cell r="E1082">
            <v>1351172687</v>
          </cell>
          <cell r="F1082">
            <v>1534284662</v>
          </cell>
        </row>
        <row r="1083">
          <cell r="A1083">
            <v>40742</v>
          </cell>
          <cell r="B1083">
            <v>1280118802</v>
          </cell>
          <cell r="C1083">
            <v>1319149016</v>
          </cell>
          <cell r="D1083">
            <v>1141151960</v>
          </cell>
          <cell r="E1083">
            <v>1448436368</v>
          </cell>
          <cell r="F1083">
            <v>1081275690</v>
          </cell>
        </row>
        <row r="1084">
          <cell r="A1084">
            <v>40749</v>
          </cell>
          <cell r="B1084">
            <v>1109567611</v>
          </cell>
          <cell r="C1084">
            <v>1243817336</v>
          </cell>
          <cell r="D1084">
            <v>1615889793</v>
          </cell>
          <cell r="E1084">
            <v>1496934526</v>
          </cell>
          <cell r="F1084">
            <v>1715415310</v>
          </cell>
        </row>
        <row r="1085">
          <cell r="A1085">
            <v>40756</v>
          </cell>
          <cell r="B1085">
            <v>1619586407</v>
          </cell>
          <cell r="C1085">
            <v>1821851756</v>
          </cell>
          <cell r="D1085">
            <v>2007206163</v>
          </cell>
          <cell r="E1085">
            <v>2660612983</v>
          </cell>
          <cell r="F1085">
            <v>3267927488</v>
          </cell>
        </row>
        <row r="1086">
          <cell r="A1086">
            <v>40763</v>
          </cell>
          <cell r="B1086">
            <v>3694423115</v>
          </cell>
          <cell r="C1086">
            <v>3372811768</v>
          </cell>
          <cell r="D1086">
            <v>3104231386</v>
          </cell>
          <cell r="E1086">
            <v>2670679055</v>
          </cell>
          <cell r="F1086">
            <v>1821365057</v>
          </cell>
        </row>
        <row r="1087">
          <cell r="A1087">
            <v>40770</v>
          </cell>
          <cell r="B1087">
            <v>1590736092</v>
          </cell>
          <cell r="C1087">
            <v>1636081886</v>
          </cell>
          <cell r="D1087">
            <v>1401633467</v>
          </cell>
          <cell r="E1087">
            <v>2357423091</v>
          </cell>
          <cell r="F1087">
            <v>2110335870</v>
          </cell>
        </row>
        <row r="1088">
          <cell r="A1088">
            <v>40777</v>
          </cell>
          <cell r="B1088">
            <v>1735403895</v>
          </cell>
          <cell r="C1088">
            <v>1854041868</v>
          </cell>
          <cell r="D1088">
            <v>1630769939</v>
          </cell>
          <cell r="E1088">
            <v>1822598896</v>
          </cell>
          <cell r="F1088">
            <v>1634713003</v>
          </cell>
        </row>
        <row r="1089">
          <cell r="A1089">
            <v>40784</v>
          </cell>
          <cell r="B1089">
            <v>1296590634</v>
          </cell>
          <cell r="C1089">
            <v>1482803016</v>
          </cell>
          <cell r="D1089">
            <v>1856616524</v>
          </cell>
          <cell r="E1089">
            <v>1549177892</v>
          </cell>
          <cell r="F1089">
            <v>1433275517</v>
          </cell>
        </row>
        <row r="1090">
          <cell r="A1090">
            <v>40791</v>
          </cell>
          <cell r="B1090">
            <v>0</v>
          </cell>
          <cell r="C1090">
            <v>1649434462</v>
          </cell>
          <cell r="D1090">
            <v>1402325374</v>
          </cell>
          <cell r="E1090">
            <v>1442455427</v>
          </cell>
          <cell r="F1090">
            <v>1777363981</v>
          </cell>
        </row>
        <row r="1091">
          <cell r="A1091">
            <v>40798</v>
          </cell>
          <cell r="B1091">
            <v>1610886267</v>
          </cell>
          <cell r="C1091">
            <v>1566105038</v>
          </cell>
          <cell r="D1091">
            <v>1629608284</v>
          </cell>
          <cell r="E1091">
            <v>1425303917</v>
          </cell>
          <cell r="F1091">
            <v>2413786782</v>
          </cell>
        </row>
        <row r="1092">
          <cell r="A1092">
            <v>40805</v>
          </cell>
          <cell r="B1092">
            <v>1348415991</v>
          </cell>
          <cell r="C1092">
            <v>1356198500</v>
          </cell>
          <cell r="D1092">
            <v>1795575004</v>
          </cell>
          <cell r="E1092">
            <v>2528220610</v>
          </cell>
          <cell r="F1092">
            <v>1779310190</v>
          </cell>
        </row>
        <row r="1093">
          <cell r="A1093">
            <v>40812</v>
          </cell>
          <cell r="B1093">
            <v>1685148684</v>
          </cell>
          <cell r="C1093">
            <v>1772838751</v>
          </cell>
          <cell r="D1093">
            <v>1546738246</v>
          </cell>
          <cell r="E1093">
            <v>1653829331</v>
          </cell>
          <cell r="F1093">
            <v>1875371224</v>
          </cell>
        </row>
        <row r="1094">
          <cell r="A1094">
            <v>40819</v>
          </cell>
          <cell r="B1094">
            <v>2078976227</v>
          </cell>
          <cell r="C1094">
            <v>2458677238</v>
          </cell>
          <cell r="D1094">
            <v>1783514516</v>
          </cell>
          <cell r="E1094">
            <v>1704903644</v>
          </cell>
          <cell r="F1094">
            <v>1712775743</v>
          </cell>
        </row>
        <row r="1095">
          <cell r="A1095">
            <v>40826</v>
          </cell>
          <cell r="B1095">
            <v>1338083774</v>
          </cell>
          <cell r="C1095">
            <v>1307882479</v>
          </cell>
          <cell r="D1095">
            <v>1598932966</v>
          </cell>
          <cell r="E1095">
            <v>1365743123</v>
          </cell>
          <cell r="F1095">
            <v>1315950977</v>
          </cell>
        </row>
        <row r="1096">
          <cell r="A1096">
            <v>40833</v>
          </cell>
          <cell r="B1096">
            <v>1330420985</v>
          </cell>
          <cell r="C1096">
            <v>1697350489</v>
          </cell>
          <cell r="D1096">
            <v>1482438989</v>
          </cell>
          <cell r="E1096">
            <v>1455600019</v>
          </cell>
          <cell r="F1096">
            <v>1670254928</v>
          </cell>
        </row>
        <row r="1097">
          <cell r="A1097">
            <v>40840</v>
          </cell>
          <cell r="B1097">
            <v>1410881447</v>
          </cell>
          <cell r="C1097">
            <v>1520771423</v>
          </cell>
          <cell r="D1097">
            <v>1689525664</v>
          </cell>
          <cell r="E1097">
            <v>2219427684</v>
          </cell>
          <cell r="F1097">
            <v>1528037834</v>
          </cell>
        </row>
        <row r="1098">
          <cell r="A1098">
            <v>40847</v>
          </cell>
          <cell r="B1098">
            <v>1607046684</v>
          </cell>
          <cell r="C1098">
            <v>1998105974</v>
          </cell>
          <cell r="D1098">
            <v>1458951279</v>
          </cell>
          <cell r="E1098">
            <v>1597375404</v>
          </cell>
          <cell r="F1098">
            <v>1288838940</v>
          </cell>
        </row>
        <row r="1099">
          <cell r="A1099">
            <v>40854</v>
          </cell>
          <cell r="B1099">
            <v>1189138138</v>
          </cell>
          <cell r="C1099">
            <v>1330736895</v>
          </cell>
          <cell r="D1099">
            <v>1697317791</v>
          </cell>
          <cell r="E1099">
            <v>1384850198</v>
          </cell>
          <cell r="F1099">
            <v>1121228661</v>
          </cell>
        </row>
        <row r="1100">
          <cell r="A1100">
            <v>40861</v>
          </cell>
          <cell r="B1100">
            <v>1058667638</v>
          </cell>
          <cell r="C1100">
            <v>1165432601</v>
          </cell>
          <cell r="D1100">
            <v>1366728105</v>
          </cell>
          <cell r="E1100">
            <v>1535174667</v>
          </cell>
          <cell r="F1100">
            <v>1339074579</v>
          </cell>
        </row>
        <row r="1101">
          <cell r="A1101">
            <v>40868</v>
          </cell>
          <cell r="B1101">
            <v>1421059269</v>
          </cell>
          <cell r="C1101">
            <v>1309286644</v>
          </cell>
          <cell r="D1101">
            <v>1272771641</v>
          </cell>
          <cell r="E1101">
            <v>0</v>
          </cell>
          <cell r="F1101">
            <v>635263285</v>
          </cell>
        </row>
        <row r="1102">
          <cell r="A1102">
            <v>40875</v>
          </cell>
          <cell r="B1102">
            <v>1375433097</v>
          </cell>
          <cell r="C1102">
            <v>1345592037</v>
          </cell>
          <cell r="D1102">
            <v>2328146353</v>
          </cell>
          <cell r="E1102">
            <v>1263484168</v>
          </cell>
          <cell r="F1102">
            <v>1314299344</v>
          </cell>
        </row>
        <row r="1103">
          <cell r="A1103">
            <v>40882</v>
          </cell>
          <cell r="B1103">
            <v>1358609708</v>
          </cell>
          <cell r="C1103">
            <v>1192787878</v>
          </cell>
          <cell r="D1103">
            <v>1518554691</v>
          </cell>
          <cell r="E1103">
            <v>1405109969</v>
          </cell>
          <cell r="F1103">
            <v>1190576843</v>
          </cell>
        </row>
        <row r="1104">
          <cell r="A1104">
            <v>40889</v>
          </cell>
          <cell r="B1104">
            <v>1138211863</v>
          </cell>
          <cell r="C1104">
            <v>1375443769</v>
          </cell>
          <cell r="D1104">
            <v>1371967035</v>
          </cell>
          <cell r="E1104">
            <v>1250234514</v>
          </cell>
          <cell r="F1104">
            <v>2460387425</v>
          </cell>
        </row>
        <row r="1105">
          <cell r="A1105">
            <v>40896</v>
          </cell>
          <cell r="B1105">
            <v>1151020238</v>
          </cell>
          <cell r="C1105">
            <v>1358865687</v>
          </cell>
          <cell r="D1105">
            <v>1208212128</v>
          </cell>
          <cell r="E1105">
            <v>1117190738</v>
          </cell>
          <cell r="F1105">
            <v>691320647</v>
          </cell>
        </row>
        <row r="1106">
          <cell r="A1106">
            <v>40903</v>
          </cell>
          <cell r="B1106">
            <v>0</v>
          </cell>
          <cell r="C1106">
            <v>718699924</v>
          </cell>
          <cell r="D1106">
            <v>783868550</v>
          </cell>
          <cell r="E1106">
            <v>764096082</v>
          </cell>
          <cell r="F1106">
            <v>812336570</v>
          </cell>
        </row>
        <row r="1107">
          <cell r="A1107">
            <v>40910</v>
          </cell>
          <cell r="B1107">
            <v>0</v>
          </cell>
          <cell r="C1107">
            <v>1231295619</v>
          </cell>
          <cell r="D1107">
            <v>1102627910</v>
          </cell>
          <cell r="E1107">
            <v>1268270091</v>
          </cell>
          <cell r="F1107">
            <v>1057795889</v>
          </cell>
        </row>
        <row r="1108">
          <cell r="A1108">
            <v>40917</v>
          </cell>
          <cell r="B1108">
            <v>1047387166</v>
          </cell>
          <cell r="C1108">
            <v>1258373559</v>
          </cell>
          <cell r="D1108">
            <v>1157881038</v>
          </cell>
          <cell r="E1108">
            <v>1179865305</v>
          </cell>
          <cell r="F1108">
            <v>1221898089</v>
          </cell>
        </row>
        <row r="1109">
          <cell r="A1109">
            <v>40924</v>
          </cell>
          <cell r="B1109">
            <v>0</v>
          </cell>
          <cell r="C1109">
            <v>1213448331</v>
          </cell>
          <cell r="D1109">
            <v>1233025395</v>
          </cell>
          <cell r="E1109">
            <v>1278248692</v>
          </cell>
          <cell r="F1109">
            <v>1306892443</v>
          </cell>
        </row>
        <row r="1110">
          <cell r="A1110">
            <v>40931</v>
          </cell>
          <cell r="B1110">
            <v>1134658018</v>
          </cell>
          <cell r="C1110">
            <v>1120900041</v>
          </cell>
          <cell r="D1110">
            <v>1303307885</v>
          </cell>
          <cell r="E1110">
            <v>1342540787</v>
          </cell>
          <cell r="F1110">
            <v>1258256679</v>
          </cell>
        </row>
        <row r="1111">
          <cell r="A1111">
            <v>40938</v>
          </cell>
          <cell r="B1111">
            <v>1125773949</v>
          </cell>
          <cell r="C1111">
            <v>1504916405</v>
          </cell>
          <cell r="D1111">
            <v>1337525772</v>
          </cell>
          <cell r="E1111">
            <v>1202416335</v>
          </cell>
          <cell r="F1111">
            <v>1397913004</v>
          </cell>
        </row>
        <row r="1112">
          <cell r="A1112">
            <v>40945</v>
          </cell>
          <cell r="B1112">
            <v>1023603676</v>
          </cell>
          <cell r="C1112">
            <v>1115094484</v>
          </cell>
          <cell r="D1112">
            <v>1172227734</v>
          </cell>
          <cell r="E1112">
            <v>1172362944</v>
          </cell>
          <cell r="F1112">
            <v>1126831637</v>
          </cell>
        </row>
        <row r="1113">
          <cell r="A1113">
            <v>40952</v>
          </cell>
          <cell r="B1113">
            <v>1024062217</v>
          </cell>
          <cell r="C1113">
            <v>1116935197</v>
          </cell>
          <cell r="D1113">
            <v>1238146382</v>
          </cell>
          <cell r="E1113">
            <v>1194531925</v>
          </cell>
          <cell r="F1113">
            <v>1256572549</v>
          </cell>
        </row>
        <row r="1114">
          <cell r="A1114">
            <v>40959</v>
          </cell>
          <cell r="B1114">
            <v>0</v>
          </cell>
          <cell r="C1114">
            <v>1161278808</v>
          </cell>
          <cell r="D1114">
            <v>1088485439</v>
          </cell>
          <cell r="E1114">
            <v>1143908870</v>
          </cell>
          <cell r="F1114">
            <v>984146459</v>
          </cell>
        </row>
        <row r="1115">
          <cell r="A1115">
            <v>40966</v>
          </cell>
          <cell r="B1115">
            <v>1126915828</v>
          </cell>
          <cell r="C1115">
            <v>1157766031</v>
          </cell>
          <cell r="D1115">
            <v>1661427778</v>
          </cell>
          <cell r="E1115">
            <v>1207203816</v>
          </cell>
          <cell r="F1115">
            <v>1027398670</v>
          </cell>
        </row>
        <row r="1116">
          <cell r="A1116">
            <v>40973</v>
          </cell>
          <cell r="B1116">
            <v>1043281081</v>
          </cell>
          <cell r="C1116">
            <v>1299668436</v>
          </cell>
          <cell r="D1116">
            <v>1129761815</v>
          </cell>
          <cell r="E1116">
            <v>1060005854</v>
          </cell>
          <cell r="F1116">
            <v>1065856244</v>
          </cell>
        </row>
        <row r="1117">
          <cell r="A1117">
            <v>40980</v>
          </cell>
          <cell r="B1117">
            <v>945592160</v>
          </cell>
          <cell r="C1117">
            <v>1360253737</v>
          </cell>
          <cell r="D1117">
            <v>1315459241</v>
          </cell>
          <cell r="E1117">
            <v>1300359502</v>
          </cell>
          <cell r="F1117">
            <v>2142853176</v>
          </cell>
        </row>
        <row r="1118">
          <cell r="A1118">
            <v>40987</v>
          </cell>
          <cell r="B1118">
            <v>1113391671</v>
          </cell>
          <cell r="C1118">
            <v>1076199172</v>
          </cell>
          <cell r="D1118">
            <v>1081716535</v>
          </cell>
          <cell r="E1118">
            <v>1149336545</v>
          </cell>
          <cell r="F1118">
            <v>1096672029</v>
          </cell>
        </row>
        <row r="1119">
          <cell r="A1119">
            <v>40994</v>
          </cell>
          <cell r="B1119">
            <v>1110394056</v>
          </cell>
          <cell r="C1119">
            <v>1085206578</v>
          </cell>
          <cell r="D1119">
            <v>1241781868</v>
          </cell>
          <cell r="E1119">
            <v>1244396547</v>
          </cell>
          <cell r="F1119">
            <v>1385665491</v>
          </cell>
        </row>
        <row r="1120">
          <cell r="A1120">
            <v>41001</v>
          </cell>
          <cell r="B1120">
            <v>1144938628</v>
          </cell>
          <cell r="C1120">
            <v>1211840061</v>
          </cell>
          <cell r="D1120">
            <v>1225437290</v>
          </cell>
          <cell r="E1120">
            <v>1059303745</v>
          </cell>
          <cell r="F1120">
            <v>0</v>
          </cell>
        </row>
        <row r="1121">
          <cell r="A1121">
            <v>41008</v>
          </cell>
          <cell r="B1121">
            <v>1037596006</v>
          </cell>
          <cell r="C1121">
            <v>1451417248</v>
          </cell>
          <cell r="D1121">
            <v>1178592746</v>
          </cell>
          <cell r="E1121">
            <v>1121581628</v>
          </cell>
          <cell r="F1121">
            <v>1150715828</v>
          </cell>
        </row>
        <row r="1122">
          <cell r="A1122">
            <v>41015</v>
          </cell>
          <cell r="B1122">
            <v>1105046131</v>
          </cell>
          <cell r="C1122">
            <v>1111847403</v>
          </cell>
          <cell r="D1122">
            <v>1062955614</v>
          </cell>
          <cell r="E1122">
            <v>1266070495</v>
          </cell>
          <cell r="F1122">
            <v>1321987668</v>
          </cell>
        </row>
        <row r="1123">
          <cell r="A1123">
            <v>41022</v>
          </cell>
          <cell r="B1123">
            <v>1172338819</v>
          </cell>
          <cell r="C1123">
            <v>1114432118</v>
          </cell>
          <cell r="D1123">
            <v>1242443222</v>
          </cell>
          <cell r="E1123">
            <v>1155496777</v>
          </cell>
          <cell r="F1123">
            <v>1111009997</v>
          </cell>
        </row>
        <row r="1124">
          <cell r="A1124">
            <v>41029</v>
          </cell>
          <cell r="B1124">
            <v>1163170990</v>
          </cell>
          <cell r="C1124">
            <v>1157866900</v>
          </cell>
          <cell r="D1124">
            <v>1208254982</v>
          </cell>
          <cell r="E1124">
            <v>1247806671</v>
          </cell>
          <cell r="F1124">
            <v>1225300419</v>
          </cell>
        </row>
        <row r="1125">
          <cell r="A1125">
            <v>41036</v>
          </cell>
          <cell r="B1125">
            <v>1138222323</v>
          </cell>
          <cell r="C1125">
            <v>1331784516</v>
          </cell>
          <cell r="D1125">
            <v>1407921409</v>
          </cell>
          <cell r="E1125">
            <v>1185579204</v>
          </cell>
          <cell r="F1125">
            <v>1182314142</v>
          </cell>
        </row>
        <row r="1126">
          <cell r="A1126">
            <v>41043</v>
          </cell>
          <cell r="B1126">
            <v>1171075589</v>
          </cell>
          <cell r="C1126">
            <v>1306388634</v>
          </cell>
          <cell r="D1126">
            <v>1347166618</v>
          </cell>
          <cell r="E1126">
            <v>1436344227</v>
          </cell>
          <cell r="F1126">
            <v>1608829617</v>
          </cell>
        </row>
        <row r="1127">
          <cell r="A1127">
            <v>41050</v>
          </cell>
          <cell r="B1127">
            <v>1203107940</v>
          </cell>
          <cell r="C1127">
            <v>1299394450</v>
          </cell>
          <cell r="D1127">
            <v>1302283086</v>
          </cell>
          <cell r="E1127">
            <v>1215907593</v>
          </cell>
          <cell r="F1127">
            <v>875013659</v>
          </cell>
        </row>
        <row r="1128">
          <cell r="A1128">
            <v>41057</v>
          </cell>
          <cell r="B1128">
            <v>0</v>
          </cell>
          <cell r="C1128">
            <v>1048060495</v>
          </cell>
          <cell r="D1128">
            <v>1150004683</v>
          </cell>
          <cell r="E1128">
            <v>1811621806</v>
          </cell>
          <cell r="F1128">
            <v>1471312255</v>
          </cell>
        </row>
        <row r="1129">
          <cell r="A1129">
            <v>41064</v>
          </cell>
          <cell r="B1129">
            <v>1229025725</v>
          </cell>
          <cell r="C1129">
            <v>1051395062</v>
          </cell>
          <cell r="D1129">
            <v>1291100637</v>
          </cell>
          <cell r="E1129">
            <v>1265945411</v>
          </cell>
          <cell r="F1129">
            <v>1041233821</v>
          </cell>
        </row>
        <row r="1130">
          <cell r="A1130">
            <v>41071</v>
          </cell>
          <cell r="B1130">
            <v>1108537276</v>
          </cell>
          <cell r="C1130">
            <v>1081858726</v>
          </cell>
          <cell r="D1130">
            <v>1058945486</v>
          </cell>
          <cell r="E1130">
            <v>1169604060</v>
          </cell>
          <cell r="F1130">
            <v>1937216851</v>
          </cell>
        </row>
        <row r="1131">
          <cell r="A1131">
            <v>41078</v>
          </cell>
          <cell r="B1131">
            <v>1033871072</v>
          </cell>
          <cell r="C1131">
            <v>1159586145</v>
          </cell>
          <cell r="D1131">
            <v>1145601666</v>
          </cell>
          <cell r="E1131">
            <v>1271522395</v>
          </cell>
          <cell r="F1131">
            <v>2511051681</v>
          </cell>
        </row>
        <row r="1132">
          <cell r="A1132">
            <v>41085</v>
          </cell>
          <cell r="B1132">
            <v>1080384844</v>
          </cell>
          <cell r="C1132">
            <v>1054296473</v>
          </cell>
          <cell r="D1132">
            <v>1016201216</v>
          </cell>
          <cell r="E1132">
            <v>1309781783</v>
          </cell>
          <cell r="F1132">
            <v>1524224166</v>
          </cell>
        </row>
        <row r="1133">
          <cell r="A1133">
            <v>41092</v>
          </cell>
          <cell r="B1133">
            <v>1086528762</v>
          </cell>
          <cell r="C1133">
            <v>683079631</v>
          </cell>
          <cell r="D1133">
            <v>0</v>
          </cell>
          <cell r="E1133">
            <v>1014817442</v>
          </cell>
          <cell r="F1133">
            <v>891832305</v>
          </cell>
        </row>
        <row r="1134">
          <cell r="A1134">
            <v>41099</v>
          </cell>
          <cell r="B1134">
            <v>939236533</v>
          </cell>
          <cell r="C1134">
            <v>1122514753</v>
          </cell>
          <cell r="D1134">
            <v>1133074912</v>
          </cell>
          <cell r="E1134">
            <v>1152293732</v>
          </cell>
          <cell r="F1134">
            <v>1024796558</v>
          </cell>
        </row>
        <row r="1135">
          <cell r="A1135">
            <v>41106</v>
          </cell>
          <cell r="B1135">
            <v>911936226</v>
          </cell>
          <cell r="C1135">
            <v>1072912236</v>
          </cell>
          <cell r="D1135">
            <v>1131241627</v>
          </cell>
          <cell r="E1135">
            <v>1202503334</v>
          </cell>
          <cell r="F1135">
            <v>1538345204</v>
          </cell>
        </row>
        <row r="1136">
          <cell r="A1136">
            <v>41113</v>
          </cell>
          <cell r="B1136">
            <v>1158552860</v>
          </cell>
          <cell r="C1136">
            <v>1233774393</v>
          </cell>
          <cell r="D1136">
            <v>1198919377</v>
          </cell>
          <cell r="E1136">
            <v>1396117987</v>
          </cell>
          <cell r="F1136">
            <v>1374894134</v>
          </cell>
        </row>
        <row r="1137">
          <cell r="A1137">
            <v>41120</v>
          </cell>
          <cell r="B1137">
            <v>1022929984</v>
          </cell>
          <cell r="C1137">
            <v>1317104134</v>
          </cell>
          <cell r="D1137">
            <v>1546705643</v>
          </cell>
          <cell r="E1137">
            <v>1323276279</v>
          </cell>
          <cell r="F1137">
            <v>1224473094</v>
          </cell>
        </row>
        <row r="1138">
          <cell r="A1138">
            <v>41127</v>
          </cell>
          <cell r="B1138">
            <v>1011632952</v>
          </cell>
          <cell r="C1138">
            <v>1141253586</v>
          </cell>
          <cell r="D1138">
            <v>1003176986</v>
          </cell>
          <cell r="E1138">
            <v>936452046</v>
          </cell>
          <cell r="F1138">
            <v>899309413</v>
          </cell>
        </row>
        <row r="1139">
          <cell r="A1139">
            <v>41134</v>
          </cell>
          <cell r="B1139">
            <v>770440093</v>
          </cell>
          <cell r="C1139">
            <v>901485619</v>
          </cell>
          <cell r="D1139">
            <v>796210339</v>
          </cell>
          <cell r="E1139">
            <v>926074669</v>
          </cell>
          <cell r="F1139">
            <v>985904887</v>
          </cell>
        </row>
        <row r="1140">
          <cell r="A1140">
            <v>41141</v>
          </cell>
          <cell r="B1140">
            <v>872309550</v>
          </cell>
          <cell r="C1140">
            <v>1005537871</v>
          </cell>
          <cell r="D1140">
            <v>969412116</v>
          </cell>
          <cell r="E1140">
            <v>933050887</v>
          </cell>
          <cell r="F1140">
            <v>809505843</v>
          </cell>
        </row>
        <row r="1141">
          <cell r="A1141">
            <v>41148</v>
          </cell>
          <cell r="B1141">
            <v>791913673</v>
          </cell>
          <cell r="C1141">
            <v>816621608</v>
          </cell>
          <cell r="D1141">
            <v>811092621</v>
          </cell>
          <cell r="E1141">
            <v>770770864</v>
          </cell>
          <cell r="F1141">
            <v>1043716761</v>
          </cell>
        </row>
        <row r="1142">
          <cell r="A1142">
            <v>41155</v>
          </cell>
          <cell r="B1142">
            <v>0</v>
          </cell>
          <cell r="C1142">
            <v>936753565</v>
          </cell>
          <cell r="D1142">
            <v>1033013846</v>
          </cell>
          <cell r="E1142">
            <v>1153887736</v>
          </cell>
          <cell r="F1142">
            <v>1062361072</v>
          </cell>
        </row>
        <row r="1143">
          <cell r="A1143">
            <v>41162</v>
          </cell>
          <cell r="B1143">
            <v>944836145</v>
          </cell>
          <cell r="C1143">
            <v>1047319595</v>
          </cell>
          <cell r="D1143">
            <v>1032148467</v>
          </cell>
          <cell r="E1143">
            <v>1266190792</v>
          </cell>
          <cell r="F1143">
            <v>1419168293</v>
          </cell>
        </row>
        <row r="1144">
          <cell r="A1144">
            <v>41169</v>
          </cell>
          <cell r="B1144">
            <v>984126318</v>
          </cell>
          <cell r="C1144">
            <v>984495298</v>
          </cell>
          <cell r="D1144">
            <v>1012522326</v>
          </cell>
          <cell r="E1144">
            <v>1030619637</v>
          </cell>
          <cell r="F1144">
            <v>2692638072</v>
          </cell>
        </row>
        <row r="1145">
          <cell r="A1145">
            <v>41176</v>
          </cell>
          <cell r="B1145">
            <v>934307497</v>
          </cell>
          <cell r="C1145">
            <v>1167079143</v>
          </cell>
          <cell r="D1145">
            <v>1147670581</v>
          </cell>
          <cell r="E1145">
            <v>988144578</v>
          </cell>
          <cell r="F1145">
            <v>1197110229</v>
          </cell>
        </row>
        <row r="1146">
          <cell r="A1146">
            <v>41183</v>
          </cell>
          <cell r="B1146">
            <v>1032954501</v>
          </cell>
          <cell r="C1146">
            <v>948809754</v>
          </cell>
          <cell r="D1146">
            <v>1039354708</v>
          </cell>
          <cell r="E1146">
            <v>1056886874</v>
          </cell>
          <cell r="F1146">
            <v>944515798</v>
          </cell>
        </row>
        <row r="1147">
          <cell r="A1147">
            <v>41190</v>
          </cell>
          <cell r="B1147">
            <v>704504447</v>
          </cell>
          <cell r="C1147">
            <v>984233458</v>
          </cell>
          <cell r="D1147">
            <v>971357913</v>
          </cell>
          <cell r="E1147">
            <v>1109221663</v>
          </cell>
          <cell r="F1147">
            <v>998559346</v>
          </cell>
        </row>
        <row r="1148">
          <cell r="A1148">
            <v>41197</v>
          </cell>
          <cell r="B1148">
            <v>1019321471</v>
          </cell>
          <cell r="C1148">
            <v>1061518867</v>
          </cell>
          <cell r="D1148">
            <v>1113237991</v>
          </cell>
          <cell r="E1148">
            <v>1185656407</v>
          </cell>
          <cell r="F1148">
            <v>1401375790</v>
          </cell>
        </row>
        <row r="1149">
          <cell r="A1149">
            <v>41204</v>
          </cell>
          <cell r="B1149">
            <v>989375843</v>
          </cell>
          <cell r="C1149">
            <v>1077463938</v>
          </cell>
          <cell r="D1149">
            <v>1026917234</v>
          </cell>
          <cell r="E1149">
            <v>1068338421</v>
          </cell>
          <cell r="F1149">
            <v>1091749586</v>
          </cell>
        </row>
        <row r="1150">
          <cell r="A1150">
            <v>41211</v>
          </cell>
          <cell r="B1150">
            <v>0</v>
          </cell>
          <cell r="C1150">
            <v>0</v>
          </cell>
          <cell r="D1150">
            <v>1257164130</v>
          </cell>
          <cell r="E1150">
            <v>1199548972</v>
          </cell>
          <cell r="F1150">
            <v>1189441112</v>
          </cell>
        </row>
        <row r="1151">
          <cell r="A1151">
            <v>41218</v>
          </cell>
          <cell r="B1151">
            <v>913678662</v>
          </cell>
          <cell r="C1151">
            <v>1018923327</v>
          </cell>
          <cell r="D1151">
            <v>1364903433</v>
          </cell>
          <cell r="E1151">
            <v>1180185343</v>
          </cell>
          <cell r="F1151">
            <v>1135383841</v>
          </cell>
        </row>
        <row r="1152">
          <cell r="A1152">
            <v>41225</v>
          </cell>
          <cell r="B1152">
            <v>621849701</v>
          </cell>
          <cell r="C1152">
            <v>1060261581</v>
          </cell>
          <cell r="D1152">
            <v>1291607760</v>
          </cell>
          <cell r="E1152">
            <v>1231947898</v>
          </cell>
          <cell r="F1152">
            <v>1386976398</v>
          </cell>
        </row>
        <row r="1153">
          <cell r="A1153">
            <v>41232</v>
          </cell>
          <cell r="B1153">
            <v>1103403771</v>
          </cell>
          <cell r="C1153">
            <v>1005873374</v>
          </cell>
          <cell r="D1153">
            <v>826465081</v>
          </cell>
          <cell r="E1153">
            <v>0</v>
          </cell>
          <cell r="F1153">
            <v>498831719</v>
          </cell>
        </row>
        <row r="1154">
          <cell r="A1154">
            <v>41239</v>
          </cell>
          <cell r="B1154">
            <v>961775787</v>
          </cell>
          <cell r="C1154">
            <v>1059713940</v>
          </cell>
          <cell r="D1154">
            <v>1097569137</v>
          </cell>
          <cell r="E1154">
            <v>1061145693</v>
          </cell>
          <cell r="F1154">
            <v>1594885445</v>
          </cell>
        </row>
        <row r="1155">
          <cell r="A1155">
            <v>41246</v>
          </cell>
          <cell r="B1155">
            <v>989480393</v>
          </cell>
          <cell r="C1155">
            <v>1042613413</v>
          </cell>
          <cell r="D1155">
            <v>1248685866</v>
          </cell>
          <cell r="E1155">
            <v>972787467</v>
          </cell>
          <cell r="F1155">
            <v>933827383</v>
          </cell>
        </row>
        <row r="1156">
          <cell r="A1156">
            <v>41253</v>
          </cell>
          <cell r="B1156">
            <v>911166349</v>
          </cell>
          <cell r="C1156">
            <v>1092294028</v>
          </cell>
          <cell r="D1156">
            <v>1069831513</v>
          </cell>
          <cell r="E1156">
            <v>1001642355</v>
          </cell>
          <cell r="F1156">
            <v>994796630</v>
          </cell>
        </row>
        <row r="1157">
          <cell r="A1157">
            <v>41260</v>
          </cell>
          <cell r="B1157">
            <v>1055182299</v>
          </cell>
          <cell r="C1157">
            <v>1252185066</v>
          </cell>
          <cell r="D1157">
            <v>1187880428</v>
          </cell>
          <cell r="E1157">
            <v>1065181440</v>
          </cell>
          <cell r="F1157">
            <v>2588840333</v>
          </cell>
        </row>
        <row r="1158">
          <cell r="A1158">
            <v>41267</v>
          </cell>
          <cell r="B1158">
            <v>412152457</v>
          </cell>
          <cell r="C1158">
            <v>0</v>
          </cell>
          <cell r="D1158">
            <v>721035345</v>
          </cell>
          <cell r="E1158">
            <v>901716258</v>
          </cell>
          <cell r="F1158">
            <v>815517034</v>
          </cell>
        </row>
        <row r="1159">
          <cell r="A1159">
            <v>41274</v>
          </cell>
          <cell r="B1159">
            <v>1106535154</v>
          </cell>
          <cell r="C1159">
            <v>0</v>
          </cell>
          <cell r="D1159">
            <v>1323929011</v>
          </cell>
          <cell r="E1159">
            <v>1121736476</v>
          </cell>
          <cell r="F1159">
            <v>1009950563</v>
          </cell>
        </row>
        <row r="1160">
          <cell r="A1160">
            <v>41281</v>
          </cell>
          <cell r="B1160">
            <v>964940631</v>
          </cell>
          <cell r="C1160">
            <v>1053702073</v>
          </cell>
          <cell r="D1160">
            <v>1057650686</v>
          </cell>
          <cell r="E1160">
            <v>1176500650</v>
          </cell>
          <cell r="F1160">
            <v>1000392853</v>
          </cell>
        </row>
        <row r="1161">
          <cell r="A1161">
            <v>41288</v>
          </cell>
          <cell r="B1161">
            <v>906080606</v>
          </cell>
          <cell r="C1161">
            <v>928885182</v>
          </cell>
          <cell r="D1161">
            <v>945433765</v>
          </cell>
          <cell r="E1161">
            <v>1092748215</v>
          </cell>
          <cell r="F1161">
            <v>1469713482</v>
          </cell>
        </row>
        <row r="1162">
          <cell r="A1162">
            <v>41295</v>
          </cell>
          <cell r="B1162">
            <v>0</v>
          </cell>
          <cell r="C1162">
            <v>1070273003</v>
          </cell>
          <cell r="D1162">
            <v>1010921788</v>
          </cell>
          <cell r="E1162">
            <v>1041890273</v>
          </cell>
          <cell r="F1162">
            <v>1000147521</v>
          </cell>
        </row>
        <row r="1163">
          <cell r="A1163">
            <v>41302</v>
          </cell>
          <cell r="B1163">
            <v>954263081</v>
          </cell>
          <cell r="C1163">
            <v>1091413632</v>
          </cell>
          <cell r="D1163">
            <v>1062477642</v>
          </cell>
          <cell r="E1163">
            <v>1310887622</v>
          </cell>
          <cell r="F1163">
            <v>1114690155</v>
          </cell>
        </row>
        <row r="1164">
          <cell r="A1164">
            <v>41309</v>
          </cell>
          <cell r="B1164">
            <v>1033839005</v>
          </cell>
          <cell r="C1164">
            <v>1064752894</v>
          </cell>
          <cell r="D1164">
            <v>1011885909</v>
          </cell>
          <cell r="E1164">
            <v>1016112785</v>
          </cell>
          <cell r="F1164">
            <v>849123693</v>
          </cell>
        </row>
        <row r="1165">
          <cell r="A1165">
            <v>41316</v>
          </cell>
          <cell r="B1165">
            <v>736964997</v>
          </cell>
          <cell r="C1165">
            <v>933487348</v>
          </cell>
          <cell r="D1165">
            <v>971290619</v>
          </cell>
          <cell r="E1165">
            <v>1034085911</v>
          </cell>
          <cell r="F1165">
            <v>1317276223</v>
          </cell>
        </row>
        <row r="1166">
          <cell r="A1166">
            <v>41323</v>
          </cell>
          <cell r="B1166">
            <v>0</v>
          </cell>
          <cell r="C1166">
            <v>1049608503</v>
          </cell>
          <cell r="D1166">
            <v>1216964509</v>
          </cell>
          <cell r="E1166">
            <v>1242866800</v>
          </cell>
          <cell r="F1166">
            <v>1013871462</v>
          </cell>
        </row>
        <row r="1167">
          <cell r="A1167">
            <v>41330</v>
          </cell>
          <cell r="B1167">
            <v>1224597157</v>
          </cell>
          <cell r="C1167">
            <v>1181747686</v>
          </cell>
          <cell r="D1167">
            <v>1029259415</v>
          </cell>
          <cell r="E1167">
            <v>1435034285</v>
          </cell>
          <cell r="F1167">
            <v>1122233723</v>
          </cell>
        </row>
        <row r="1168">
          <cell r="A1168">
            <v>41337</v>
          </cell>
          <cell r="B1168">
            <v>1054176832</v>
          </cell>
          <cell r="C1168">
            <v>1062190279</v>
          </cell>
          <cell r="D1168">
            <v>1049820273</v>
          </cell>
          <cell r="E1168">
            <v>1116462379</v>
          </cell>
          <cell r="F1168">
            <v>1057674962</v>
          </cell>
        </row>
        <row r="1169">
          <cell r="A1169">
            <v>41344</v>
          </cell>
          <cell r="B1169">
            <v>899486068</v>
          </cell>
          <cell r="C1169">
            <v>951464786</v>
          </cell>
          <cell r="D1169">
            <v>874967801</v>
          </cell>
          <cell r="E1169">
            <v>1010136271</v>
          </cell>
          <cell r="F1169">
            <v>2503841834</v>
          </cell>
        </row>
        <row r="1170">
          <cell r="A1170">
            <v>41351</v>
          </cell>
          <cell r="B1170">
            <v>987414637</v>
          </cell>
          <cell r="C1170">
            <v>1108174350</v>
          </cell>
          <cell r="D1170">
            <v>992733367</v>
          </cell>
          <cell r="E1170">
            <v>960412294</v>
          </cell>
          <cell r="F1170">
            <v>884061222</v>
          </cell>
        </row>
        <row r="1171">
          <cell r="A1171">
            <v>41358</v>
          </cell>
          <cell r="B1171">
            <v>958280897</v>
          </cell>
          <cell r="C1171">
            <v>814541842</v>
          </cell>
          <cell r="D1171">
            <v>863410044</v>
          </cell>
          <cell r="E1171">
            <v>1259831206</v>
          </cell>
          <cell r="F1171">
            <v>0</v>
          </cell>
        </row>
        <row r="1172">
          <cell r="A1172">
            <v>41365</v>
          </cell>
          <cell r="B1172">
            <v>858815547</v>
          </cell>
          <cell r="C1172">
            <v>963555155</v>
          </cell>
          <cell r="D1172">
            <v>1200214012</v>
          </cell>
          <cell r="E1172">
            <v>957110888</v>
          </cell>
          <cell r="F1172">
            <v>1055239887</v>
          </cell>
        </row>
        <row r="1173">
          <cell r="A1173">
            <v>41372</v>
          </cell>
          <cell r="B1173">
            <v>859777095</v>
          </cell>
          <cell r="C1173">
            <v>984219259</v>
          </cell>
          <cell r="D1173">
            <v>1023728416</v>
          </cell>
          <cell r="E1173">
            <v>972792784</v>
          </cell>
          <cell r="F1173">
            <v>1008552782</v>
          </cell>
        </row>
        <row r="1174">
          <cell r="A1174">
            <v>41379</v>
          </cell>
          <cell r="B1174">
            <v>1450527105</v>
          </cell>
          <cell r="C1174">
            <v>1098195961</v>
          </cell>
          <cell r="D1174">
            <v>1320472507</v>
          </cell>
          <cell r="E1174">
            <v>1209751096</v>
          </cell>
          <cell r="F1174">
            <v>1287215404</v>
          </cell>
        </row>
        <row r="1175">
          <cell r="A1175">
            <v>41386</v>
          </cell>
          <cell r="B1175">
            <v>897381788</v>
          </cell>
          <cell r="C1175">
            <v>1029707754</v>
          </cell>
          <cell r="D1175">
            <v>1041915965</v>
          </cell>
          <cell r="E1175">
            <v>1119693340</v>
          </cell>
          <cell r="F1175">
            <v>980145018</v>
          </cell>
        </row>
        <row r="1176">
          <cell r="A1176">
            <v>41393</v>
          </cell>
          <cell r="B1176">
            <v>865910893</v>
          </cell>
          <cell r="C1176">
            <v>1238898422</v>
          </cell>
          <cell r="D1176">
            <v>1058187670</v>
          </cell>
          <cell r="E1176">
            <v>995365519</v>
          </cell>
          <cell r="F1176">
            <v>1041921788</v>
          </cell>
        </row>
        <row r="1177">
          <cell r="A1177">
            <v>41400</v>
          </cell>
          <cell r="B1177">
            <v>889448080</v>
          </cell>
          <cell r="C1177">
            <v>945664083</v>
          </cell>
          <cell r="D1177">
            <v>1062050171</v>
          </cell>
          <cell r="E1177">
            <v>988138383</v>
          </cell>
          <cell r="F1177">
            <v>902938500</v>
          </cell>
        </row>
        <row r="1178">
          <cell r="A1178">
            <v>41407</v>
          </cell>
          <cell r="B1178">
            <v>846495837</v>
          </cell>
          <cell r="C1178">
            <v>1001066901</v>
          </cell>
          <cell r="D1178">
            <v>1077673476</v>
          </cell>
          <cell r="E1178">
            <v>1017028403</v>
          </cell>
          <cell r="F1178">
            <v>1154367336</v>
          </cell>
        </row>
        <row r="1179">
          <cell r="A1179">
            <v>41414</v>
          </cell>
          <cell r="B1179">
            <v>952074938</v>
          </cell>
          <cell r="C1179">
            <v>1021823001</v>
          </cell>
          <cell r="D1179">
            <v>1288292257</v>
          </cell>
          <cell r="E1179">
            <v>1236210084</v>
          </cell>
          <cell r="F1179">
            <v>844528173</v>
          </cell>
        </row>
        <row r="1180">
          <cell r="A1180">
            <v>41421</v>
          </cell>
          <cell r="B1180">
            <v>0</v>
          </cell>
          <cell r="C1180">
            <v>1063352571</v>
          </cell>
          <cell r="D1180">
            <v>1064477022</v>
          </cell>
          <cell r="E1180">
            <v>1055727730</v>
          </cell>
          <cell r="F1180">
            <v>1603863952</v>
          </cell>
        </row>
        <row r="1181">
          <cell r="A1181">
            <v>41428</v>
          </cell>
          <cell r="B1181">
            <v>1263591447</v>
          </cell>
          <cell r="C1181">
            <v>1152165765</v>
          </cell>
          <cell r="D1181">
            <v>1104768451</v>
          </cell>
          <cell r="E1181">
            <v>1102846966</v>
          </cell>
          <cell r="F1181">
            <v>1025181029</v>
          </cell>
        </row>
        <row r="1182">
          <cell r="A1182">
            <v>41435</v>
          </cell>
          <cell r="B1182">
            <v>850857515</v>
          </cell>
          <cell r="C1182">
            <v>1002695618</v>
          </cell>
          <cell r="D1182">
            <v>983775115</v>
          </cell>
          <cell r="E1182">
            <v>1052423315</v>
          </cell>
          <cell r="F1182">
            <v>901349026</v>
          </cell>
        </row>
        <row r="1183">
          <cell r="A1183">
            <v>41442</v>
          </cell>
          <cell r="B1183">
            <v>943086032</v>
          </cell>
          <cell r="C1183">
            <v>909340936</v>
          </cell>
          <cell r="D1183">
            <v>1092954510</v>
          </cell>
          <cell r="E1183">
            <v>1480680354</v>
          </cell>
          <cell r="F1183">
            <v>2626019025</v>
          </cell>
        </row>
        <row r="1184">
          <cell r="A1184">
            <v>41449</v>
          </cell>
          <cell r="B1184">
            <v>1356996578</v>
          </cell>
          <cell r="C1184">
            <v>1112879199</v>
          </cell>
          <cell r="D1184">
            <v>1079355015</v>
          </cell>
          <cell r="E1184">
            <v>1030940729</v>
          </cell>
          <cell r="F1184">
            <v>3085209920</v>
          </cell>
        </row>
        <row r="1185">
          <cell r="A1185">
            <v>41456</v>
          </cell>
          <cell r="B1185">
            <v>986878137</v>
          </cell>
          <cell r="C1185">
            <v>999365514</v>
          </cell>
          <cell r="D1185">
            <v>641317187</v>
          </cell>
          <cell r="E1185">
            <v>0</v>
          </cell>
          <cell r="F1185">
            <v>849649846</v>
          </cell>
        </row>
        <row r="1186">
          <cell r="A1186">
            <v>41463</v>
          </cell>
          <cell r="B1186">
            <v>1162265750</v>
          </cell>
          <cell r="C1186">
            <v>954899348</v>
          </cell>
          <cell r="D1186">
            <v>933677903</v>
          </cell>
          <cell r="E1186">
            <v>1045315240</v>
          </cell>
          <cell r="F1186">
            <v>933371236</v>
          </cell>
        </row>
        <row r="1187">
          <cell r="A1187">
            <v>41470</v>
          </cell>
          <cell r="B1187">
            <v>794063609</v>
          </cell>
          <cell r="C1187">
            <v>875428053</v>
          </cell>
          <cell r="D1187">
            <v>958309208</v>
          </cell>
          <cell r="E1187">
            <v>963794785</v>
          </cell>
          <cell r="F1187">
            <v>1196016487</v>
          </cell>
        </row>
        <row r="1188">
          <cell r="A1188">
            <v>41477</v>
          </cell>
          <cell r="B1188">
            <v>825547311</v>
          </cell>
          <cell r="C1188">
            <v>896394542</v>
          </cell>
          <cell r="D1188">
            <v>988084521</v>
          </cell>
          <cell r="E1188">
            <v>989885106</v>
          </cell>
          <cell r="F1188">
            <v>844926202</v>
          </cell>
        </row>
        <row r="1189">
          <cell r="A1189">
            <v>41484</v>
          </cell>
          <cell r="B1189">
            <v>850093616</v>
          </cell>
          <cell r="C1189">
            <v>1011672678</v>
          </cell>
          <cell r="D1189">
            <v>1275523611</v>
          </cell>
          <cell r="E1189">
            <v>1123025241</v>
          </cell>
          <cell r="F1189">
            <v>974090057</v>
          </cell>
        </row>
        <row r="1190">
          <cell r="A1190">
            <v>41491</v>
          </cell>
          <cell r="B1190">
            <v>760003894</v>
          </cell>
          <cell r="C1190">
            <v>969218559</v>
          </cell>
          <cell r="D1190">
            <v>916914114</v>
          </cell>
          <cell r="E1190">
            <v>997835689</v>
          </cell>
          <cell r="F1190">
            <v>905637193</v>
          </cell>
        </row>
        <row r="1191">
          <cell r="A1191">
            <v>41498</v>
          </cell>
          <cell r="B1191">
            <v>844004270</v>
          </cell>
          <cell r="C1191">
            <v>904206934</v>
          </cell>
          <cell r="D1191">
            <v>890636257</v>
          </cell>
          <cell r="E1191">
            <v>1052801688</v>
          </cell>
          <cell r="F1191">
            <v>1120453170</v>
          </cell>
        </row>
        <row r="1192">
          <cell r="A1192">
            <v>41505</v>
          </cell>
          <cell r="B1192">
            <v>901558595</v>
          </cell>
          <cell r="C1192">
            <v>897543305</v>
          </cell>
          <cell r="D1192">
            <v>932302098</v>
          </cell>
          <cell r="E1192">
            <v>770648777</v>
          </cell>
          <cell r="F1192">
            <v>783150456</v>
          </cell>
        </row>
        <row r="1193">
          <cell r="A1193">
            <v>41512</v>
          </cell>
          <cell r="B1193">
            <v>749514376</v>
          </cell>
          <cell r="C1193">
            <v>967467881</v>
          </cell>
          <cell r="D1193">
            <v>827128404</v>
          </cell>
          <cell r="E1193">
            <v>760416131</v>
          </cell>
          <cell r="F1193">
            <v>1045298577</v>
          </cell>
        </row>
        <row r="1194">
          <cell r="A1194">
            <v>41519</v>
          </cell>
          <cell r="B1194">
            <v>0</v>
          </cell>
          <cell r="C1194">
            <v>1133632963</v>
          </cell>
          <cell r="D1194">
            <v>1036383145</v>
          </cell>
          <cell r="E1194">
            <v>876589693</v>
          </cell>
          <cell r="F1194">
            <v>948756728</v>
          </cell>
        </row>
        <row r="1195">
          <cell r="A1195">
            <v>41526</v>
          </cell>
          <cell r="B1195">
            <v>889951519</v>
          </cell>
          <cell r="C1195">
            <v>1081282115</v>
          </cell>
          <cell r="D1195">
            <v>927800827</v>
          </cell>
          <cell r="E1195">
            <v>900457128</v>
          </cell>
          <cell r="F1195">
            <v>781533536</v>
          </cell>
        </row>
        <row r="1196">
          <cell r="A1196">
            <v>41533</v>
          </cell>
          <cell r="B1196">
            <v>913129558</v>
          </cell>
          <cell r="C1196">
            <v>800289432</v>
          </cell>
          <cell r="D1196">
            <v>1146177532</v>
          </cell>
          <cell r="E1196">
            <v>1029063509</v>
          </cell>
          <cell r="F1196">
            <v>2866731640</v>
          </cell>
        </row>
        <row r="1197">
          <cell r="A1197">
            <v>41540</v>
          </cell>
          <cell r="B1197">
            <v>934941586</v>
          </cell>
          <cell r="C1197">
            <v>931729690</v>
          </cell>
          <cell r="D1197">
            <v>884638823</v>
          </cell>
          <cell r="E1197">
            <v>839103984</v>
          </cell>
          <cell r="F1197">
            <v>903420201</v>
          </cell>
        </row>
        <row r="1198">
          <cell r="A1198">
            <v>41547</v>
          </cell>
          <cell r="B1198">
            <v>1196736161</v>
          </cell>
          <cell r="C1198">
            <v>995256160</v>
          </cell>
          <cell r="D1198">
            <v>952637332</v>
          </cell>
          <cell r="E1198">
            <v>985609091</v>
          </cell>
          <cell r="F1198">
            <v>818120425</v>
          </cell>
        </row>
        <row r="1199">
          <cell r="A1199">
            <v>41554</v>
          </cell>
          <cell r="B1199">
            <v>814851914</v>
          </cell>
          <cell r="C1199">
            <v>1047542137</v>
          </cell>
          <cell r="D1199">
            <v>1030501101</v>
          </cell>
          <cell r="E1199">
            <v>1023938724</v>
          </cell>
          <cell r="F1199">
            <v>875510222</v>
          </cell>
        </row>
        <row r="1200">
          <cell r="A1200">
            <v>41561</v>
          </cell>
          <cell r="B1200">
            <v>782927266</v>
          </cell>
          <cell r="C1200">
            <v>981761841</v>
          </cell>
          <cell r="D1200">
            <v>1044007970</v>
          </cell>
          <cell r="E1200">
            <v>1036330197</v>
          </cell>
          <cell r="F1200">
            <v>1208155786</v>
          </cell>
        </row>
        <row r="1201">
          <cell r="A1201">
            <v>41568</v>
          </cell>
          <cell r="B1201">
            <v>917059882</v>
          </cell>
          <cell r="C1201">
            <v>1073594695</v>
          </cell>
          <cell r="D1201">
            <v>1014758241</v>
          </cell>
          <cell r="E1201">
            <v>1003052778</v>
          </cell>
          <cell r="F1201">
            <v>930196345</v>
          </cell>
        </row>
        <row r="1202">
          <cell r="A1202">
            <v>41575</v>
          </cell>
          <cell r="B1202">
            <v>985805212</v>
          </cell>
          <cell r="C1202">
            <v>996408109</v>
          </cell>
          <cell r="D1202">
            <v>1010607357</v>
          </cell>
          <cell r="E1202">
            <v>1253364624</v>
          </cell>
          <cell r="F1202">
            <v>1112909727</v>
          </cell>
        </row>
        <row r="1203">
          <cell r="A1203">
            <v>41582</v>
          </cell>
          <cell r="B1203">
            <v>918061197</v>
          </cell>
          <cell r="C1203">
            <v>1048209181</v>
          </cell>
          <cell r="D1203">
            <v>972331660</v>
          </cell>
          <cell r="E1203">
            <v>1264504982</v>
          </cell>
          <cell r="F1203">
            <v>1144996765</v>
          </cell>
        </row>
        <row r="1204">
          <cell r="A1204">
            <v>41589</v>
          </cell>
          <cell r="B1204">
            <v>756231172</v>
          </cell>
          <cell r="C1204">
            <v>952042206</v>
          </cell>
          <cell r="D1204">
            <v>963472186</v>
          </cell>
          <cell r="E1204">
            <v>908442778</v>
          </cell>
          <cell r="F1204">
            <v>1057452095</v>
          </cell>
        </row>
        <row r="1205">
          <cell r="A1205">
            <v>41596</v>
          </cell>
          <cell r="B1205">
            <v>910179245</v>
          </cell>
          <cell r="C1205">
            <v>928008200</v>
          </cell>
          <cell r="D1205">
            <v>891874406</v>
          </cell>
          <cell r="E1205">
            <v>944891115</v>
          </cell>
          <cell r="F1205">
            <v>849935721</v>
          </cell>
        </row>
        <row r="1206">
          <cell r="A1206">
            <v>41603</v>
          </cell>
          <cell r="B1206">
            <v>867044339</v>
          </cell>
          <cell r="C1206">
            <v>1131468866</v>
          </cell>
          <cell r="D1206">
            <v>741015042</v>
          </cell>
          <cell r="E1206">
            <v>0</v>
          </cell>
          <cell r="F1206">
            <v>607237288</v>
          </cell>
        </row>
        <row r="1207">
          <cell r="A1207">
            <v>41610</v>
          </cell>
          <cell r="B1207">
            <v>916745047</v>
          </cell>
          <cell r="C1207">
            <v>1095411355</v>
          </cell>
          <cell r="D1207">
            <v>1058891027</v>
          </cell>
          <cell r="E1207">
            <v>957844512</v>
          </cell>
          <cell r="F1207">
            <v>919337296</v>
          </cell>
        </row>
        <row r="1208">
          <cell r="A1208">
            <v>41617</v>
          </cell>
          <cell r="B1208">
            <v>949890866</v>
          </cell>
          <cell r="C1208">
            <v>900257385</v>
          </cell>
          <cell r="D1208">
            <v>1027796099</v>
          </cell>
          <cell r="E1208">
            <v>1051867697</v>
          </cell>
          <cell r="F1208">
            <v>907633954</v>
          </cell>
        </row>
        <row r="1209">
          <cell r="A1209">
            <v>41624</v>
          </cell>
          <cell r="B1209">
            <v>939569781</v>
          </cell>
          <cell r="C1209">
            <v>916645314</v>
          </cell>
          <cell r="D1209">
            <v>1245871178</v>
          </cell>
          <cell r="E1209">
            <v>980892353</v>
          </cell>
          <cell r="F1209">
            <v>2942479273</v>
          </cell>
        </row>
        <row r="1210">
          <cell r="A1210">
            <v>41631</v>
          </cell>
          <cell r="B1210">
            <v>824842111</v>
          </cell>
          <cell r="C1210">
            <v>370815365</v>
          </cell>
          <cell r="D1210">
            <v>0</v>
          </cell>
          <cell r="E1210">
            <v>572147707</v>
          </cell>
          <cell r="F1210">
            <v>582331151</v>
          </cell>
        </row>
        <row r="1211">
          <cell r="A1211">
            <v>41638</v>
          </cell>
          <cell r="B1211">
            <v>621480258</v>
          </cell>
          <cell r="C1211">
            <v>735023302</v>
          </cell>
          <cell r="D1211">
            <v>0</v>
          </cell>
          <cell r="E1211">
            <v>876532117</v>
          </cell>
          <cell r="F1211">
            <v>774769147</v>
          </cell>
        </row>
        <row r="1212">
          <cell r="A1212">
            <v>41645</v>
          </cell>
          <cell r="B1212">
            <v>921967784</v>
          </cell>
          <cell r="C1212">
            <v>979888408</v>
          </cell>
          <cell r="D1212">
            <v>1057437062</v>
          </cell>
          <cell r="E1212">
            <v>965071083</v>
          </cell>
          <cell r="F1212">
            <v>945479911</v>
          </cell>
        </row>
        <row r="1213">
          <cell r="A1213">
            <v>41652</v>
          </cell>
          <cell r="B1213">
            <v>1034614795</v>
          </cell>
          <cell r="C1213">
            <v>931574529</v>
          </cell>
          <cell r="D1213">
            <v>1022535703</v>
          </cell>
          <cell r="E1213">
            <v>949469575</v>
          </cell>
          <cell r="F1213">
            <v>1218578977</v>
          </cell>
        </row>
        <row r="1214">
          <cell r="A1214">
            <v>41659</v>
          </cell>
          <cell r="B1214">
            <v>0</v>
          </cell>
          <cell r="C1214">
            <v>1043307841</v>
          </cell>
          <cell r="D1214">
            <v>902643291</v>
          </cell>
          <cell r="E1214">
            <v>1103464853</v>
          </cell>
          <cell r="F1214">
            <v>1301779267</v>
          </cell>
        </row>
        <row r="1215">
          <cell r="A1215">
            <v>41666</v>
          </cell>
          <cell r="B1215">
            <v>1118693252</v>
          </cell>
          <cell r="C1215">
            <v>910609942</v>
          </cell>
          <cell r="D1215">
            <v>1087139072</v>
          </cell>
          <cell r="E1215">
            <v>960809244</v>
          </cell>
          <cell r="F1215">
            <v>1286509639</v>
          </cell>
        </row>
        <row r="1216">
          <cell r="A1216">
            <v>41673</v>
          </cell>
          <cell r="B1216">
            <v>1346129196</v>
          </cell>
          <cell r="C1216">
            <v>1199208316</v>
          </cell>
          <cell r="D1216">
            <v>1133219350</v>
          </cell>
          <cell r="E1216">
            <v>1097133433</v>
          </cell>
          <cell r="F1216">
            <v>1116133574</v>
          </cell>
        </row>
        <row r="1217">
          <cell r="A1217">
            <v>41680</v>
          </cell>
          <cell r="B1217">
            <v>936670747</v>
          </cell>
          <cell r="C1217">
            <v>1039963738</v>
          </cell>
          <cell r="D1217">
            <v>948797270</v>
          </cell>
          <cell r="E1217">
            <v>938175384</v>
          </cell>
          <cell r="F1217">
            <v>887941231</v>
          </cell>
        </row>
        <row r="1218">
          <cell r="A1218">
            <v>41687</v>
          </cell>
          <cell r="B1218">
            <v>0</v>
          </cell>
          <cell r="C1218">
            <v>1038721365</v>
          </cell>
          <cell r="D1218">
            <v>1051050754</v>
          </cell>
          <cell r="E1218">
            <v>971386079</v>
          </cell>
          <cell r="F1218">
            <v>1078685255</v>
          </cell>
        </row>
        <row r="1219">
          <cell r="A1219">
            <v>41694</v>
          </cell>
          <cell r="B1219">
            <v>1183263304</v>
          </cell>
          <cell r="C1219">
            <v>951936005</v>
          </cell>
          <cell r="D1219">
            <v>991496897</v>
          </cell>
          <cell r="E1219">
            <v>1023726149</v>
          </cell>
          <cell r="F1219">
            <v>1445546994</v>
          </cell>
        </row>
        <row r="1220">
          <cell r="A1220">
            <v>41701</v>
          </cell>
          <cell r="B1220">
            <v>1014323041</v>
          </cell>
          <cell r="C1220">
            <v>1216813552</v>
          </cell>
          <cell r="D1220">
            <v>958769314</v>
          </cell>
          <cell r="E1220">
            <v>950676954</v>
          </cell>
          <cell r="F1220">
            <v>1034160164</v>
          </cell>
        </row>
        <row r="1221">
          <cell r="A1221">
            <v>41708</v>
          </cell>
          <cell r="B1221">
            <v>889126969</v>
          </cell>
          <cell r="C1221">
            <v>944613190</v>
          </cell>
          <cell r="D1221">
            <v>959096422</v>
          </cell>
          <cell r="E1221">
            <v>1010721830</v>
          </cell>
          <cell r="F1221">
            <v>940784840</v>
          </cell>
        </row>
        <row r="1222">
          <cell r="A1222">
            <v>41715</v>
          </cell>
          <cell r="B1222">
            <v>852058122</v>
          </cell>
          <cell r="C1222">
            <v>855666387</v>
          </cell>
          <cell r="D1222">
            <v>948232422</v>
          </cell>
          <cell r="E1222">
            <v>921050001</v>
          </cell>
          <cell r="F1222">
            <v>2597151577</v>
          </cell>
        </row>
        <row r="1223">
          <cell r="A1223">
            <v>41722</v>
          </cell>
          <cell r="B1223">
            <v>1053412229</v>
          </cell>
          <cell r="C1223">
            <v>923923531</v>
          </cell>
          <cell r="D1223">
            <v>1066198257</v>
          </cell>
          <cell r="E1223">
            <v>1133475744</v>
          </cell>
          <cell r="F1223">
            <v>904163885</v>
          </cell>
        </row>
        <row r="1224">
          <cell r="A1224">
            <v>41729</v>
          </cell>
          <cell r="B1224">
            <v>1188653181</v>
          </cell>
          <cell r="C1224">
            <v>1051768864</v>
          </cell>
          <cell r="D1224">
            <v>922817065</v>
          </cell>
          <cell r="E1224">
            <v>937759158</v>
          </cell>
          <cell r="F1224">
            <v>1103647067</v>
          </cell>
        </row>
        <row r="1225">
          <cell r="A1225">
            <v>41736</v>
          </cell>
          <cell r="B1225">
            <v>1180228991</v>
          </cell>
          <cell r="C1225">
            <v>1093228904</v>
          </cell>
          <cell r="D1225">
            <v>1003358374</v>
          </cell>
          <cell r="E1225">
            <v>1180735916</v>
          </cell>
          <cell r="F1225">
            <v>1156568041</v>
          </cell>
        </row>
        <row r="1226">
          <cell r="A1226">
            <v>41743</v>
          </cell>
          <cell r="B1226">
            <v>973837695</v>
          </cell>
          <cell r="C1226">
            <v>1150324421</v>
          </cell>
          <cell r="D1226">
            <v>904096419</v>
          </cell>
          <cell r="E1226">
            <v>1126047947</v>
          </cell>
          <cell r="F1226">
            <v>0</v>
          </cell>
        </row>
        <row r="1227">
          <cell r="A1227">
            <v>41750</v>
          </cell>
          <cell r="B1227">
            <v>814573952</v>
          </cell>
          <cell r="C1227">
            <v>958663560</v>
          </cell>
          <cell r="D1227">
            <v>925781250</v>
          </cell>
          <cell r="E1227">
            <v>935089467</v>
          </cell>
          <cell r="F1227">
            <v>963308712</v>
          </cell>
        </row>
        <row r="1228">
          <cell r="A1228">
            <v>41757</v>
          </cell>
          <cell r="B1228">
            <v>1160353362</v>
          </cell>
          <cell r="C1228">
            <v>1087865579</v>
          </cell>
          <cell r="D1228">
            <v>1279480712</v>
          </cell>
          <cell r="E1228">
            <v>1000710373</v>
          </cell>
          <cell r="F1228">
            <v>974133001</v>
          </cell>
        </row>
        <row r="1229">
          <cell r="A1229">
            <v>41764</v>
          </cell>
          <cell r="B1229">
            <v>837196470</v>
          </cell>
          <cell r="C1229">
            <v>1009251124</v>
          </cell>
          <cell r="D1229">
            <v>1078862875</v>
          </cell>
          <cell r="E1229">
            <v>985440419</v>
          </cell>
          <cell r="F1229">
            <v>903232737</v>
          </cell>
        </row>
        <row r="1230">
          <cell r="A1230">
            <v>41771</v>
          </cell>
          <cell r="B1230">
            <v>896203556</v>
          </cell>
          <cell r="C1230">
            <v>867364219</v>
          </cell>
          <cell r="D1230">
            <v>860023057</v>
          </cell>
          <cell r="E1230">
            <v>1066013532</v>
          </cell>
          <cell r="F1230">
            <v>1043170968</v>
          </cell>
        </row>
        <row r="1231">
          <cell r="A1231">
            <v>41778</v>
          </cell>
          <cell r="B1231">
            <v>834940301</v>
          </cell>
          <cell r="C1231">
            <v>940209252</v>
          </cell>
          <cell r="D1231">
            <v>820364363</v>
          </cell>
          <cell r="E1231">
            <v>803085232</v>
          </cell>
          <cell r="F1231">
            <v>746991381</v>
          </cell>
        </row>
        <row r="1232">
          <cell r="A1232">
            <v>41785</v>
          </cell>
          <cell r="B1232">
            <v>0</v>
          </cell>
          <cell r="C1232">
            <v>897687577</v>
          </cell>
          <cell r="D1232">
            <v>888629523</v>
          </cell>
          <cell r="E1232">
            <v>774454217</v>
          </cell>
          <cell r="F1232">
            <v>1275059766</v>
          </cell>
        </row>
        <row r="1233">
          <cell r="A1233">
            <v>41792</v>
          </cell>
          <cell r="B1233">
            <v>759866818</v>
          </cell>
          <cell r="C1233">
            <v>937568128</v>
          </cell>
          <cell r="D1233">
            <v>834953188</v>
          </cell>
          <cell r="E1233">
            <v>893344549</v>
          </cell>
          <cell r="F1233">
            <v>869778048</v>
          </cell>
        </row>
        <row r="1234">
          <cell r="A1234">
            <v>41799</v>
          </cell>
          <cell r="B1234">
            <v>847060163</v>
          </cell>
          <cell r="C1234">
            <v>783849746</v>
          </cell>
          <cell r="D1234">
            <v>766046726</v>
          </cell>
          <cell r="E1234">
            <v>911467173</v>
          </cell>
          <cell r="F1234">
            <v>794895858</v>
          </cell>
        </row>
        <row r="1235">
          <cell r="A1235">
            <v>41806</v>
          </cell>
          <cell r="B1235">
            <v>872841307</v>
          </cell>
          <cell r="C1235">
            <v>856938022</v>
          </cell>
          <cell r="D1235">
            <v>914503940</v>
          </cell>
          <cell r="E1235">
            <v>895307654</v>
          </cell>
          <cell r="F1235">
            <v>2214683208</v>
          </cell>
        </row>
        <row r="1236">
          <cell r="A1236">
            <v>41813</v>
          </cell>
          <cell r="B1236">
            <v>805445194</v>
          </cell>
          <cell r="C1236">
            <v>929521225</v>
          </cell>
          <cell r="D1236">
            <v>933720713</v>
          </cell>
          <cell r="E1236">
            <v>849611604</v>
          </cell>
          <cell r="F1236">
            <v>2620188059</v>
          </cell>
        </row>
        <row r="1237">
          <cell r="A1237">
            <v>41820</v>
          </cell>
          <cell r="B1237">
            <v>1074797155</v>
          </cell>
          <cell r="C1237">
            <v>996253311</v>
          </cell>
          <cell r="D1237">
            <v>855603061</v>
          </cell>
          <cell r="E1237">
            <v>695425022</v>
          </cell>
          <cell r="F1237">
            <v>0</v>
          </cell>
        </row>
        <row r="1238">
          <cell r="A1238">
            <v>41827</v>
          </cell>
          <cell r="B1238">
            <v>831733972</v>
          </cell>
          <cell r="C1238">
            <v>1018444056</v>
          </cell>
          <cell r="D1238">
            <v>835152269</v>
          </cell>
          <cell r="E1238">
            <v>954611204</v>
          </cell>
          <cell r="F1238">
            <v>834151282</v>
          </cell>
        </row>
        <row r="1239">
          <cell r="A1239">
            <v>41834</v>
          </cell>
          <cell r="B1239">
            <v>835745409</v>
          </cell>
          <cell r="C1239">
            <v>1047059248</v>
          </cell>
          <cell r="D1239">
            <v>989256184</v>
          </cell>
          <cell r="E1239">
            <v>1024989766</v>
          </cell>
          <cell r="F1239">
            <v>1051225799</v>
          </cell>
        </row>
        <row r="1240">
          <cell r="A1240">
            <v>41841</v>
          </cell>
          <cell r="B1240">
            <v>771863526</v>
          </cell>
          <cell r="C1240">
            <v>843418880</v>
          </cell>
          <cell r="D1240">
            <v>831292567</v>
          </cell>
          <cell r="E1240">
            <v>920913691</v>
          </cell>
          <cell r="F1240">
            <v>814470677</v>
          </cell>
        </row>
        <row r="1241">
          <cell r="A1241">
            <v>41848</v>
          </cell>
          <cell r="B1241">
            <v>828245363</v>
          </cell>
          <cell r="C1241">
            <v>916336725</v>
          </cell>
          <cell r="D1241">
            <v>1005973205</v>
          </cell>
          <cell r="E1241">
            <v>1335399401</v>
          </cell>
          <cell r="F1241">
            <v>1148756466</v>
          </cell>
        </row>
        <row r="1242">
          <cell r="A1242">
            <v>41855</v>
          </cell>
          <cell r="B1242">
            <v>960973936</v>
          </cell>
          <cell r="C1242">
            <v>1031199299</v>
          </cell>
          <cell r="D1242">
            <v>1063213431</v>
          </cell>
          <cell r="E1242">
            <v>964545819</v>
          </cell>
          <cell r="F1242">
            <v>889206938</v>
          </cell>
        </row>
        <row r="1243">
          <cell r="A1243">
            <v>41862</v>
          </cell>
          <cell r="B1243">
            <v>851939189</v>
          </cell>
          <cell r="C1243">
            <v>782119129</v>
          </cell>
          <cell r="D1243">
            <v>808237911</v>
          </cell>
          <cell r="E1243">
            <v>756162053</v>
          </cell>
          <cell r="F1243">
            <v>1017334913</v>
          </cell>
        </row>
        <row r="1244">
          <cell r="A1244">
            <v>41869</v>
          </cell>
          <cell r="B1244">
            <v>853848220</v>
          </cell>
          <cell r="C1244">
            <v>781101194</v>
          </cell>
          <cell r="D1244">
            <v>774789404</v>
          </cell>
          <cell r="E1244">
            <v>790072510</v>
          </cell>
          <cell r="F1244">
            <v>721656352</v>
          </cell>
        </row>
        <row r="1245">
          <cell r="A1245">
            <v>41876</v>
          </cell>
          <cell r="B1245">
            <v>691391343</v>
          </cell>
          <cell r="C1245">
            <v>725656731</v>
          </cell>
          <cell r="D1245">
            <v>687646598</v>
          </cell>
          <cell r="E1245">
            <v>695360435</v>
          </cell>
          <cell r="F1245">
            <v>856359341</v>
          </cell>
        </row>
        <row r="1246">
          <cell r="A1246">
            <v>41883</v>
          </cell>
          <cell r="B1246">
            <v>0</v>
          </cell>
          <cell r="C1246">
            <v>858703460</v>
          </cell>
          <cell r="D1246">
            <v>902600972</v>
          </cell>
          <cell r="E1246">
            <v>905869138</v>
          </cell>
          <cell r="F1246">
            <v>869020096</v>
          </cell>
        </row>
        <row r="1247">
          <cell r="A1247">
            <v>41890</v>
          </cell>
          <cell r="B1247">
            <v>855228314</v>
          </cell>
          <cell r="C1247">
            <v>886324540</v>
          </cell>
          <cell r="D1247">
            <v>873426904</v>
          </cell>
          <cell r="E1247">
            <v>888277038</v>
          </cell>
          <cell r="F1247">
            <v>1029436559</v>
          </cell>
        </row>
        <row r="1248">
          <cell r="A1248">
            <v>41897</v>
          </cell>
          <cell r="B1248">
            <v>847821969</v>
          </cell>
          <cell r="C1248">
            <v>962503343</v>
          </cell>
          <cell r="D1248">
            <v>980235664</v>
          </cell>
          <cell r="E1248">
            <v>966180832</v>
          </cell>
          <cell r="F1248">
            <v>2556605462</v>
          </cell>
        </row>
        <row r="1249">
          <cell r="A1249">
            <v>41904</v>
          </cell>
          <cell r="B1249">
            <v>996139830</v>
          </cell>
          <cell r="C1249">
            <v>1021071362</v>
          </cell>
          <cell r="D1249">
            <v>1043364333</v>
          </cell>
          <cell r="E1249">
            <v>1039601678</v>
          </cell>
          <cell r="F1249">
            <v>900172266</v>
          </cell>
        </row>
        <row r="1250">
          <cell r="A1250">
            <v>41911</v>
          </cell>
          <cell r="B1250">
            <v>945871644</v>
          </cell>
          <cell r="C1250">
            <v>1355914644</v>
          </cell>
          <cell r="D1250">
            <v>1266277198</v>
          </cell>
          <cell r="E1250">
            <v>1191134375</v>
          </cell>
          <cell r="F1250">
            <v>1137763207</v>
          </cell>
        </row>
        <row r="1251">
          <cell r="A1251">
            <v>41918</v>
          </cell>
          <cell r="B1251">
            <v>1039297886</v>
          </cell>
          <cell r="C1251">
            <v>1141465332</v>
          </cell>
          <cell r="D1251">
            <v>1368705663</v>
          </cell>
          <cell r="E1251">
            <v>1333858603</v>
          </cell>
          <cell r="F1251">
            <v>1404272435</v>
          </cell>
        </row>
        <row r="1252">
          <cell r="A1252">
            <v>41925</v>
          </cell>
          <cell r="B1252">
            <v>1355931076</v>
          </cell>
          <cell r="C1252">
            <v>1474083422</v>
          </cell>
          <cell r="D1252">
            <v>1877732692</v>
          </cell>
          <cell r="E1252">
            <v>1614029803</v>
          </cell>
          <cell r="F1252">
            <v>1556680721</v>
          </cell>
        </row>
        <row r="1253">
          <cell r="A1253">
            <v>41932</v>
          </cell>
          <cell r="B1253">
            <v>1064887452</v>
          </cell>
          <cell r="C1253">
            <v>1185153839</v>
          </cell>
          <cell r="D1253">
            <v>1146656278</v>
          </cell>
          <cell r="E1253">
            <v>1167226189</v>
          </cell>
          <cell r="F1253">
            <v>982861254</v>
          </cell>
        </row>
        <row r="1254">
          <cell r="A1254">
            <v>41939</v>
          </cell>
          <cell r="B1254">
            <v>1118728143</v>
          </cell>
          <cell r="C1254">
            <v>1117454907</v>
          </cell>
          <cell r="D1254">
            <v>1165194592</v>
          </cell>
          <cell r="E1254">
            <v>1082716907</v>
          </cell>
          <cell r="F1254">
            <v>1457472944</v>
          </cell>
        </row>
        <row r="1255">
          <cell r="A1255">
            <v>41946</v>
          </cell>
          <cell r="B1255">
            <v>1102995341</v>
          </cell>
          <cell r="C1255">
            <v>1209046878</v>
          </cell>
          <cell r="D1255">
            <v>1127127086</v>
          </cell>
          <cell r="E1255">
            <v>1073656655</v>
          </cell>
          <cell r="F1255">
            <v>1073300905</v>
          </cell>
        </row>
        <row r="1256">
          <cell r="A1256">
            <v>41953</v>
          </cell>
          <cell r="B1256">
            <v>1001182495</v>
          </cell>
          <cell r="C1256">
            <v>878428532</v>
          </cell>
          <cell r="D1256">
            <v>1000206176</v>
          </cell>
          <cell r="E1256">
            <v>1005643332</v>
          </cell>
          <cell r="F1256">
            <v>994520753</v>
          </cell>
        </row>
        <row r="1257">
          <cell r="A1257">
            <v>41960</v>
          </cell>
          <cell r="B1257">
            <v>969400188</v>
          </cell>
          <cell r="C1257">
            <v>1025169804</v>
          </cell>
          <cell r="D1257">
            <v>1035129938</v>
          </cell>
          <cell r="E1257">
            <v>932486138</v>
          </cell>
          <cell r="F1257">
            <v>1355558020</v>
          </cell>
        </row>
        <row r="1258">
          <cell r="A1258">
            <v>41967</v>
          </cell>
          <cell r="B1258">
            <v>956438578</v>
          </cell>
          <cell r="C1258">
            <v>1186942572</v>
          </cell>
          <cell r="D1258">
            <v>978138838</v>
          </cell>
          <cell r="E1258">
            <v>0</v>
          </cell>
          <cell r="F1258">
            <v>844686065</v>
          </cell>
        </row>
        <row r="1259">
          <cell r="A1259">
            <v>41974</v>
          </cell>
          <cell r="B1259">
            <v>1215575587</v>
          </cell>
          <cell r="C1259">
            <v>1164508604</v>
          </cell>
          <cell r="D1259">
            <v>1068147105</v>
          </cell>
          <cell r="E1259">
            <v>1078463341</v>
          </cell>
          <cell r="F1259">
            <v>1017994633</v>
          </cell>
        </row>
        <row r="1260">
          <cell r="A1260">
            <v>41981</v>
          </cell>
          <cell r="B1260">
            <v>1129986123</v>
          </cell>
          <cell r="C1260">
            <v>1174703499</v>
          </cell>
          <cell r="D1260">
            <v>1269150631</v>
          </cell>
          <cell r="E1260">
            <v>1192543374</v>
          </cell>
          <cell r="F1260">
            <v>1322487571</v>
          </cell>
        </row>
        <row r="1261">
          <cell r="A1261">
            <v>41988</v>
          </cell>
          <cell r="B1261">
            <v>1357791280</v>
          </cell>
          <cell r="C1261">
            <v>1481950129</v>
          </cell>
          <cell r="D1261">
            <v>1518841661</v>
          </cell>
          <cell r="E1261">
            <v>1405659241</v>
          </cell>
          <cell r="F1261">
            <v>3388004581</v>
          </cell>
        </row>
        <row r="1262">
          <cell r="A1262">
            <v>41995</v>
          </cell>
          <cell r="B1262">
            <v>1078237514</v>
          </cell>
          <cell r="C1262">
            <v>937552038</v>
          </cell>
          <cell r="D1262">
            <v>462472852</v>
          </cell>
          <cell r="E1262">
            <v>0</v>
          </cell>
          <cell r="F1262">
            <v>585399146</v>
          </cell>
        </row>
        <row r="1263">
          <cell r="A1263">
            <v>42002</v>
          </cell>
          <cell r="B1263">
            <v>742176361</v>
          </cell>
          <cell r="C1263">
            <v>733701614</v>
          </cell>
          <cell r="D1263">
            <v>902669198</v>
          </cell>
          <cell r="E1263">
            <v>0</v>
          </cell>
          <cell r="F1263">
            <v>891175786</v>
          </cell>
        </row>
        <row r="1264">
          <cell r="A1264">
            <v>42009</v>
          </cell>
          <cell r="B1264">
            <v>1167614439</v>
          </cell>
          <cell r="C1264">
            <v>1338735158</v>
          </cell>
          <cell r="D1264">
            <v>1104507004</v>
          </cell>
          <cell r="E1264">
            <v>1165175679</v>
          </cell>
          <cell r="F1264">
            <v>1035301255</v>
          </cell>
        </row>
        <row r="1265">
          <cell r="A1265">
            <v>42016</v>
          </cell>
          <cell r="B1265">
            <v>1106969304</v>
          </cell>
          <cell r="C1265">
            <v>1265891339</v>
          </cell>
          <cell r="D1265">
            <v>1346417157</v>
          </cell>
          <cell r="E1265">
            <v>1285191043</v>
          </cell>
          <cell r="F1265">
            <v>1341580612</v>
          </cell>
        </row>
        <row r="1266">
          <cell r="A1266">
            <v>42023</v>
          </cell>
          <cell r="B1266">
            <v>0</v>
          </cell>
          <cell r="C1266">
            <v>1211541615</v>
          </cell>
          <cell r="D1266">
            <v>1093758388</v>
          </cell>
          <cell r="E1266">
            <v>1251629900</v>
          </cell>
          <cell r="F1266">
            <v>1089538054</v>
          </cell>
        </row>
        <row r="1267">
          <cell r="A1267">
            <v>42030</v>
          </cell>
          <cell r="B1267">
            <v>1081643245</v>
          </cell>
          <cell r="C1267">
            <v>995805854</v>
          </cell>
          <cell r="D1267">
            <v>1213871203</v>
          </cell>
          <cell r="E1267">
            <v>1228451443</v>
          </cell>
          <cell r="F1267">
            <v>1691874327</v>
          </cell>
        </row>
        <row r="1268">
          <cell r="A1268">
            <v>42037</v>
          </cell>
          <cell r="B1268">
            <v>1295416664</v>
          </cell>
          <cell r="C1268">
            <v>1418626368</v>
          </cell>
          <cell r="D1268">
            <v>1293678635</v>
          </cell>
          <cell r="E1268">
            <v>1142588401</v>
          </cell>
          <cell r="F1268">
            <v>1312742050</v>
          </cell>
        </row>
        <row r="1269">
          <cell r="A1269">
            <v>42044</v>
          </cell>
          <cell r="B1269">
            <v>1086006641</v>
          </cell>
          <cell r="C1269">
            <v>1135080935</v>
          </cell>
          <cell r="D1269">
            <v>1088588085</v>
          </cell>
          <cell r="E1269">
            <v>1147352425</v>
          </cell>
          <cell r="F1269">
            <v>1080883635</v>
          </cell>
        </row>
        <row r="1270">
          <cell r="A1270">
            <v>42051</v>
          </cell>
          <cell r="B1270">
            <v>0</v>
          </cell>
          <cell r="C1270">
            <v>1060855418</v>
          </cell>
          <cell r="D1270">
            <v>1028447982</v>
          </cell>
          <cell r="E1270">
            <v>989438273</v>
          </cell>
          <cell r="F1270">
            <v>1104124201</v>
          </cell>
        </row>
        <row r="1271">
          <cell r="A1271">
            <v>42058</v>
          </cell>
          <cell r="B1271">
            <v>987473435</v>
          </cell>
          <cell r="C1271">
            <v>988457036</v>
          </cell>
          <cell r="D1271">
            <v>1004820865</v>
          </cell>
          <cell r="E1271">
            <v>1020270439</v>
          </cell>
          <cell r="F1271">
            <v>1173700003</v>
          </cell>
        </row>
        <row r="1272">
          <cell r="A1272">
            <v>42065</v>
          </cell>
          <cell r="B1272">
            <v>1053687368</v>
          </cell>
          <cell r="C1272">
            <v>1073902053</v>
          </cell>
          <cell r="D1272">
            <v>1023732865</v>
          </cell>
          <cell r="E1272">
            <v>983423522</v>
          </cell>
          <cell r="F1272">
            <v>1260067122</v>
          </cell>
        </row>
        <row r="1273">
          <cell r="A1273">
            <v>42072</v>
          </cell>
          <cell r="B1273">
            <v>1041608477</v>
          </cell>
          <cell r="C1273">
            <v>1182121318</v>
          </cell>
          <cell r="D1273">
            <v>1086158378</v>
          </cell>
          <cell r="E1273">
            <v>1049772254</v>
          </cell>
          <cell r="F1273">
            <v>1114781515</v>
          </cell>
        </row>
        <row r="1274">
          <cell r="A1274">
            <v>42079</v>
          </cell>
          <cell r="B1274">
            <v>1033290655</v>
          </cell>
          <cell r="C1274">
            <v>985976405</v>
          </cell>
          <cell r="D1274">
            <v>1252912036</v>
          </cell>
          <cell r="E1274">
            <v>1019340354</v>
          </cell>
          <cell r="F1274">
            <v>2932849716</v>
          </cell>
        </row>
        <row r="1275">
          <cell r="A1275">
            <v>42086</v>
          </cell>
          <cell r="B1275">
            <v>1004582200</v>
          </cell>
          <cell r="C1275">
            <v>1035722992</v>
          </cell>
          <cell r="D1275">
            <v>1104040512</v>
          </cell>
          <cell r="E1275">
            <v>1163712158</v>
          </cell>
          <cell r="F1275">
            <v>1003076361</v>
          </cell>
        </row>
        <row r="1276">
          <cell r="A1276">
            <v>42093</v>
          </cell>
          <cell r="B1276">
            <v>939954299</v>
          </cell>
          <cell r="C1276">
            <v>1210333392</v>
          </cell>
          <cell r="D1276">
            <v>1125100368</v>
          </cell>
          <cell r="E1276">
            <v>992561454</v>
          </cell>
          <cell r="F1276">
            <v>0</v>
          </cell>
        </row>
        <row r="1277">
          <cell r="A1277">
            <v>42100</v>
          </cell>
          <cell r="B1277">
            <v>1160291912</v>
          </cell>
          <cell r="C1277">
            <v>923658607</v>
          </cell>
          <cell r="D1277">
            <v>1094936393</v>
          </cell>
          <cell r="E1277">
            <v>993566390</v>
          </cell>
          <cell r="F1277">
            <v>964739102</v>
          </cell>
        </row>
        <row r="1278">
          <cell r="A1278">
            <v>42107</v>
          </cell>
          <cell r="B1278">
            <v>903946327</v>
          </cell>
          <cell r="C1278">
            <v>983882433</v>
          </cell>
          <cell r="D1278">
            <v>1220685610</v>
          </cell>
          <cell r="E1278">
            <v>1054675671</v>
          </cell>
          <cell r="F1278">
            <v>1217512854</v>
          </cell>
        </row>
        <row r="1279">
          <cell r="A1279">
            <v>42114</v>
          </cell>
          <cell r="B1279">
            <v>941829881</v>
          </cell>
          <cell r="C1279">
            <v>961440968</v>
          </cell>
          <cell r="D1279">
            <v>1056568616</v>
          </cell>
          <cell r="E1279">
            <v>1122875740</v>
          </cell>
          <cell r="F1279">
            <v>1053865237</v>
          </cell>
        </row>
        <row r="1280">
          <cell r="A1280">
            <v>42121</v>
          </cell>
          <cell r="B1280">
            <v>1096935227</v>
          </cell>
          <cell r="C1280">
            <v>1122022828</v>
          </cell>
          <cell r="D1280">
            <v>1269225799</v>
          </cell>
          <cell r="E1280">
            <v>1497221211</v>
          </cell>
          <cell r="F1280">
            <v>1044612847</v>
          </cell>
        </row>
        <row r="1281">
          <cell r="A1281">
            <v>42128</v>
          </cell>
          <cell r="B1281">
            <v>969520634</v>
          </cell>
          <cell r="C1281">
            <v>1137230234</v>
          </cell>
          <cell r="D1281">
            <v>1167951045</v>
          </cell>
          <cell r="E1281">
            <v>1134984692</v>
          </cell>
          <cell r="F1281">
            <v>1066757713</v>
          </cell>
        </row>
        <row r="1282">
          <cell r="A1282">
            <v>42135</v>
          </cell>
          <cell r="B1282">
            <v>978887246</v>
          </cell>
          <cell r="C1282">
            <v>1007810125</v>
          </cell>
          <cell r="D1282">
            <v>1034551520</v>
          </cell>
          <cell r="E1282">
            <v>992693359</v>
          </cell>
          <cell r="F1282">
            <v>1073227631</v>
          </cell>
        </row>
        <row r="1283">
          <cell r="A1283">
            <v>42142</v>
          </cell>
          <cell r="B1283">
            <v>920451214</v>
          </cell>
          <cell r="C1283">
            <v>1012228887</v>
          </cell>
          <cell r="D1283">
            <v>950879373</v>
          </cell>
          <cell r="E1283">
            <v>976089288</v>
          </cell>
          <cell r="F1283">
            <v>831307857</v>
          </cell>
        </row>
        <row r="1284">
          <cell r="A1284">
            <v>42149</v>
          </cell>
          <cell r="B1284">
            <v>0</v>
          </cell>
          <cell r="C1284">
            <v>1083881803</v>
          </cell>
          <cell r="D1284">
            <v>997320358</v>
          </cell>
          <cell r="E1284">
            <v>933675032</v>
          </cell>
          <cell r="F1284">
            <v>1593202396</v>
          </cell>
        </row>
        <row r="1285">
          <cell r="A1285">
            <v>42156</v>
          </cell>
          <cell r="B1285">
            <v>940048139</v>
          </cell>
          <cell r="C1285">
            <v>1002240575</v>
          </cell>
          <cell r="D1285">
            <v>938750391</v>
          </cell>
          <cell r="E1285">
            <v>998990256</v>
          </cell>
          <cell r="F1285">
            <v>1044600188</v>
          </cell>
        </row>
        <row r="1286">
          <cell r="A1286">
            <v>42163</v>
          </cell>
          <cell r="B1286">
            <v>936068497</v>
          </cell>
          <cell r="C1286">
            <v>975952215</v>
          </cell>
          <cell r="D1286">
            <v>1060518229</v>
          </cell>
          <cell r="E1286">
            <v>1055059166</v>
          </cell>
          <cell r="F1286">
            <v>874303042</v>
          </cell>
        </row>
        <row r="1287">
          <cell r="A1287">
            <v>42170</v>
          </cell>
          <cell r="B1287">
            <v>983126163</v>
          </cell>
          <cell r="C1287">
            <v>891035496</v>
          </cell>
          <cell r="D1287">
            <v>990700660</v>
          </cell>
          <cell r="E1287">
            <v>1146826361</v>
          </cell>
          <cell r="F1287">
            <v>2451289595</v>
          </cell>
        </row>
        <row r="1288">
          <cell r="A1288">
            <v>42177</v>
          </cell>
          <cell r="B1288">
            <v>964759237</v>
          </cell>
          <cell r="C1288">
            <v>927623577</v>
          </cell>
          <cell r="D1288">
            <v>997964862</v>
          </cell>
          <cell r="E1288">
            <v>1030631350</v>
          </cell>
          <cell r="F1288">
            <v>3185132062</v>
          </cell>
        </row>
        <row r="1289">
          <cell r="A1289">
            <v>42184</v>
          </cell>
          <cell r="B1289">
            <v>1174279813</v>
          </cell>
          <cell r="C1289">
            <v>1516905125</v>
          </cell>
          <cell r="D1289">
            <v>1172976321</v>
          </cell>
          <cell r="E1289">
            <v>971218534</v>
          </cell>
          <cell r="F1289">
            <v>0</v>
          </cell>
        </row>
        <row r="1290">
          <cell r="A1290">
            <v>42191</v>
          </cell>
          <cell r="B1290">
            <v>1234407298</v>
          </cell>
          <cell r="C1290">
            <v>1404456077</v>
          </cell>
          <cell r="D1290">
            <v>804903159</v>
          </cell>
          <cell r="E1290">
            <v>1114871758</v>
          </cell>
          <cell r="F1290">
            <v>994094783</v>
          </cell>
        </row>
        <row r="1291">
          <cell r="A1291">
            <v>42198</v>
          </cell>
          <cell r="B1291">
            <v>1015322085</v>
          </cell>
          <cell r="C1291">
            <v>934923616</v>
          </cell>
          <cell r="D1291">
            <v>1038089509</v>
          </cell>
          <cell r="E1291">
            <v>998158345</v>
          </cell>
          <cell r="F1291">
            <v>1155053957</v>
          </cell>
        </row>
        <row r="1292">
          <cell r="A1292">
            <v>42205</v>
          </cell>
          <cell r="B1292">
            <v>992850129</v>
          </cell>
          <cell r="C1292">
            <v>1044540850</v>
          </cell>
          <cell r="D1292">
            <v>1143888041</v>
          </cell>
          <cell r="E1292">
            <v>1171083378</v>
          </cell>
          <cell r="F1292">
            <v>1203217737</v>
          </cell>
        </row>
        <row r="1293">
          <cell r="A1293">
            <v>42212</v>
          </cell>
          <cell r="B1293">
            <v>1229561635</v>
          </cell>
          <cell r="C1293">
            <v>1274013679</v>
          </cell>
          <cell r="D1293">
            <v>1222682747</v>
          </cell>
          <cell r="E1293">
            <v>1101769680</v>
          </cell>
          <cell r="F1293">
            <v>1256245355</v>
          </cell>
        </row>
        <row r="1294">
          <cell r="A1294">
            <v>42219</v>
          </cell>
          <cell r="B1294">
            <v>1111377436</v>
          </cell>
          <cell r="C1294">
            <v>1146505330</v>
          </cell>
          <cell r="D1294">
            <v>1264919016</v>
          </cell>
          <cell r="E1294">
            <v>1319241633</v>
          </cell>
          <cell r="F1294">
            <v>1170030024</v>
          </cell>
        </row>
        <row r="1295">
          <cell r="A1295">
            <v>42226</v>
          </cell>
          <cell r="B1295">
            <v>1161936601</v>
          </cell>
          <cell r="C1295">
            <v>1172344089</v>
          </cell>
          <cell r="D1295">
            <v>1315791732</v>
          </cell>
          <cell r="E1295">
            <v>1043602745</v>
          </cell>
          <cell r="F1295">
            <v>916058146</v>
          </cell>
        </row>
        <row r="1296">
          <cell r="A1296">
            <v>42233</v>
          </cell>
          <cell r="B1296">
            <v>941338790</v>
          </cell>
          <cell r="C1296">
            <v>944077360</v>
          </cell>
          <cell r="D1296">
            <v>1147499805</v>
          </cell>
          <cell r="E1296">
            <v>1247470760</v>
          </cell>
          <cell r="F1296">
            <v>1760035524</v>
          </cell>
        </row>
        <row r="1297">
          <cell r="A1297">
            <v>42240</v>
          </cell>
          <cell r="B1297">
            <v>2214169753</v>
          </cell>
          <cell r="C1297">
            <v>1709783782</v>
          </cell>
          <cell r="D1297">
            <v>1779820076</v>
          </cell>
          <cell r="E1297">
            <v>1683484751</v>
          </cell>
          <cell r="F1297">
            <v>1344264216</v>
          </cell>
        </row>
        <row r="1298">
          <cell r="A1298">
            <v>42247</v>
          </cell>
          <cell r="B1298">
            <v>1417636590</v>
          </cell>
          <cell r="C1298">
            <v>1517807859</v>
          </cell>
          <cell r="D1298">
            <v>1374204312</v>
          </cell>
          <cell r="E1298">
            <v>1179664349</v>
          </cell>
          <cell r="F1298">
            <v>1101778517</v>
          </cell>
        </row>
        <row r="1299">
          <cell r="A1299">
            <v>42254</v>
          </cell>
          <cell r="B1299">
            <v>0</v>
          </cell>
          <cell r="C1299">
            <v>1200335325</v>
          </cell>
          <cell r="D1299">
            <v>1220651150</v>
          </cell>
          <cell r="E1299">
            <v>1244485421</v>
          </cell>
          <cell r="F1299">
            <v>1071173704</v>
          </cell>
        </row>
        <row r="1300">
          <cell r="A1300">
            <v>42261</v>
          </cell>
          <cell r="B1300">
            <v>1031089204</v>
          </cell>
          <cell r="C1300">
            <v>1031738823</v>
          </cell>
          <cell r="D1300">
            <v>1192443576</v>
          </cell>
          <cell r="E1300">
            <v>1345309225</v>
          </cell>
          <cell r="F1300">
            <v>3227637918</v>
          </cell>
        </row>
        <row r="1301">
          <cell r="A1301">
            <v>42268</v>
          </cell>
          <cell r="B1301">
            <v>1062568754</v>
          </cell>
          <cell r="C1301">
            <v>1265560305</v>
          </cell>
          <cell r="D1301">
            <v>1028226508</v>
          </cell>
          <cell r="E1301">
            <v>1348169481</v>
          </cell>
          <cell r="F1301">
            <v>1277371876</v>
          </cell>
        </row>
        <row r="1302">
          <cell r="A1302">
            <v>42275</v>
          </cell>
          <cell r="B1302">
            <v>1383588893</v>
          </cell>
          <cell r="C1302">
            <v>1332998925</v>
          </cell>
          <cell r="D1302">
            <v>1572629151</v>
          </cell>
          <cell r="E1302">
            <v>1291577332</v>
          </cell>
          <cell r="F1302">
            <v>1421001864</v>
          </cell>
        </row>
        <row r="1303">
          <cell r="A1303">
            <v>42282</v>
          </cell>
          <cell r="B1303">
            <v>1402651869</v>
          </cell>
          <cell r="C1303">
            <v>1316676378</v>
          </cell>
          <cell r="D1303">
            <v>1549888347</v>
          </cell>
          <cell r="E1303">
            <v>1248963870</v>
          </cell>
          <cell r="F1303">
            <v>1212010057</v>
          </cell>
        </row>
        <row r="1304">
          <cell r="A1304">
            <v>42289</v>
          </cell>
          <cell r="B1304">
            <v>945184079</v>
          </cell>
          <cell r="C1304">
            <v>1141579066</v>
          </cell>
          <cell r="D1304">
            <v>1172584350</v>
          </cell>
          <cell r="E1304">
            <v>1264813816</v>
          </cell>
          <cell r="F1304">
            <v>1217846669</v>
          </cell>
        </row>
        <row r="1305">
          <cell r="A1305">
            <v>42296</v>
          </cell>
          <cell r="B1305">
            <v>1120975798</v>
          </cell>
          <cell r="C1305">
            <v>1033460765</v>
          </cell>
          <cell r="D1305">
            <v>1143083687</v>
          </cell>
          <cell r="E1305">
            <v>1396746678</v>
          </cell>
          <cell r="F1305">
            <v>1328012752</v>
          </cell>
        </row>
        <row r="1306">
          <cell r="A1306">
            <v>42303</v>
          </cell>
          <cell r="B1306">
            <v>1088635208</v>
          </cell>
          <cell r="C1306">
            <v>1321256595</v>
          </cell>
          <cell r="D1306">
            <v>1428918810</v>
          </cell>
          <cell r="E1306">
            <v>1176137628</v>
          </cell>
          <cell r="F1306">
            <v>1454761693</v>
          </cell>
        </row>
        <row r="1307">
          <cell r="A1307">
            <v>42310</v>
          </cell>
          <cell r="B1307">
            <v>1143455655</v>
          </cell>
          <cell r="C1307">
            <v>1255451359</v>
          </cell>
          <cell r="D1307">
            <v>1230797625</v>
          </cell>
          <cell r="E1307">
            <v>1188862175</v>
          </cell>
          <cell r="F1307">
            <v>1338646485</v>
          </cell>
        </row>
        <row r="1308">
          <cell r="A1308">
            <v>42317</v>
          </cell>
          <cell r="B1308">
            <v>1259139875</v>
          </cell>
          <cell r="C1308">
            <v>1126691420</v>
          </cell>
          <cell r="D1308">
            <v>1075467172</v>
          </cell>
          <cell r="E1308">
            <v>1166617535</v>
          </cell>
          <cell r="F1308">
            <v>1258522752</v>
          </cell>
        </row>
        <row r="1309">
          <cell r="A1309">
            <v>42324</v>
          </cell>
          <cell r="B1309">
            <v>1142096258</v>
          </cell>
          <cell r="C1309">
            <v>1423820324</v>
          </cell>
          <cell r="D1309">
            <v>1209705831</v>
          </cell>
          <cell r="E1309">
            <v>1089150213</v>
          </cell>
          <cell r="F1309">
            <v>1267636701</v>
          </cell>
        </row>
        <row r="1310">
          <cell r="A1310">
            <v>42331</v>
          </cell>
          <cell r="B1310">
            <v>1115732724</v>
          </cell>
          <cell r="C1310">
            <v>1196238779</v>
          </cell>
          <cell r="D1310">
            <v>874638093</v>
          </cell>
          <cell r="E1310">
            <v>0</v>
          </cell>
          <cell r="F1310">
            <v>500494499</v>
          </cell>
        </row>
        <row r="1311">
          <cell r="A1311">
            <v>42338</v>
          </cell>
          <cell r="B1311">
            <v>1676864212</v>
          </cell>
          <cell r="C1311">
            <v>1130209715</v>
          </cell>
          <cell r="D1311">
            <v>1274491183</v>
          </cell>
          <cell r="E1311">
            <v>1344901628</v>
          </cell>
          <cell r="F1311">
            <v>1293805152</v>
          </cell>
        </row>
        <row r="1312">
          <cell r="A1312">
            <v>42345</v>
          </cell>
          <cell r="B1312">
            <v>1231187754</v>
          </cell>
          <cell r="C1312">
            <v>1282317019</v>
          </cell>
          <cell r="D1312">
            <v>1360549195</v>
          </cell>
          <cell r="E1312">
            <v>1132005703</v>
          </cell>
          <cell r="F1312">
            <v>1334720812</v>
          </cell>
        </row>
        <row r="1313">
          <cell r="A1313">
            <v>42352</v>
          </cell>
          <cell r="B1313">
            <v>1426572945</v>
          </cell>
          <cell r="C1313">
            <v>1283151823</v>
          </cell>
          <cell r="D1313">
            <v>1360687147</v>
          </cell>
          <cell r="E1313">
            <v>1292396733</v>
          </cell>
          <cell r="F1313">
            <v>3178252379</v>
          </cell>
        </row>
        <row r="1314">
          <cell r="A1314">
            <v>42359</v>
          </cell>
          <cell r="B1314">
            <v>1197999223</v>
          </cell>
          <cell r="C1314">
            <v>1097307276</v>
          </cell>
          <cell r="D1314">
            <v>1086614002</v>
          </cell>
          <cell r="E1314">
            <v>488217282</v>
          </cell>
          <cell r="F1314">
            <v>0</v>
          </cell>
        </row>
        <row r="1315">
          <cell r="A1315">
            <v>42366</v>
          </cell>
          <cell r="B1315">
            <v>784023087</v>
          </cell>
          <cell r="C1315">
            <v>764691103</v>
          </cell>
          <cell r="D1315">
            <v>730781107</v>
          </cell>
          <cell r="E1315">
            <v>923372997</v>
          </cell>
          <cell r="F1315">
            <v>0</v>
          </cell>
        </row>
        <row r="1316">
          <cell r="A1316">
            <v>42373</v>
          </cell>
          <cell r="B1316">
            <v>1435357143</v>
          </cell>
          <cell r="C1316">
            <v>1135552257</v>
          </cell>
          <cell r="D1316">
            <v>1382983326</v>
          </cell>
          <cell r="E1316">
            <v>1544262490</v>
          </cell>
          <cell r="F1316">
            <v>1461608340</v>
          </cell>
        </row>
        <row r="1317">
          <cell r="A1317">
            <v>42380</v>
          </cell>
          <cell r="B1317">
            <v>1430253464</v>
          </cell>
          <cell r="C1317">
            <v>1505447511</v>
          </cell>
          <cell r="D1317">
            <v>1569583081</v>
          </cell>
          <cell r="E1317">
            <v>1627122214</v>
          </cell>
          <cell r="F1317">
            <v>1874180420</v>
          </cell>
        </row>
        <row r="1318">
          <cell r="A1318">
            <v>42387</v>
          </cell>
          <cell r="B1318">
            <v>0</v>
          </cell>
          <cell r="C1318">
            <v>1571343500</v>
          </cell>
          <cell r="D1318">
            <v>1952984008</v>
          </cell>
          <cell r="E1318">
            <v>1599879652</v>
          </cell>
          <cell r="F1318">
            <v>1575234372</v>
          </cell>
        </row>
        <row r="1319">
          <cell r="A1319">
            <v>42394</v>
          </cell>
          <cell r="B1319">
            <v>1380951298</v>
          </cell>
          <cell r="C1319">
            <v>1378239012</v>
          </cell>
          <cell r="D1319">
            <v>1501124082</v>
          </cell>
          <cell r="E1319">
            <v>1466693994</v>
          </cell>
          <cell r="F1319">
            <v>2000238925</v>
          </cell>
        </row>
        <row r="1320">
          <cell r="A1320">
            <v>42401</v>
          </cell>
          <cell r="B1320">
            <v>1371459181</v>
          </cell>
          <cell r="C1320">
            <v>1398842713</v>
          </cell>
          <cell r="D1320">
            <v>1598733038</v>
          </cell>
          <cell r="E1320">
            <v>1611667463</v>
          </cell>
          <cell r="F1320">
            <v>1528772599</v>
          </cell>
        </row>
        <row r="1321">
          <cell r="A1321">
            <v>42408</v>
          </cell>
          <cell r="B1321">
            <v>1760112897</v>
          </cell>
          <cell r="C1321">
            <v>1538362421</v>
          </cell>
          <cell r="D1321">
            <v>1418174869</v>
          </cell>
          <cell r="E1321">
            <v>1793683481</v>
          </cell>
          <cell r="F1321">
            <v>1508855866</v>
          </cell>
        </row>
        <row r="1322">
          <cell r="A1322">
            <v>42415</v>
          </cell>
          <cell r="B1322">
            <v>0</v>
          </cell>
          <cell r="C1322">
            <v>1578101712</v>
          </cell>
          <cell r="D1322">
            <v>1593497550</v>
          </cell>
          <cell r="E1322">
            <v>1431222815</v>
          </cell>
          <cell r="F1322">
            <v>1465574985</v>
          </cell>
        </row>
        <row r="1323">
          <cell r="A1323">
            <v>42422</v>
          </cell>
          <cell r="B1323">
            <v>1304723665</v>
          </cell>
          <cell r="C1323">
            <v>1270818910</v>
          </cell>
          <cell r="D1323">
            <v>1379899102</v>
          </cell>
          <cell r="E1323">
            <v>1278465940</v>
          </cell>
          <cell r="F1323">
            <v>1365151501</v>
          </cell>
        </row>
        <row r="1324">
          <cell r="A1324">
            <v>42429</v>
          </cell>
          <cell r="B1324">
            <v>1660709717</v>
          </cell>
          <cell r="C1324">
            <v>1513236709</v>
          </cell>
          <cell r="D1324">
            <v>1497652389</v>
          </cell>
          <cell r="E1324">
            <v>1534208389</v>
          </cell>
          <cell r="F1324">
            <v>1821269042</v>
          </cell>
        </row>
        <row r="1325">
          <cell r="A1325">
            <v>42436</v>
          </cell>
          <cell r="B1325">
            <v>1497284178</v>
          </cell>
          <cell r="C1325">
            <v>1453797033</v>
          </cell>
          <cell r="D1325">
            <v>1246709571</v>
          </cell>
          <cell r="E1325">
            <v>1371232266</v>
          </cell>
          <cell r="F1325">
            <v>1284166361</v>
          </cell>
        </row>
        <row r="1326">
          <cell r="A1326">
            <v>42443</v>
          </cell>
          <cell r="B1326">
            <v>1110718649</v>
          </cell>
          <cell r="C1326">
            <v>1118983475</v>
          </cell>
          <cell r="D1326">
            <v>1240835185</v>
          </cell>
          <cell r="E1326">
            <v>1367661139</v>
          </cell>
          <cell r="F1326">
            <v>2958568167</v>
          </cell>
        </row>
        <row r="1327">
          <cell r="A1327">
            <v>42450</v>
          </cell>
          <cell r="B1327">
            <v>1073562125</v>
          </cell>
          <cell r="C1327">
            <v>1086466083</v>
          </cell>
          <cell r="D1327">
            <v>1138090988</v>
          </cell>
          <cell r="E1327">
            <v>1127712181</v>
          </cell>
          <cell r="F1327">
            <v>0</v>
          </cell>
        </row>
        <row r="1328">
          <cell r="A1328">
            <v>42457</v>
          </cell>
          <cell r="B1328">
            <v>899523186</v>
          </cell>
          <cell r="C1328">
            <v>1239337597</v>
          </cell>
          <cell r="D1328">
            <v>1079233038</v>
          </cell>
          <cell r="E1328">
            <v>1286739468</v>
          </cell>
          <cell r="F1328">
            <v>1248198076</v>
          </cell>
        </row>
        <row r="1329">
          <cell r="A1329">
            <v>42464</v>
          </cell>
          <cell r="B1329">
            <v>1097196794</v>
          </cell>
          <cell r="C1329">
            <v>1402456064</v>
          </cell>
          <cell r="D1329">
            <v>1153168964</v>
          </cell>
          <cell r="E1329">
            <v>1205623399</v>
          </cell>
          <cell r="F1329">
            <v>1083052912</v>
          </cell>
        </row>
        <row r="1330">
          <cell r="A1330">
            <v>42471</v>
          </cell>
          <cell r="B1330">
            <v>1167281150</v>
          </cell>
          <cell r="C1330">
            <v>1290841062</v>
          </cell>
          <cell r="D1330">
            <v>1312438727</v>
          </cell>
          <cell r="E1330">
            <v>1171272610</v>
          </cell>
          <cell r="F1330">
            <v>1282022426</v>
          </cell>
        </row>
        <row r="1331">
          <cell r="A1331">
            <v>42478</v>
          </cell>
          <cell r="B1331">
            <v>1082563886</v>
          </cell>
          <cell r="C1331">
            <v>1164696986</v>
          </cell>
          <cell r="D1331">
            <v>1282951871</v>
          </cell>
          <cell r="E1331">
            <v>1345022113</v>
          </cell>
          <cell r="F1331">
            <v>1292298352</v>
          </cell>
        </row>
        <row r="1332">
          <cell r="A1332">
            <v>42485</v>
          </cell>
          <cell r="B1332">
            <v>1120336703</v>
          </cell>
          <cell r="C1332">
            <v>1172408254</v>
          </cell>
          <cell r="D1332">
            <v>1311460942</v>
          </cell>
          <cell r="E1332">
            <v>1353924662</v>
          </cell>
          <cell r="F1332">
            <v>1644042136</v>
          </cell>
        </row>
        <row r="1333">
          <cell r="A1333">
            <v>42492</v>
          </cell>
          <cell r="B1333">
            <v>1269786016</v>
          </cell>
          <cell r="C1333">
            <v>1312534969</v>
          </cell>
          <cell r="D1333">
            <v>1319681716</v>
          </cell>
          <cell r="E1333">
            <v>1288858915</v>
          </cell>
          <cell r="F1333">
            <v>1255394979</v>
          </cell>
        </row>
        <row r="1334">
          <cell r="A1334">
            <v>42499</v>
          </cell>
          <cell r="B1334">
            <v>1240207259</v>
          </cell>
          <cell r="C1334">
            <v>1144670940</v>
          </cell>
          <cell r="D1334">
            <v>1225591220</v>
          </cell>
          <cell r="E1334">
            <v>1238264946</v>
          </cell>
          <cell r="F1334">
            <v>1147341885</v>
          </cell>
        </row>
        <row r="1335">
          <cell r="A1335">
            <v>42506</v>
          </cell>
          <cell r="B1335">
            <v>1131500307</v>
          </cell>
          <cell r="C1335">
            <v>1361362973</v>
          </cell>
          <cell r="D1335">
            <v>1128498422</v>
          </cell>
          <cell r="E1335">
            <v>1255019174</v>
          </cell>
          <cell r="F1335">
            <v>1211105038</v>
          </cell>
        </row>
        <row r="1336">
          <cell r="A1336">
            <v>42513</v>
          </cell>
          <cell r="B1336">
            <v>1037187785</v>
          </cell>
          <cell r="C1336">
            <v>1156250010</v>
          </cell>
          <cell r="D1336">
            <v>1190675060</v>
          </cell>
          <cell r="E1336">
            <v>1034460181</v>
          </cell>
          <cell r="F1336">
            <v>1046618489</v>
          </cell>
        </row>
        <row r="1337">
          <cell r="A1337">
            <v>42520</v>
          </cell>
          <cell r="B1337">
            <v>0</v>
          </cell>
          <cell r="C1337">
            <v>1762142118</v>
          </cell>
          <cell r="D1337">
            <v>1174417458</v>
          </cell>
          <cell r="E1337">
            <v>1249505201</v>
          </cell>
          <cell r="F1337">
            <v>1171865971</v>
          </cell>
        </row>
        <row r="1338">
          <cell r="A1338">
            <v>42527</v>
          </cell>
          <cell r="B1338">
            <v>1125416401</v>
          </cell>
          <cell r="C1338">
            <v>1119889125</v>
          </cell>
          <cell r="D1338">
            <v>1129522601</v>
          </cell>
          <cell r="E1338">
            <v>1039405857</v>
          </cell>
          <cell r="F1338">
            <v>1123160301</v>
          </cell>
        </row>
        <row r="1339">
          <cell r="A1339">
            <v>42534</v>
          </cell>
          <cell r="B1339">
            <v>1112808977</v>
          </cell>
          <cell r="C1339">
            <v>1192559790</v>
          </cell>
          <cell r="D1339">
            <v>1162116759</v>
          </cell>
          <cell r="E1339">
            <v>1156532783</v>
          </cell>
          <cell r="F1339">
            <v>2488438826</v>
          </cell>
        </row>
        <row r="1340">
          <cell r="A1340">
            <v>42541</v>
          </cell>
          <cell r="B1340">
            <v>1152919246</v>
          </cell>
          <cell r="C1340">
            <v>1079442556</v>
          </cell>
          <cell r="D1340">
            <v>1045693826</v>
          </cell>
          <cell r="E1340">
            <v>1074321792</v>
          </cell>
          <cell r="F1340">
            <v>3350225680</v>
          </cell>
        </row>
        <row r="1341">
          <cell r="A1341">
            <v>42548</v>
          </cell>
          <cell r="B1341">
            <v>1722327377</v>
          </cell>
          <cell r="C1341">
            <v>1382887067</v>
          </cell>
          <cell r="D1341">
            <v>1371915299</v>
          </cell>
          <cell r="E1341">
            <v>1698007786</v>
          </cell>
          <cell r="F1341">
            <v>1089916885</v>
          </cell>
        </row>
        <row r="1342">
          <cell r="A1342">
            <v>42555</v>
          </cell>
          <cell r="B1342">
            <v>0</v>
          </cell>
          <cell r="C1342">
            <v>1225260387</v>
          </cell>
          <cell r="D1342">
            <v>1318858191</v>
          </cell>
          <cell r="E1342">
            <v>1182363949</v>
          </cell>
          <cell r="F1342">
            <v>1188771020</v>
          </cell>
        </row>
        <row r="1343">
          <cell r="A1343">
            <v>42562</v>
          </cell>
          <cell r="B1343">
            <v>1024085711</v>
          </cell>
          <cell r="C1343">
            <v>1276106696</v>
          </cell>
          <cell r="D1343">
            <v>1081202307</v>
          </cell>
          <cell r="E1343">
            <v>1070720307</v>
          </cell>
          <cell r="F1343">
            <v>1084925646</v>
          </cell>
        </row>
        <row r="1344">
          <cell r="A1344">
            <v>42569</v>
          </cell>
          <cell r="B1344">
            <v>939095762</v>
          </cell>
          <cell r="C1344">
            <v>949627326</v>
          </cell>
          <cell r="D1344">
            <v>971368489</v>
          </cell>
          <cell r="E1344">
            <v>1068279083</v>
          </cell>
          <cell r="F1344">
            <v>952446466</v>
          </cell>
        </row>
        <row r="1345">
          <cell r="A1345">
            <v>42576</v>
          </cell>
          <cell r="B1345">
            <v>979249785</v>
          </cell>
          <cell r="C1345">
            <v>1077107320</v>
          </cell>
          <cell r="D1345">
            <v>1269744349</v>
          </cell>
          <cell r="E1345">
            <v>1125521398</v>
          </cell>
          <cell r="F1345">
            <v>1453567269</v>
          </cell>
        </row>
        <row r="1346">
          <cell r="A1346">
            <v>42583</v>
          </cell>
          <cell r="B1346">
            <v>1094477258</v>
          </cell>
          <cell r="C1346">
            <v>1196286037</v>
          </cell>
          <cell r="D1346">
            <v>1149915272</v>
          </cell>
          <cell r="E1346">
            <v>1060204289</v>
          </cell>
          <cell r="F1346">
            <v>1124373055</v>
          </cell>
        </row>
        <row r="1347">
          <cell r="A1347">
            <v>42590</v>
          </cell>
          <cell r="B1347">
            <v>1021928682</v>
          </cell>
          <cell r="C1347">
            <v>990501284</v>
          </cell>
          <cell r="D1347">
            <v>994078143</v>
          </cell>
          <cell r="E1347">
            <v>1027434571</v>
          </cell>
          <cell r="F1347">
            <v>919099298</v>
          </cell>
        </row>
        <row r="1348">
          <cell r="A1348">
            <v>42597</v>
          </cell>
          <cell r="B1348">
            <v>943761000</v>
          </cell>
          <cell r="C1348">
            <v>970394059</v>
          </cell>
          <cell r="D1348">
            <v>1051029100</v>
          </cell>
          <cell r="E1348">
            <v>977950458</v>
          </cell>
          <cell r="F1348">
            <v>1048332956</v>
          </cell>
        </row>
        <row r="1349">
          <cell r="A1349">
            <v>42604</v>
          </cell>
          <cell r="B1349">
            <v>889006032</v>
          </cell>
          <cell r="C1349">
            <v>941233862</v>
          </cell>
          <cell r="D1349">
            <v>968234705</v>
          </cell>
          <cell r="E1349">
            <v>926188929</v>
          </cell>
          <cell r="F1349">
            <v>1059385717</v>
          </cell>
        </row>
        <row r="1350">
          <cell r="A1350">
            <v>42611</v>
          </cell>
          <cell r="B1350">
            <v>832666894</v>
          </cell>
          <cell r="C1350">
            <v>956090116</v>
          </cell>
          <cell r="D1350">
            <v>1347018233</v>
          </cell>
          <cell r="E1350">
            <v>1067491367</v>
          </cell>
          <cell r="F1350">
            <v>1007841717</v>
          </cell>
        </row>
        <row r="1351">
          <cell r="A1351">
            <v>42618</v>
          </cell>
          <cell r="B1351">
            <v>0</v>
          </cell>
          <cell r="C1351">
            <v>1094347205</v>
          </cell>
          <cell r="D1351">
            <v>1057312100</v>
          </cell>
          <cell r="E1351">
            <v>1079846486</v>
          </cell>
          <cell r="F1351">
            <v>1365318366</v>
          </cell>
        </row>
        <row r="1352">
          <cell r="A1352">
            <v>42625</v>
          </cell>
          <cell r="B1352">
            <v>1297022276</v>
          </cell>
          <cell r="C1352">
            <v>1324543960</v>
          </cell>
          <cell r="D1352">
            <v>1164126953</v>
          </cell>
          <cell r="E1352">
            <v>1062388142</v>
          </cell>
          <cell r="F1352">
            <v>2519845368</v>
          </cell>
        </row>
        <row r="1353">
          <cell r="A1353">
            <v>42632</v>
          </cell>
          <cell r="B1353">
            <v>985180723</v>
          </cell>
          <cell r="C1353">
            <v>981156045</v>
          </cell>
          <cell r="D1353">
            <v>1154028458</v>
          </cell>
          <cell r="E1353">
            <v>1082422580</v>
          </cell>
          <cell r="F1353">
            <v>1045414481</v>
          </cell>
        </row>
        <row r="1354">
          <cell r="A1354">
            <v>42639</v>
          </cell>
          <cell r="B1354">
            <v>1007006325</v>
          </cell>
          <cell r="C1354">
            <v>1073699828</v>
          </cell>
          <cell r="D1354">
            <v>1180545868</v>
          </cell>
          <cell r="E1354">
            <v>1291603507</v>
          </cell>
          <cell r="F1354">
            <v>1440619169</v>
          </cell>
        </row>
        <row r="1355">
          <cell r="A1355">
            <v>42646</v>
          </cell>
          <cell r="B1355">
            <v>1030771152</v>
          </cell>
          <cell r="C1355">
            <v>1160891545</v>
          </cell>
          <cell r="D1355">
            <v>1233626110</v>
          </cell>
          <cell r="E1355">
            <v>1046803075</v>
          </cell>
          <cell r="F1355">
            <v>1210057407</v>
          </cell>
        </row>
        <row r="1356">
          <cell r="A1356">
            <v>42653</v>
          </cell>
          <cell r="B1356">
            <v>883649277</v>
          </cell>
          <cell r="C1356">
            <v>1074626046</v>
          </cell>
          <cell r="D1356">
            <v>901704965</v>
          </cell>
          <cell r="E1356">
            <v>1122588510</v>
          </cell>
          <cell r="F1356">
            <v>1028762007</v>
          </cell>
        </row>
        <row r="1357">
          <cell r="A1357">
            <v>42660</v>
          </cell>
          <cell r="B1357">
            <v>898947074</v>
          </cell>
          <cell r="C1357">
            <v>952331176</v>
          </cell>
          <cell r="D1357">
            <v>1020667561</v>
          </cell>
          <cell r="E1357">
            <v>1023544144</v>
          </cell>
          <cell r="F1357">
            <v>1111625469</v>
          </cell>
        </row>
        <row r="1358">
          <cell r="A1358">
            <v>42667</v>
          </cell>
          <cell r="B1358">
            <v>1022932998</v>
          </cell>
          <cell r="C1358">
            <v>1086567712</v>
          </cell>
          <cell r="D1358">
            <v>1145643899</v>
          </cell>
          <cell r="E1358">
            <v>1282770425</v>
          </cell>
          <cell r="F1358">
            <v>1243299015</v>
          </cell>
        </row>
        <row r="1359">
          <cell r="A1359">
            <v>42674</v>
          </cell>
          <cell r="B1359">
            <v>1313404683</v>
          </cell>
          <cell r="C1359">
            <v>1388244479</v>
          </cell>
          <cell r="D1359">
            <v>1314276681</v>
          </cell>
          <cell r="E1359">
            <v>1179520699</v>
          </cell>
          <cell r="F1359">
            <v>1180614125</v>
          </cell>
        </row>
        <row r="1360">
          <cell r="A1360">
            <v>42681</v>
          </cell>
          <cell r="B1360">
            <v>1163327050</v>
          </cell>
          <cell r="C1360">
            <v>1172038790</v>
          </cell>
          <cell r="D1360">
            <v>1921362938</v>
          </cell>
          <cell r="E1360">
            <v>1939493119</v>
          </cell>
          <cell r="F1360">
            <v>1533345237</v>
          </cell>
        </row>
        <row r="1361">
          <cell r="A1361">
            <v>42688</v>
          </cell>
          <cell r="B1361">
            <v>1584511958</v>
          </cell>
          <cell r="C1361">
            <v>1361967148</v>
          </cell>
          <cell r="D1361">
            <v>1164409743</v>
          </cell>
          <cell r="E1361">
            <v>1119376174</v>
          </cell>
          <cell r="F1361">
            <v>1174193522</v>
          </cell>
        </row>
        <row r="1362">
          <cell r="A1362">
            <v>42695</v>
          </cell>
          <cell r="B1362">
            <v>1095884838</v>
          </cell>
          <cell r="C1362">
            <v>1176482411</v>
          </cell>
          <cell r="D1362">
            <v>1063659086</v>
          </cell>
          <cell r="E1362">
            <v>0</v>
          </cell>
          <cell r="F1362">
            <v>510922959</v>
          </cell>
        </row>
        <row r="1363">
          <cell r="A1363">
            <v>42702</v>
          </cell>
          <cell r="B1363">
            <v>1118872786</v>
          </cell>
          <cell r="C1363">
            <v>1160177453</v>
          </cell>
          <cell r="D1363">
            <v>2004481944</v>
          </cell>
          <cell r="E1363">
            <v>1524515766</v>
          </cell>
          <cell r="F1363">
            <v>1174203563</v>
          </cell>
        </row>
        <row r="1364">
          <cell r="A1364">
            <v>42709</v>
          </cell>
          <cell r="B1364">
            <v>1222734091</v>
          </cell>
          <cell r="C1364">
            <v>1182586609</v>
          </cell>
          <cell r="D1364">
            <v>1344192490</v>
          </cell>
          <cell r="E1364">
            <v>1285526637</v>
          </cell>
          <cell r="F1364">
            <v>1194502504</v>
          </cell>
        </row>
        <row r="1365">
          <cell r="A1365">
            <v>42716</v>
          </cell>
          <cell r="B1365">
            <v>1247005236</v>
          </cell>
          <cell r="C1365">
            <v>1172183986</v>
          </cell>
          <cell r="D1365">
            <v>1378372689</v>
          </cell>
          <cell r="E1365">
            <v>1279974769</v>
          </cell>
          <cell r="F1365">
            <v>2555759600</v>
          </cell>
        </row>
        <row r="1366">
          <cell r="A1366">
            <v>42723</v>
          </cell>
          <cell r="B1366">
            <v>978392489</v>
          </cell>
          <cell r="C1366">
            <v>986564164</v>
          </cell>
          <cell r="D1366">
            <v>874001356</v>
          </cell>
          <cell r="E1366">
            <v>898988606</v>
          </cell>
          <cell r="F1366">
            <v>634710291</v>
          </cell>
        </row>
        <row r="1367">
          <cell r="A1367">
            <v>42730</v>
          </cell>
          <cell r="B1367">
            <v>0</v>
          </cell>
          <cell r="C1367">
            <v>615048892</v>
          </cell>
          <cell r="D1367">
            <v>767921167</v>
          </cell>
          <cell r="E1367">
            <v>734232289</v>
          </cell>
          <cell r="F1367">
            <v>960735987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abSelected="1" zoomScale="75" zoomScaleNormal="7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5" sqref="E15"/>
    </sheetView>
  </sheetViews>
  <sheetFormatPr defaultRowHeight="15" x14ac:dyDescent="0.25"/>
  <cols>
    <col min="1" max="1" width="1.7109375" customWidth="1"/>
    <col min="2" max="2" width="15" customWidth="1"/>
    <col min="3" max="7" width="6.42578125" customWidth="1"/>
    <col min="8" max="9" width="3.7109375" customWidth="1"/>
    <col min="10" max="10" width="8.7109375" customWidth="1"/>
    <col min="11" max="11" width="1.7109375" customWidth="1"/>
    <col min="12" max="12" width="6.42578125" customWidth="1"/>
    <col min="13" max="13" width="1.7109375" customWidth="1"/>
    <col min="21" max="21" width="1.7109375" customWidth="1"/>
  </cols>
  <sheetData>
    <row r="1" spans="1:23" ht="18" x14ac:dyDescent="0.25">
      <c r="A1" s="1" t="s">
        <v>44</v>
      </c>
      <c r="B1" s="2"/>
      <c r="C1" s="2"/>
      <c r="D1" s="2"/>
      <c r="E1" s="3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.9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idden="1" x14ac:dyDescent="0.25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idden="1" x14ac:dyDescent="0.2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idden="1" x14ac:dyDescent="0.2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idden="1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idden="1" x14ac:dyDescent="0.25">
      <c r="A7" s="9"/>
      <c r="B7" s="2"/>
      <c r="K7" s="2"/>
      <c r="L7" s="3"/>
      <c r="M7" s="3"/>
      <c r="N7" s="64"/>
      <c r="O7" s="3"/>
      <c r="P7" s="3"/>
      <c r="Q7" s="3"/>
      <c r="R7" s="3"/>
      <c r="S7" s="3"/>
      <c r="T7" s="3"/>
      <c r="U7" s="3"/>
      <c r="V7" s="3"/>
      <c r="W7" s="3"/>
    </row>
    <row r="8" spans="1:23" hidden="1" x14ac:dyDescent="0.25">
      <c r="A8" s="9"/>
      <c r="B8" s="2"/>
      <c r="C8" s="8"/>
      <c r="D8" s="8"/>
      <c r="E8" s="8"/>
      <c r="F8" s="8"/>
      <c r="G8" s="8"/>
      <c r="H8" s="8"/>
      <c r="I8" s="8"/>
      <c r="J8" s="8"/>
      <c r="K8" s="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8" x14ac:dyDescent="0.25">
      <c r="A9" s="9"/>
      <c r="B9" s="3"/>
      <c r="C9" s="94" t="s">
        <v>32</v>
      </c>
      <c r="D9" s="95"/>
      <c r="E9" s="95"/>
      <c r="F9" s="95"/>
      <c r="G9" s="95"/>
      <c r="H9" s="95"/>
      <c r="I9" s="95"/>
      <c r="J9" s="9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3.25" x14ac:dyDescent="0.25">
      <c r="A10" s="9"/>
      <c r="B10" s="14" t="s">
        <v>43</v>
      </c>
      <c r="C10" s="15" t="s">
        <v>7</v>
      </c>
      <c r="D10" s="15" t="s">
        <v>8</v>
      </c>
      <c r="E10" s="15" t="s">
        <v>9</v>
      </c>
      <c r="F10" s="15" t="s">
        <v>10</v>
      </c>
      <c r="G10" s="69" t="s">
        <v>1</v>
      </c>
      <c r="H10" s="15" t="s">
        <v>11</v>
      </c>
      <c r="I10" s="15" t="s">
        <v>12</v>
      </c>
      <c r="J10" s="16" t="s">
        <v>33</v>
      </c>
      <c r="K10" s="3"/>
      <c r="L10" s="16" t="s">
        <v>34</v>
      </c>
      <c r="M10" s="3"/>
      <c r="N10" s="15" t="s">
        <v>35</v>
      </c>
      <c r="O10" s="3"/>
      <c r="P10" s="3"/>
      <c r="Q10" s="16" t="s">
        <v>54</v>
      </c>
      <c r="R10" s="16" t="s">
        <v>55</v>
      </c>
      <c r="S10" s="16" t="s">
        <v>61</v>
      </c>
      <c r="T10" s="16" t="s">
        <v>70</v>
      </c>
      <c r="U10" s="16"/>
      <c r="V10" s="3"/>
      <c r="W10" s="3"/>
    </row>
    <row r="11" spans="1:23" x14ac:dyDescent="0.25">
      <c r="A11" s="30"/>
      <c r="B11" s="68" t="s">
        <v>37</v>
      </c>
      <c r="C11" s="39">
        <f>'1416'!C$62</f>
        <v>0.94831677060165798</v>
      </c>
      <c r="D11" s="39">
        <f>'1416'!D$62</f>
        <v>0.88893240018551356</v>
      </c>
      <c r="E11" s="39">
        <f>'1416'!E$62</f>
        <v>1.023076403128405</v>
      </c>
      <c r="F11" s="39">
        <f>'1416'!F$62</f>
        <v>1.0459679948823137</v>
      </c>
      <c r="G11" s="70">
        <f>'1416'!G$62</f>
        <v>2.3550335383857561</v>
      </c>
      <c r="H11" s="39">
        <f>'1416'!H$62</f>
        <v>0</v>
      </c>
      <c r="I11" s="39">
        <f>'1416'!I$62</f>
        <v>0</v>
      </c>
      <c r="J11" s="39">
        <f>'1416'!J$62</f>
        <v>0.95440515538819481</v>
      </c>
      <c r="K11" s="3"/>
      <c r="L11" s="39">
        <f>SUM(C11:J11)</f>
        <v>7.2157322625718416</v>
      </c>
      <c r="M11" s="3"/>
      <c r="N11" s="66" t="str">
        <f>B11</f>
        <v>2014-16</v>
      </c>
      <c r="O11" s="66"/>
      <c r="P11" s="18">
        <f>'1416'!B$51</f>
        <v>42625</v>
      </c>
      <c r="Q11" s="39">
        <f>'1416'!G$51</f>
        <v>2.4232196055152757</v>
      </c>
      <c r="R11" s="39">
        <f t="shared" ref="R11" si="0">AVERAGE(Q10:Q12)</f>
        <v>2.3340744753164291</v>
      </c>
      <c r="S11" s="39">
        <f>S12</f>
        <v>2.5</v>
      </c>
      <c r="T11" s="39"/>
      <c r="U11" s="39"/>
      <c r="V11" s="66"/>
      <c r="W11" s="66"/>
    </row>
    <row r="12" spans="1:23" x14ac:dyDescent="0.25">
      <c r="B12" s="68" t="s">
        <v>38</v>
      </c>
      <c r="C12" s="39">
        <f>'1113'!C$62</f>
        <v>0.96751840484461171</v>
      </c>
      <c r="D12" s="39">
        <f>'1113'!D$62</f>
        <v>0.97888805740786922</v>
      </c>
      <c r="E12" s="39">
        <f>'1113'!E$62</f>
        <v>1.0417397717385866</v>
      </c>
      <c r="F12" s="39">
        <f>'1113'!F$62</f>
        <v>1.0570856467516638</v>
      </c>
      <c r="G12" s="70">
        <f>'1113'!G$62</f>
        <v>2.10692654543743</v>
      </c>
      <c r="H12" s="39">
        <f>'1113'!H$62</f>
        <v>0</v>
      </c>
      <c r="I12" s="39">
        <f>'1113'!I$62</f>
        <v>0</v>
      </c>
      <c r="J12" s="39">
        <f>'1113'!J$62</f>
        <v>0.97870147993014878</v>
      </c>
      <c r="K12" s="3"/>
      <c r="L12" s="39">
        <f t="shared" ref="L12:L15" si="1">SUM(C12:J12)</f>
        <v>7.1308599061103104</v>
      </c>
      <c r="N12" s="66" t="str">
        <f t="shared" ref="N12:N16" si="2">B12</f>
        <v>2011-13</v>
      </c>
      <c r="P12" s="18">
        <f>'1416'!B$52</f>
        <v>42534</v>
      </c>
      <c r="Q12" s="39">
        <f>'1416'!G$52</f>
        <v>2.244929345117582</v>
      </c>
      <c r="R12" s="39">
        <f>AVERAGE(Q11:Q13)</f>
        <v>2.3063410268681683</v>
      </c>
      <c r="S12" s="39">
        <f t="shared" ref="S12:S75" si="3">S13</f>
        <v>2.5</v>
      </c>
      <c r="T12" s="39"/>
      <c r="U12" s="39"/>
    </row>
    <row r="13" spans="1:23" x14ac:dyDescent="0.25">
      <c r="B13" s="68" t="s">
        <v>39</v>
      </c>
      <c r="C13" s="39">
        <f>'0810'!C$62</f>
        <v>1.0534490316053167</v>
      </c>
      <c r="D13" s="39">
        <f>'0810'!D$62</f>
        <v>0.94429187952330529</v>
      </c>
      <c r="E13" s="39">
        <f>'0810'!E$62</f>
        <v>1.0389778751281891</v>
      </c>
      <c r="F13" s="39">
        <f>'0810'!F$62</f>
        <v>0.95912901707769593</v>
      </c>
      <c r="G13" s="70">
        <f>'0810'!G$62</f>
        <v>1.4679323090373213</v>
      </c>
      <c r="H13" s="39">
        <f>'0810'!H$62</f>
        <v>0</v>
      </c>
      <c r="I13" s="39">
        <f>'0810'!I$62</f>
        <v>0</v>
      </c>
      <c r="J13" s="39">
        <f>'0810'!J$62</f>
        <v>0.95825256824517846</v>
      </c>
      <c r="K13" s="3"/>
      <c r="L13" s="39">
        <f t="shared" si="1"/>
        <v>6.4220326806170078</v>
      </c>
      <c r="N13" s="66" t="str">
        <f t="shared" si="2"/>
        <v>2008-10</v>
      </c>
      <c r="P13" s="18">
        <f>'1416'!B$53</f>
        <v>42443</v>
      </c>
      <c r="Q13" s="39">
        <f>'1416'!G$53</f>
        <v>2.2508741299716473</v>
      </c>
      <c r="R13" s="39">
        <f t="shared" ref="R13:R76" si="4">AVERAGE(Q12:Q14)</f>
        <v>2.3327701259496263</v>
      </c>
      <c r="S13" s="39">
        <f t="shared" si="3"/>
        <v>2.5</v>
      </c>
      <c r="T13" s="39"/>
      <c r="U13" s="39"/>
    </row>
    <row r="14" spans="1:23" x14ac:dyDescent="0.25">
      <c r="B14" s="68" t="s">
        <v>40</v>
      </c>
      <c r="C14" s="39">
        <f>'0507'!C$62</f>
        <v>1.0082498921398868</v>
      </c>
      <c r="D14" s="39">
        <f>'0507'!D$62</f>
        <v>1.026269892458519</v>
      </c>
      <c r="E14" s="39">
        <f>'0507'!E$62</f>
        <v>1.0175982917190618</v>
      </c>
      <c r="F14" s="39">
        <f>'0507'!F$62</f>
        <v>0.9706431921567652</v>
      </c>
      <c r="G14" s="70">
        <f>'0507'!G$62</f>
        <v>1.2979360393668138</v>
      </c>
      <c r="H14" s="39">
        <f>'0507'!H$62</f>
        <v>0</v>
      </c>
      <c r="I14" s="39">
        <f>'0507'!I$62</f>
        <v>0</v>
      </c>
      <c r="J14" s="39">
        <f>'0507'!J$62</f>
        <v>0.93622875164260888</v>
      </c>
      <c r="K14" s="3"/>
      <c r="L14" s="39">
        <f t="shared" si="1"/>
        <v>6.2569260594836553</v>
      </c>
      <c r="N14" s="66" t="str">
        <f t="shared" si="2"/>
        <v>2005-07</v>
      </c>
      <c r="P14" s="18">
        <f>'1416'!B$54</f>
        <v>42261</v>
      </c>
      <c r="Q14" s="39">
        <f>'1416'!G$54</f>
        <v>2.5025069027596496</v>
      </c>
      <c r="R14" s="39">
        <f t="shared" si="4"/>
        <v>2.332056752179521</v>
      </c>
      <c r="S14" s="39">
        <f t="shared" si="3"/>
        <v>2.5</v>
      </c>
      <c r="T14" s="93">
        <f>[2]Sum!$AD$55</f>
        <v>2.0524333261390244</v>
      </c>
      <c r="U14" s="39"/>
    </row>
    <row r="15" spans="1:23" x14ac:dyDescent="0.25">
      <c r="B15" s="68" t="s">
        <v>41</v>
      </c>
      <c r="C15" s="39">
        <f>'0204'!C$62</f>
        <v>1.027027157019897</v>
      </c>
      <c r="D15" s="39">
        <f>'0204'!D$62</f>
        <v>1.0210346311012672</v>
      </c>
      <c r="E15" s="39">
        <f>'0204'!E$62</f>
        <v>0.98437720540596574</v>
      </c>
      <c r="F15" s="39">
        <f>'0204'!F$62</f>
        <v>0.94541084094435845</v>
      </c>
      <c r="G15" s="70">
        <f>'0204'!G$62</f>
        <v>1.158855885504579</v>
      </c>
      <c r="H15" s="39">
        <f>'0204'!H$62</f>
        <v>0</v>
      </c>
      <c r="I15" s="39">
        <f>'0204'!I$62</f>
        <v>0</v>
      </c>
      <c r="J15" s="39">
        <f>'0204'!J$62</f>
        <v>0.99230933999005166</v>
      </c>
      <c r="K15" s="3"/>
      <c r="L15" s="39">
        <f t="shared" si="1"/>
        <v>6.1290150599661191</v>
      </c>
      <c r="N15" s="66" t="str">
        <f t="shared" si="2"/>
        <v>2002-04</v>
      </c>
      <c r="P15" s="18">
        <f>'1416'!B$55</f>
        <v>42170</v>
      </c>
      <c r="Q15" s="39">
        <f>'1416'!G$55</f>
        <v>2.2427892238072662</v>
      </c>
      <c r="R15" s="39">
        <f t="shared" si="4"/>
        <v>2.4612098644674711</v>
      </c>
      <c r="S15" s="39">
        <f t="shared" si="3"/>
        <v>2.5</v>
      </c>
      <c r="T15" s="39"/>
      <c r="U15" s="39"/>
    </row>
    <row r="16" spans="1:23" x14ac:dyDescent="0.25">
      <c r="B16" s="68" t="s">
        <v>42</v>
      </c>
      <c r="C16" s="39">
        <f>'9901'!C$62</f>
        <v>0.95788621003625418</v>
      </c>
      <c r="D16" s="39">
        <f>'9901'!D$62</f>
        <v>1.0060746100406361</v>
      </c>
      <c r="E16" s="39">
        <f>'9901'!E$62</f>
        <v>1.0103179055603844</v>
      </c>
      <c r="F16" s="39">
        <f>'9901'!F$62</f>
        <v>1.0271233690783876</v>
      </c>
      <c r="G16" s="70">
        <f>'9901'!G$62</f>
        <v>1.2575327207791998</v>
      </c>
      <c r="H16" s="39">
        <f>'9901'!H$62</f>
        <v>0</v>
      </c>
      <c r="I16" s="39">
        <f>'9901'!I$62</f>
        <v>0</v>
      </c>
      <c r="J16" s="39">
        <f>'9901'!J$62</f>
        <v>0.96364714657351969</v>
      </c>
      <c r="K16" s="3"/>
      <c r="L16" s="39">
        <f>SUM(C16:G16)</f>
        <v>5.2589348154948627</v>
      </c>
      <c r="N16" s="66" t="str">
        <f t="shared" si="2"/>
        <v>1999-2001</v>
      </c>
      <c r="P16" s="18">
        <f>'1416'!B$56</f>
        <v>42079</v>
      </c>
      <c r="Q16" s="39">
        <f>'1416'!G$56</f>
        <v>2.6383334668354976</v>
      </c>
      <c r="R16" s="39">
        <f t="shared" si="4"/>
        <v>2.4521542529780089</v>
      </c>
      <c r="S16" s="39">
        <f t="shared" si="3"/>
        <v>2.5</v>
      </c>
      <c r="T16" s="39"/>
      <c r="U16" s="39"/>
    </row>
    <row r="17" spans="2:21" x14ac:dyDescent="0.25">
      <c r="B17" s="68" t="s">
        <v>52</v>
      </c>
      <c r="C17" s="39">
        <f>'9698'!C$62</f>
        <v>1.0451624530361088</v>
      </c>
      <c r="D17" s="39">
        <f>'9698'!D$62</f>
        <v>1.0616536125390756</v>
      </c>
      <c r="E17" s="39">
        <f>'9698'!E$62</f>
        <v>1.024042458738404</v>
      </c>
      <c r="F17" s="39">
        <f>'9698'!F$62</f>
        <v>1.000405008730862</v>
      </c>
      <c r="G17" s="70">
        <f>'9698'!G$62</f>
        <v>1.2008481601077805</v>
      </c>
      <c r="H17" s="39">
        <f>'9698'!H$62</f>
        <v>0</v>
      </c>
      <c r="I17" s="39">
        <f>'9698'!I$62</f>
        <v>0</v>
      </c>
      <c r="J17" s="39">
        <f>'9698'!J$62</f>
        <v>0.92871776721245969</v>
      </c>
      <c r="K17" s="3"/>
      <c r="L17" s="39">
        <f t="shared" ref="L17:L18" si="5">SUM(C17:G17)</f>
        <v>5.3321116931522319</v>
      </c>
      <c r="N17" s="66" t="str">
        <f t="shared" ref="N17:N18" si="6">B17</f>
        <v>1996-98</v>
      </c>
      <c r="P17" s="18">
        <f>'1416'!B$57</f>
        <v>41897</v>
      </c>
      <c r="Q17" s="39">
        <f>'1416'!G$57</f>
        <v>2.4753400682912625</v>
      </c>
      <c r="R17" s="39">
        <f t="shared" si="4"/>
        <v>2.4770140367583466</v>
      </c>
      <c r="S17" s="39">
        <f t="shared" si="3"/>
        <v>2.5</v>
      </c>
      <c r="T17" s="93">
        <f>[2]Sum!$AD$54</f>
        <v>2.7999862877961021</v>
      </c>
      <c r="U17" s="39"/>
    </row>
    <row r="18" spans="2:21" x14ac:dyDescent="0.25">
      <c r="B18" s="68" t="s">
        <v>53</v>
      </c>
      <c r="C18" s="39">
        <f>'9395'!C$62</f>
        <v>0.88640963651957716</v>
      </c>
      <c r="D18" s="39">
        <f>'9395'!D$62</f>
        <v>1.021411658677658</v>
      </c>
      <c r="E18" s="39">
        <f>'9395'!E$62</f>
        <v>0.96369371439907436</v>
      </c>
      <c r="F18" s="39">
        <f>'9395'!F$62</f>
        <v>0.9734454854876794</v>
      </c>
      <c r="G18" s="70">
        <f>'9395'!G$62</f>
        <v>1.3753323323049371</v>
      </c>
      <c r="H18" s="39">
        <f>'9395'!H$62</f>
        <v>0</v>
      </c>
      <c r="I18" s="39">
        <f>'9395'!I$62</f>
        <v>0</v>
      </c>
      <c r="J18" s="39">
        <f>'9395'!J$62</f>
        <v>1.0280901350739828</v>
      </c>
      <c r="K18" s="3"/>
      <c r="L18" s="39">
        <f t="shared" si="5"/>
        <v>5.220292827388926</v>
      </c>
      <c r="N18" s="66" t="str">
        <f t="shared" si="6"/>
        <v>1993-95</v>
      </c>
      <c r="P18" s="18">
        <f>'1416'!B$58</f>
        <v>41806</v>
      </c>
      <c r="Q18" s="39">
        <f>'1416'!G$58</f>
        <v>2.3173685751482807</v>
      </c>
      <c r="R18" s="39">
        <f t="shared" si="4"/>
        <v>2.4053411356635359</v>
      </c>
      <c r="S18" s="39">
        <f t="shared" si="3"/>
        <v>2.5</v>
      </c>
      <c r="T18" s="39"/>
      <c r="U18" s="39"/>
    </row>
    <row r="19" spans="2:21" x14ac:dyDescent="0.25">
      <c r="B19" s="65"/>
      <c r="C19" s="39"/>
      <c r="D19" s="39"/>
      <c r="E19" s="39"/>
      <c r="F19" s="39"/>
      <c r="G19" s="71"/>
      <c r="H19" s="39"/>
      <c r="I19" s="39"/>
      <c r="J19" s="67"/>
      <c r="K19" s="3"/>
      <c r="L19" s="39"/>
      <c r="N19" s="66"/>
      <c r="P19" s="18">
        <f>'1416'!B$59</f>
        <v>41715</v>
      </c>
      <c r="Q19" s="39">
        <f>'1416'!G$59</f>
        <v>2.4233147635510646</v>
      </c>
      <c r="R19" s="39">
        <f t="shared" si="4"/>
        <v>2.6566821604539617</v>
      </c>
      <c r="S19" s="39">
        <f t="shared" si="3"/>
        <v>2.5</v>
      </c>
      <c r="T19" s="39"/>
      <c r="U19" s="39"/>
    </row>
    <row r="20" spans="2:21" x14ac:dyDescent="0.25">
      <c r="B20" s="72" t="s">
        <v>61</v>
      </c>
      <c r="C20" s="73"/>
      <c r="D20" s="73"/>
      <c r="E20" s="73"/>
      <c r="F20" s="73"/>
      <c r="G20" s="74"/>
      <c r="H20" s="73"/>
      <c r="I20" s="73"/>
      <c r="J20" s="73"/>
      <c r="K20" s="73"/>
      <c r="L20" s="73"/>
      <c r="M20" s="73"/>
      <c r="N20" s="75"/>
      <c r="P20" s="18">
        <f>'1113'!B$51</f>
        <v>41533</v>
      </c>
      <c r="Q20" s="39">
        <f>'1113'!G$51</f>
        <v>3.2293631426625411</v>
      </c>
      <c r="R20" s="39">
        <f t="shared" si="4"/>
        <v>2.7473283681351819</v>
      </c>
      <c r="S20" s="39">
        <f t="shared" si="3"/>
        <v>2.5</v>
      </c>
      <c r="T20" s="93">
        <f>[2]Sum!$AD$53</f>
        <v>2.7528237481888649</v>
      </c>
      <c r="U20" s="39"/>
    </row>
    <row r="21" spans="2:21" x14ac:dyDescent="0.25">
      <c r="B21" s="76" t="s">
        <v>64</v>
      </c>
      <c r="C21" s="77">
        <v>1</v>
      </c>
      <c r="D21" s="77">
        <v>1</v>
      </c>
      <c r="E21" s="77">
        <v>1</v>
      </c>
      <c r="F21" s="77">
        <v>1</v>
      </c>
      <c r="G21" s="70">
        <f>S25</f>
        <v>2.5</v>
      </c>
      <c r="H21" s="77">
        <f>'0204'!H$62</f>
        <v>0</v>
      </c>
      <c r="I21" s="77">
        <f>'0204'!I$62</f>
        <v>0</v>
      </c>
      <c r="J21" s="77">
        <v>1</v>
      </c>
      <c r="K21" s="78"/>
      <c r="L21" s="77">
        <f>SUM(C21:J21)</f>
        <v>7.5</v>
      </c>
      <c r="M21" s="79"/>
      <c r="N21" s="80" t="str">
        <f>B21</f>
        <v>2012-Pres</v>
      </c>
      <c r="P21" s="18">
        <f>'1113'!B$52</f>
        <v>41442</v>
      </c>
      <c r="Q21" s="39">
        <f>'1113'!G$52</f>
        <v>2.5893071981919387</v>
      </c>
      <c r="R21" s="39">
        <f t="shared" si="4"/>
        <v>2.759312273754384</v>
      </c>
      <c r="S21" s="39">
        <f t="shared" si="3"/>
        <v>2.5</v>
      </c>
      <c r="T21" s="39"/>
      <c r="U21" s="39"/>
    </row>
    <row r="22" spans="2:21" x14ac:dyDescent="0.25">
      <c r="B22" s="76" t="s">
        <v>65</v>
      </c>
      <c r="C22" s="77">
        <v>1</v>
      </c>
      <c r="D22" s="77">
        <v>1</v>
      </c>
      <c r="E22" s="77">
        <v>1</v>
      </c>
      <c r="F22" s="77">
        <v>1</v>
      </c>
      <c r="G22" s="70">
        <f>S37</f>
        <v>1.5</v>
      </c>
      <c r="H22" s="77">
        <f>'9901'!H$62</f>
        <v>0</v>
      </c>
      <c r="I22" s="77">
        <f>'9901'!I$62</f>
        <v>0</v>
      </c>
      <c r="J22" s="77">
        <v>1</v>
      </c>
      <c r="K22" s="78"/>
      <c r="L22" s="77">
        <f>SUM(C22:G22)</f>
        <v>5.5</v>
      </c>
      <c r="M22" s="79"/>
      <c r="N22" s="80" t="str">
        <f>B22</f>
        <v>2008-11</v>
      </c>
      <c r="P22" s="18">
        <f>'1113'!B$53</f>
        <v>41344</v>
      </c>
      <c r="Q22" s="39">
        <f>'1113'!G$53</f>
        <v>2.4592664804086728</v>
      </c>
      <c r="R22" s="39">
        <f t="shared" si="4"/>
        <v>2.5435946804137264</v>
      </c>
      <c r="S22" s="39">
        <f t="shared" si="3"/>
        <v>2.5</v>
      </c>
      <c r="T22" s="39"/>
      <c r="U22" s="39"/>
    </row>
    <row r="23" spans="2:21" x14ac:dyDescent="0.25">
      <c r="B23" s="81" t="s">
        <v>66</v>
      </c>
      <c r="C23" s="82">
        <v>1</v>
      </c>
      <c r="D23" s="82">
        <v>1</v>
      </c>
      <c r="E23" s="82">
        <v>1</v>
      </c>
      <c r="F23" s="82">
        <v>1</v>
      </c>
      <c r="G23" s="71">
        <f>S82</f>
        <v>1.3</v>
      </c>
      <c r="H23" s="82">
        <f>'9395'!H$62</f>
        <v>0</v>
      </c>
      <c r="I23" s="82">
        <f>'9395'!I$62</f>
        <v>0</v>
      </c>
      <c r="J23" s="82">
        <v>1</v>
      </c>
      <c r="K23" s="83"/>
      <c r="L23" s="82">
        <f>SUM(C23:G23)</f>
        <v>5.3</v>
      </c>
      <c r="M23" s="84"/>
      <c r="N23" s="85" t="str">
        <f>B23</f>
        <v>1991-2007</v>
      </c>
      <c r="P23" s="18">
        <f>'1113'!B$54</f>
        <v>41169</v>
      </c>
      <c r="Q23" s="39">
        <f>'1113'!G$54</f>
        <v>2.5822103626405672</v>
      </c>
      <c r="R23" s="39">
        <f t="shared" si="4"/>
        <v>2.3642470384388972</v>
      </c>
      <c r="S23" s="39">
        <f t="shared" si="3"/>
        <v>2.5</v>
      </c>
      <c r="T23" s="93">
        <f>[2]Sum!$AD$52</f>
        <v>2.322586019414199</v>
      </c>
      <c r="U23" s="39"/>
    </row>
    <row r="24" spans="2:21" x14ac:dyDescent="0.25">
      <c r="P24" s="18">
        <f>'1113'!B$55</f>
        <v>41078</v>
      </c>
      <c r="Q24" s="39">
        <f>'1113'!G$55</f>
        <v>2.0512642722674514</v>
      </c>
      <c r="R24" s="39">
        <f t="shared" si="4"/>
        <v>2.1909430358819519</v>
      </c>
      <c r="S24" s="39">
        <f t="shared" si="3"/>
        <v>2.5</v>
      </c>
      <c r="T24" s="39"/>
      <c r="U24" s="39"/>
    </row>
    <row r="25" spans="2:21" x14ac:dyDescent="0.25">
      <c r="P25" s="18">
        <f>'1113'!B$56</f>
        <v>40980</v>
      </c>
      <c r="Q25" s="39">
        <f>'1113'!G$56</f>
        <v>1.939354472737836</v>
      </c>
      <c r="R25" s="39">
        <f t="shared" si="4"/>
        <v>1.7763958430557227</v>
      </c>
      <c r="S25" s="39">
        <v>2.5</v>
      </c>
      <c r="T25" s="39"/>
      <c r="U25" s="39"/>
    </row>
    <row r="26" spans="2:21" x14ac:dyDescent="0.25">
      <c r="P26" s="18">
        <f>'1113'!B$57</f>
        <v>40798</v>
      </c>
      <c r="Q26" s="39">
        <f>'1113'!G$57</f>
        <v>1.3385687841618807</v>
      </c>
      <c r="R26" s="39">
        <f t="shared" si="4"/>
        <v>1.6137610316054622</v>
      </c>
      <c r="S26" s="39">
        <f t="shared" si="3"/>
        <v>1.5</v>
      </c>
      <c r="T26" s="93">
        <f>[2]Sum!$AD$51</f>
        <v>2.0193530526566716</v>
      </c>
      <c r="U26" s="39"/>
    </row>
    <row r="27" spans="2:21" x14ac:dyDescent="0.25">
      <c r="P27" s="18">
        <f>'1113'!B$58</f>
        <v>40707</v>
      </c>
      <c r="Q27" s="39">
        <f>'1113'!G$58</f>
        <v>1.5633598379166693</v>
      </c>
      <c r="R27" s="39">
        <f t="shared" si="4"/>
        <v>1.609427076925158</v>
      </c>
      <c r="S27" s="39">
        <f t="shared" si="3"/>
        <v>1.5</v>
      </c>
      <c r="T27" s="39"/>
      <c r="U27" s="39"/>
    </row>
    <row r="28" spans="2:21" x14ac:dyDescent="0.25">
      <c r="P28" s="18">
        <f>'1113'!B$59</f>
        <v>40616</v>
      </c>
      <c r="Q28" s="39">
        <f>'1113'!G$59</f>
        <v>1.926352608696924</v>
      </c>
      <c r="R28" s="39">
        <f t="shared" si="4"/>
        <v>1.7211206648270092</v>
      </c>
      <c r="S28" s="39">
        <f t="shared" si="3"/>
        <v>1.5</v>
      </c>
      <c r="T28" s="39"/>
      <c r="U28" s="39"/>
    </row>
    <row r="29" spans="2:21" x14ac:dyDescent="0.25">
      <c r="P29" s="18">
        <f>'0810'!B$51</f>
        <v>40434</v>
      </c>
      <c r="Q29" s="39">
        <f>'0810'!G$51</f>
        <v>1.6736495478674338</v>
      </c>
      <c r="R29" s="39">
        <f t="shared" si="4"/>
        <v>1.5592168217469746</v>
      </c>
      <c r="S29" s="39">
        <f t="shared" si="3"/>
        <v>1.5</v>
      </c>
      <c r="T29" s="93">
        <f>[2]Sum!$AD$50</f>
        <v>1.7766057103460542</v>
      </c>
      <c r="U29" s="39"/>
    </row>
    <row r="30" spans="2:21" x14ac:dyDescent="0.25">
      <c r="P30" s="18">
        <f>'0810'!B$52</f>
        <v>40343</v>
      </c>
      <c r="Q30" s="39">
        <f>'0810'!G$52</f>
        <v>1.0776483086765658</v>
      </c>
      <c r="R30" s="39">
        <f t="shared" si="4"/>
        <v>1.4265077763522322</v>
      </c>
      <c r="S30" s="39">
        <f t="shared" si="3"/>
        <v>1.5</v>
      </c>
      <c r="T30" s="39"/>
      <c r="U30" s="39"/>
    </row>
    <row r="31" spans="2:21" x14ac:dyDescent="0.25">
      <c r="P31" s="18">
        <f>'0810'!B$53</f>
        <v>40252</v>
      </c>
      <c r="Q31" s="39">
        <f>'0810'!G$53</f>
        <v>1.5282254725126971</v>
      </c>
      <c r="R31" s="39">
        <f t="shared" si="4"/>
        <v>1.402816952769701</v>
      </c>
      <c r="S31" s="39">
        <f t="shared" si="3"/>
        <v>1.5</v>
      </c>
      <c r="T31" s="39"/>
      <c r="U31" s="39"/>
    </row>
    <row r="32" spans="2:21" x14ac:dyDescent="0.25">
      <c r="P32" s="18">
        <f>'0810'!B$54</f>
        <v>40070</v>
      </c>
      <c r="Q32" s="39">
        <f>'0810'!G$54</f>
        <v>1.6025770771198402</v>
      </c>
      <c r="R32" s="39">
        <f t="shared" si="4"/>
        <v>1.5558380724200298</v>
      </c>
      <c r="S32" s="39">
        <f t="shared" si="3"/>
        <v>1.5</v>
      </c>
      <c r="T32" s="93">
        <f>[2]Sum!$AD$49</f>
        <v>2.2255071316223578</v>
      </c>
      <c r="U32" s="39"/>
    </row>
    <row r="33" spans="16:21" x14ac:dyDescent="0.25">
      <c r="P33" s="18">
        <f>'0810'!B$55</f>
        <v>39979</v>
      </c>
      <c r="Q33" s="39">
        <f>'0810'!G$55</f>
        <v>1.5367116676275521</v>
      </c>
      <c r="R33" s="39">
        <f t="shared" si="4"/>
        <v>1.4860347891511054</v>
      </c>
      <c r="S33" s="39">
        <f t="shared" si="3"/>
        <v>1.5</v>
      </c>
      <c r="T33" s="39"/>
      <c r="U33" s="39"/>
    </row>
    <row r="34" spans="16:21" x14ac:dyDescent="0.25">
      <c r="P34" s="18">
        <f>'0810'!B$56</f>
        <v>39888</v>
      </c>
      <c r="Q34" s="39">
        <f>'0810'!G$56</f>
        <v>1.3188156227059238</v>
      </c>
      <c r="R34" s="39">
        <f t="shared" si="4"/>
        <v>1.5395615353329102</v>
      </c>
      <c r="S34" s="39">
        <f t="shared" si="3"/>
        <v>1.5</v>
      </c>
      <c r="T34" s="39"/>
      <c r="U34" s="39"/>
    </row>
    <row r="35" spans="16:21" x14ac:dyDescent="0.25">
      <c r="P35" s="18">
        <f>'0810'!B$57</f>
        <v>39706</v>
      </c>
      <c r="Q35" s="39">
        <f>'0810'!G$57</f>
        <v>1.763157315665254</v>
      </c>
      <c r="R35" s="39">
        <f t="shared" si="4"/>
        <v>1.4303848366497043</v>
      </c>
      <c r="S35" s="39">
        <f t="shared" si="3"/>
        <v>1.5</v>
      </c>
      <c r="T35" s="93">
        <f>[2]Sum!$AD$48</f>
        <v>1.6375486338529173</v>
      </c>
      <c r="U35" s="39"/>
    </row>
    <row r="36" spans="16:21" x14ac:dyDescent="0.25">
      <c r="P36" s="18">
        <f>'0810'!B$58</f>
        <v>39615</v>
      </c>
      <c r="Q36" s="39">
        <f>'0810'!G$58</f>
        <v>1.2091815715779355</v>
      </c>
      <c r="R36" s="39">
        <f t="shared" si="4"/>
        <v>1.4861694436215949</v>
      </c>
      <c r="S36" s="39">
        <f t="shared" si="3"/>
        <v>1.5</v>
      </c>
      <c r="T36" s="39"/>
      <c r="U36" s="39"/>
    </row>
    <row r="37" spans="16:21" x14ac:dyDescent="0.25">
      <c r="P37" s="18">
        <f>'0810'!B$59</f>
        <v>39524</v>
      </c>
      <c r="Q37" s="39"/>
      <c r="R37" s="39">
        <f t="shared" si="4"/>
        <v>1.0941979963230193</v>
      </c>
      <c r="S37" s="39">
        <v>1.5</v>
      </c>
      <c r="T37" s="39"/>
      <c r="U37" s="39"/>
    </row>
    <row r="38" spans="16:21" x14ac:dyDescent="0.25">
      <c r="P38" s="18">
        <f>'0507'!B$51</f>
        <v>39341</v>
      </c>
      <c r="Q38" s="39">
        <f>'0507'!G$51</f>
        <v>0.97921442106810308</v>
      </c>
      <c r="R38" s="39">
        <f t="shared" si="4"/>
        <v>1.1820708447949524</v>
      </c>
      <c r="S38" s="39">
        <f t="shared" si="3"/>
        <v>1.3</v>
      </c>
      <c r="T38" s="93">
        <f>[2]Sum!$AD$47</f>
        <v>1.2348970568321331</v>
      </c>
      <c r="U38" s="39"/>
    </row>
    <row r="39" spans="16:21" x14ac:dyDescent="0.25">
      <c r="P39" s="18">
        <f>'0507'!B$52</f>
        <v>39250</v>
      </c>
      <c r="Q39" s="39">
        <f>'0507'!G$52</f>
        <v>1.3849272685218017</v>
      </c>
      <c r="R39" s="39">
        <f t="shared" si="4"/>
        <v>1.099338284322477</v>
      </c>
      <c r="S39" s="39">
        <f t="shared" si="3"/>
        <v>1.3</v>
      </c>
      <c r="T39" s="39"/>
      <c r="U39" s="39"/>
    </row>
    <row r="40" spans="16:21" x14ac:dyDescent="0.25">
      <c r="P40" s="18">
        <f>'0507'!B$53</f>
        <v>39152</v>
      </c>
      <c r="Q40" s="39">
        <f>'0507'!G$53</f>
        <v>0.93387316337752624</v>
      </c>
      <c r="R40" s="39">
        <f t="shared" si="4"/>
        <v>1.331415864872534</v>
      </c>
      <c r="S40" s="39">
        <f t="shared" si="3"/>
        <v>1.3</v>
      </c>
      <c r="T40" s="39"/>
      <c r="U40" s="39"/>
    </row>
    <row r="41" spans="16:21" x14ac:dyDescent="0.25">
      <c r="P41" s="18">
        <f>'0507'!B$54</f>
        <v>38977</v>
      </c>
      <c r="Q41" s="39">
        <f>'0507'!G$54</f>
        <v>1.6754471627182739</v>
      </c>
      <c r="R41" s="39">
        <f t="shared" si="4"/>
        <v>1.1729661649238967</v>
      </c>
      <c r="S41" s="39">
        <f t="shared" si="3"/>
        <v>1.3</v>
      </c>
      <c r="T41" s="93">
        <f>[2]Sum!$AD$46</f>
        <v>1.3270101030218313</v>
      </c>
      <c r="U41" s="39"/>
    </row>
    <row r="42" spans="16:21" x14ac:dyDescent="0.25">
      <c r="P42" s="18">
        <f>'0507'!B$55</f>
        <v>38879</v>
      </c>
      <c r="Q42" s="39">
        <f>'0507'!G$55</f>
        <v>0.90957816867589047</v>
      </c>
      <c r="R42" s="39">
        <f t="shared" si="4"/>
        <v>1.2025161158371809</v>
      </c>
      <c r="S42" s="39">
        <f t="shared" si="3"/>
        <v>1.3</v>
      </c>
      <c r="T42" s="39"/>
      <c r="U42" s="39"/>
    </row>
    <row r="43" spans="16:21" x14ac:dyDescent="0.25">
      <c r="P43" s="18">
        <f>'0507'!B$56</f>
        <v>38788</v>
      </c>
      <c r="Q43" s="39">
        <f>'0507'!G$56</f>
        <v>1.0225230161173779</v>
      </c>
      <c r="R43" s="39">
        <f t="shared" si="4"/>
        <v>1.2704298660754751</v>
      </c>
      <c r="S43" s="39">
        <f t="shared" si="3"/>
        <v>1.3</v>
      </c>
      <c r="T43" s="39"/>
      <c r="U43" s="39"/>
    </row>
    <row r="44" spans="16:21" x14ac:dyDescent="0.25">
      <c r="P44" s="18">
        <f>'0507'!B$57</f>
        <v>38607</v>
      </c>
      <c r="Q44" s="39">
        <f>'0507'!G$57</f>
        <v>1.8791884134331565</v>
      </c>
      <c r="R44" s="39">
        <f t="shared" si="4"/>
        <v>1.4743555827153463</v>
      </c>
      <c r="S44" s="39">
        <f t="shared" si="3"/>
        <v>1.3</v>
      </c>
      <c r="T44" s="93">
        <f>[2]Sum!$AD$45</f>
        <v>1.3626373792680053</v>
      </c>
      <c r="U44" s="39"/>
    </row>
    <row r="45" spans="16:21" x14ac:dyDescent="0.25">
      <c r="P45" s="18">
        <f>'0507'!B$58</f>
        <v>38516</v>
      </c>
      <c r="Q45" s="39">
        <f>'0507'!G$58</f>
        <v>1.5213553185955047</v>
      </c>
      <c r="R45" s="39">
        <f t="shared" si="4"/>
        <v>1.6956690008450526</v>
      </c>
      <c r="S45" s="39">
        <f t="shared" si="3"/>
        <v>1.3</v>
      </c>
      <c r="T45" s="39"/>
      <c r="U45" s="39"/>
    </row>
    <row r="46" spans="16:21" x14ac:dyDescent="0.25">
      <c r="P46" s="18">
        <f>'0507'!B$59</f>
        <v>38425</v>
      </c>
      <c r="Q46" s="39">
        <f>'0507'!G$59</f>
        <v>1.6864632705064961</v>
      </c>
      <c r="R46" s="39">
        <f t="shared" si="4"/>
        <v>1.4507499201881389</v>
      </c>
      <c r="S46" s="39">
        <f t="shared" si="3"/>
        <v>1.3</v>
      </c>
      <c r="T46" s="39"/>
      <c r="U46" s="39"/>
    </row>
    <row r="47" spans="16:21" x14ac:dyDescent="0.25">
      <c r="P47" s="18">
        <f>'0204'!B$51</f>
        <v>38243</v>
      </c>
      <c r="Q47" s="39">
        <f>'0204'!G$51</f>
        <v>1.1444311714624156</v>
      </c>
      <c r="R47" s="39">
        <f t="shared" si="4"/>
        <v>1.3160277882894393</v>
      </c>
      <c r="S47" s="39">
        <f t="shared" si="3"/>
        <v>1.3</v>
      </c>
      <c r="T47" s="93">
        <f>[2]Sum!$AD$44</f>
        <v>1.9558356347386225</v>
      </c>
      <c r="U47" s="39"/>
    </row>
    <row r="48" spans="16:21" x14ac:dyDescent="0.25">
      <c r="P48" s="18">
        <f>'0204'!B$52</f>
        <v>38152</v>
      </c>
      <c r="Q48" s="39">
        <f>'0204'!G$52</f>
        <v>1.1171889228994059</v>
      </c>
      <c r="R48" s="39">
        <f t="shared" si="4"/>
        <v>1.0854817584075043</v>
      </c>
      <c r="S48" s="39">
        <f t="shared" si="3"/>
        <v>1.3</v>
      </c>
      <c r="T48" s="39"/>
      <c r="U48" s="39"/>
    </row>
    <row r="49" spans="16:21" x14ac:dyDescent="0.25">
      <c r="P49" s="18">
        <f>'0204'!B$53</f>
        <v>38061</v>
      </c>
      <c r="Q49" s="39">
        <f>'0204'!G$53</f>
        <v>0.99482518086069172</v>
      </c>
      <c r="R49" s="39">
        <f t="shared" si="4"/>
        <v>1.0742445790187609</v>
      </c>
      <c r="S49" s="39">
        <f t="shared" si="3"/>
        <v>1.3</v>
      </c>
      <c r="T49" s="39"/>
      <c r="U49" s="39"/>
    </row>
    <row r="50" spans="16:21" x14ac:dyDescent="0.25">
      <c r="P50" s="18">
        <f>'0204'!B$54</f>
        <v>37879</v>
      </c>
      <c r="Q50" s="39">
        <f>'0204'!G$54</f>
        <v>1.1107196332961851</v>
      </c>
      <c r="R50" s="39">
        <f t="shared" si="4"/>
        <v>1.1417317868687353</v>
      </c>
      <c r="S50" s="39">
        <f t="shared" si="3"/>
        <v>1.3</v>
      </c>
      <c r="T50" s="93">
        <f>[2]Sum!$AD$43</f>
        <v>1.1496151753715023</v>
      </c>
      <c r="U50" s="39"/>
    </row>
    <row r="51" spans="16:21" x14ac:dyDescent="0.25">
      <c r="P51" s="18">
        <f>'0204'!B$55</f>
        <v>37788</v>
      </c>
      <c r="Q51" s="39">
        <f>'0204'!G$55</f>
        <v>1.3196505464493293</v>
      </c>
      <c r="R51" s="39">
        <f t="shared" si="4"/>
        <v>1.2879553749352601</v>
      </c>
      <c r="S51" s="39">
        <f t="shared" si="3"/>
        <v>1.3</v>
      </c>
      <c r="T51" s="39"/>
      <c r="U51" s="39"/>
    </row>
    <row r="52" spans="16:21" x14ac:dyDescent="0.25">
      <c r="P52" s="18">
        <f>'0204'!B$56</f>
        <v>37697</v>
      </c>
      <c r="Q52" s="39">
        <f>'0204'!G$56</f>
        <v>1.4334959450602662</v>
      </c>
      <c r="R52" s="39">
        <f t="shared" si="4"/>
        <v>1.3456444865642023</v>
      </c>
      <c r="S52" s="39">
        <f t="shared" si="3"/>
        <v>1.3</v>
      </c>
      <c r="T52" s="39"/>
      <c r="U52" s="39"/>
    </row>
    <row r="53" spans="16:21" x14ac:dyDescent="0.25">
      <c r="P53" s="18">
        <f>'0204'!B$57</f>
        <v>37515</v>
      </c>
      <c r="Q53" s="39">
        <f>'0204'!G$57</f>
        <v>1.2837869681830112</v>
      </c>
      <c r="R53" s="39">
        <f t="shared" si="4"/>
        <v>1.3014415433043218</v>
      </c>
      <c r="S53" s="39">
        <f t="shared" si="3"/>
        <v>1.3</v>
      </c>
      <c r="T53" s="93">
        <f>[2]Sum!$AD$42</f>
        <v>1.4708417392658195</v>
      </c>
      <c r="U53" s="39"/>
    </row>
    <row r="54" spans="16:21" x14ac:dyDescent="0.25">
      <c r="P54" s="18">
        <f>'0204'!B$58</f>
        <v>37424</v>
      </c>
      <c r="Q54" s="39">
        <f>'0204'!G$58</f>
        <v>1.1870417166696876</v>
      </c>
      <c r="R54" s="39">
        <f t="shared" si="4"/>
        <v>1.2031109815616168</v>
      </c>
      <c r="S54" s="39">
        <f t="shared" si="3"/>
        <v>1.3</v>
      </c>
      <c r="T54" s="39"/>
      <c r="U54" s="39"/>
    </row>
    <row r="55" spans="16:21" x14ac:dyDescent="0.25">
      <c r="P55" s="18">
        <f>'0204'!B$59</f>
        <v>37326</v>
      </c>
      <c r="Q55" s="39">
        <f>'0204'!G$59</f>
        <v>1.1385042598321518</v>
      </c>
      <c r="R55" s="39">
        <f t="shared" si="4"/>
        <v>1.3832313693050828</v>
      </c>
      <c r="S55" s="39">
        <f t="shared" si="3"/>
        <v>1.3</v>
      </c>
      <c r="T55" s="39"/>
      <c r="U55" s="39"/>
    </row>
    <row r="56" spans="16:21" x14ac:dyDescent="0.25">
      <c r="P56" s="18">
        <f>'9901'!B$51</f>
        <v>37151</v>
      </c>
      <c r="Q56" s="39">
        <f>'9901'!G$51</f>
        <v>1.8241481314134087</v>
      </c>
      <c r="R56" s="39">
        <f t="shared" si="4"/>
        <v>1.467503514781108</v>
      </c>
      <c r="S56" s="39">
        <f t="shared" si="3"/>
        <v>1.3</v>
      </c>
      <c r="T56" s="93">
        <f>[2]Sum!$AD$41</f>
        <v>1.3301376156155265</v>
      </c>
      <c r="U56" s="39"/>
    </row>
    <row r="57" spans="16:21" x14ac:dyDescent="0.25">
      <c r="P57" s="18">
        <f>'9901'!B$52</f>
        <v>37053</v>
      </c>
      <c r="Q57" s="39">
        <f>'9901'!G$52</f>
        <v>1.4398581530977634</v>
      </c>
      <c r="R57" s="39">
        <f t="shared" si="4"/>
        <v>1.5050745056278345</v>
      </c>
      <c r="S57" s="39">
        <f t="shared" si="3"/>
        <v>1.3</v>
      </c>
      <c r="T57" s="39"/>
      <c r="U57" s="39"/>
    </row>
    <row r="58" spans="16:21" x14ac:dyDescent="0.25">
      <c r="P58" s="18">
        <f>'9901'!B$53</f>
        <v>36962</v>
      </c>
      <c r="Q58" s="39">
        <f>'9901'!G$53</f>
        <v>1.2512172323723318</v>
      </c>
      <c r="R58" s="39">
        <f t="shared" si="4"/>
        <v>1.3122187382247452</v>
      </c>
      <c r="S58" s="39">
        <f t="shared" si="3"/>
        <v>1.3</v>
      </c>
      <c r="T58" s="39"/>
      <c r="U58" s="39"/>
    </row>
    <row r="59" spans="16:21" x14ac:dyDescent="0.25">
      <c r="P59" s="18">
        <f>'9901'!B$54</f>
        <v>36780</v>
      </c>
      <c r="Q59" s="39">
        <f>'9901'!G$54</f>
        <v>1.2455808292041399</v>
      </c>
      <c r="R59" s="39">
        <f t="shared" si="4"/>
        <v>1.2886851771563714</v>
      </c>
      <c r="S59" s="39">
        <f t="shared" si="3"/>
        <v>1.3</v>
      </c>
      <c r="T59" s="93">
        <f>[2]Sum!$AD$40</f>
        <v>1.2587338040475209</v>
      </c>
      <c r="U59" s="39"/>
    </row>
    <row r="60" spans="16:21" x14ac:dyDescent="0.25">
      <c r="P60" s="18">
        <f>'9901'!B$55</f>
        <v>36689</v>
      </c>
      <c r="Q60" s="39">
        <f>'9901'!G$55</f>
        <v>1.3692574698926421</v>
      </c>
      <c r="R60" s="39">
        <f t="shared" si="4"/>
        <v>1.2536373609444624</v>
      </c>
      <c r="S60" s="39">
        <f t="shared" si="3"/>
        <v>1.3</v>
      </c>
      <c r="T60" s="39"/>
      <c r="U60" s="39"/>
    </row>
    <row r="61" spans="16:21" x14ac:dyDescent="0.25">
      <c r="P61" s="18">
        <f>'9901'!B$56</f>
        <v>36598</v>
      </c>
      <c r="Q61" s="39">
        <f>'9901'!G$56</f>
        <v>1.1460737837366057</v>
      </c>
      <c r="R61" s="39">
        <f t="shared" si="4"/>
        <v>1.1839696640959188</v>
      </c>
      <c r="S61" s="39">
        <f t="shared" si="3"/>
        <v>1.3</v>
      </c>
      <c r="T61" s="39"/>
      <c r="U61" s="39"/>
    </row>
    <row r="62" spans="16:21" x14ac:dyDescent="0.25">
      <c r="P62" s="18">
        <f>'9901'!B$57</f>
        <v>36416</v>
      </c>
      <c r="Q62" s="39">
        <f>'9901'!G$57</f>
        <v>1.0365777386585082</v>
      </c>
      <c r="R62" s="39">
        <f t="shared" si="4"/>
        <v>1.1776082576911064</v>
      </c>
      <c r="S62" s="39">
        <f t="shared" si="3"/>
        <v>1.3</v>
      </c>
      <c r="T62" s="93">
        <f>[2]Sum!$AD$39</f>
        <v>1.2312023330360853</v>
      </c>
      <c r="U62" s="39"/>
    </row>
    <row r="63" spans="16:21" x14ac:dyDescent="0.25">
      <c r="P63" s="18">
        <f>'9901'!B$58</f>
        <v>36325</v>
      </c>
      <c r="Q63" s="39">
        <f>'9901'!G$58</f>
        <v>1.3501732506782056</v>
      </c>
      <c r="R63" s="39">
        <f t="shared" si="4"/>
        <v>1.179453379291697</v>
      </c>
      <c r="S63" s="39">
        <f t="shared" si="3"/>
        <v>1.3</v>
      </c>
      <c r="T63" s="39"/>
      <c r="U63" s="39"/>
    </row>
    <row r="64" spans="16:21" x14ac:dyDescent="0.25">
      <c r="P64" s="18">
        <f>'9901'!B$59</f>
        <v>36234</v>
      </c>
      <c r="Q64" s="39">
        <f>'9901'!G$59</f>
        <v>1.1516091485383766</v>
      </c>
      <c r="R64" s="39">
        <f t="shared" si="4"/>
        <v>1.163311840473082</v>
      </c>
      <c r="S64" s="39">
        <f t="shared" si="3"/>
        <v>1.3</v>
      </c>
      <c r="T64" s="39"/>
      <c r="U64" s="39"/>
    </row>
    <row r="65" spans="16:21" x14ac:dyDescent="0.25">
      <c r="P65" s="18">
        <f>'9698'!B$51</f>
        <v>36052</v>
      </c>
      <c r="Q65" s="39">
        <f>'9698'!G$51</f>
        <v>0.98815312220266405</v>
      </c>
      <c r="R65" s="39">
        <f t="shared" si="4"/>
        <v>1.1495039634189785</v>
      </c>
      <c r="S65" s="39">
        <f t="shared" si="3"/>
        <v>1.3</v>
      </c>
      <c r="T65" s="93">
        <f>[2]Sum!$AD$38</f>
        <v>0.90663304582659066</v>
      </c>
      <c r="U65" s="39"/>
    </row>
    <row r="66" spans="16:21" x14ac:dyDescent="0.25">
      <c r="P66" s="18">
        <f>'9698'!B$52</f>
        <v>35961</v>
      </c>
      <c r="Q66" s="39">
        <f>'9698'!G$52</f>
        <v>1.3087496195158954</v>
      </c>
      <c r="R66" s="39">
        <f t="shared" si="4"/>
        <v>1.150458258720862</v>
      </c>
      <c r="S66" s="39">
        <f t="shared" si="3"/>
        <v>1.3</v>
      </c>
      <c r="T66" s="39"/>
      <c r="U66" s="39"/>
    </row>
    <row r="67" spans="16:21" x14ac:dyDescent="0.25">
      <c r="P67" s="18">
        <f>'9698'!B$53</f>
        <v>35870</v>
      </c>
      <c r="Q67" s="39">
        <f>'9698'!G$53</f>
        <v>1.1544720344440267</v>
      </c>
      <c r="R67" s="39">
        <f t="shared" si="4"/>
        <v>1.2453527412651144</v>
      </c>
      <c r="S67" s="39">
        <f t="shared" si="3"/>
        <v>1.3</v>
      </c>
      <c r="T67" s="39"/>
      <c r="U67" s="39"/>
    </row>
    <row r="68" spans="16:21" x14ac:dyDescent="0.25">
      <c r="P68" s="18">
        <f>'9698'!B$54</f>
        <v>35688</v>
      </c>
      <c r="Q68" s="39">
        <f>'9698'!G$54</f>
        <v>1.2728365698354211</v>
      </c>
      <c r="R68" s="39">
        <f t="shared" si="4"/>
        <v>1.2443088778388167</v>
      </c>
      <c r="S68" s="39">
        <f t="shared" si="3"/>
        <v>1.3</v>
      </c>
      <c r="T68" s="93">
        <f>[2]Sum!$AD$37</f>
        <v>1.3906190883098228</v>
      </c>
      <c r="U68" s="39"/>
    </row>
    <row r="69" spans="16:21" x14ac:dyDescent="0.25">
      <c r="P69" s="18">
        <f>'9698'!B$55</f>
        <v>35597</v>
      </c>
      <c r="Q69" s="39">
        <f>'9698'!G$55</f>
        <v>1.3056180292370023</v>
      </c>
      <c r="R69" s="39">
        <f t="shared" si="4"/>
        <v>1.2289290754888886</v>
      </c>
      <c r="S69" s="39">
        <f t="shared" si="3"/>
        <v>1.3</v>
      </c>
      <c r="T69" s="39"/>
      <c r="U69" s="39"/>
    </row>
    <row r="70" spans="16:21" x14ac:dyDescent="0.25">
      <c r="P70" s="18">
        <f>'9698'!B$56</f>
        <v>35506</v>
      </c>
      <c r="Q70" s="39">
        <f>'9698'!G$56</f>
        <v>1.108332627394242</v>
      </c>
      <c r="R70" s="39">
        <f t="shared" si="4"/>
        <v>1.2136356340535881</v>
      </c>
      <c r="S70" s="39">
        <f t="shared" si="3"/>
        <v>1.3</v>
      </c>
      <c r="T70" s="39"/>
      <c r="U70" s="39"/>
    </row>
    <row r="71" spans="16:21" x14ac:dyDescent="0.25">
      <c r="P71" s="18">
        <f>'9698'!B$57</f>
        <v>35325</v>
      </c>
      <c r="Q71" s="39">
        <f>'9698'!G$57</f>
        <v>1.2269562455295195</v>
      </c>
      <c r="R71" s="39">
        <f t="shared" si="4"/>
        <v>1.0840652920643241</v>
      </c>
      <c r="S71" s="39">
        <f t="shared" si="3"/>
        <v>1.3</v>
      </c>
      <c r="T71" s="93">
        <f>[2]Sum!$AD$36</f>
        <v>1.4424146543742455</v>
      </c>
      <c r="U71" s="39"/>
    </row>
    <row r="72" spans="16:21" x14ac:dyDescent="0.25">
      <c r="P72" s="18">
        <f>'9698'!B$58</f>
        <v>35227</v>
      </c>
      <c r="Q72" s="39">
        <f>'9698'!G$58</f>
        <v>0.91690700326921093</v>
      </c>
      <c r="R72" s="39">
        <f t="shared" si="4"/>
        <v>1.1353421009736628</v>
      </c>
      <c r="S72" s="39">
        <f t="shared" si="3"/>
        <v>1.3</v>
      </c>
      <c r="T72" s="39"/>
      <c r="U72" s="39"/>
    </row>
    <row r="73" spans="16:21" x14ac:dyDescent="0.25">
      <c r="P73" s="18">
        <f>'9698'!B$59</f>
        <v>35136</v>
      </c>
      <c r="Q73" s="39">
        <f>'9698'!G$59</f>
        <v>1.2621630541222582</v>
      </c>
      <c r="R73" s="39">
        <f t="shared" si="4"/>
        <v>1.1829332278874212</v>
      </c>
      <c r="S73" s="39">
        <f t="shared" si="3"/>
        <v>1.3</v>
      </c>
      <c r="T73" s="39"/>
      <c r="U73" s="39"/>
    </row>
    <row r="74" spans="16:21" x14ac:dyDescent="0.25">
      <c r="P74" s="18">
        <f>'9395'!B$51</f>
        <v>34953</v>
      </c>
      <c r="Q74" s="39">
        <f>'9395'!G$51</f>
        <v>1.3697296262707943</v>
      </c>
      <c r="R74" s="39">
        <f t="shared" si="4"/>
        <v>1.3433937566999734</v>
      </c>
      <c r="S74" s="39">
        <f t="shared" si="3"/>
        <v>1.3</v>
      </c>
      <c r="T74" s="93">
        <f>[2]Sum!$AD$35</f>
        <v>1.6982050337634742</v>
      </c>
      <c r="U74" s="39"/>
    </row>
    <row r="75" spans="16:21" x14ac:dyDescent="0.25">
      <c r="P75" s="18">
        <f>'9395'!B$52</f>
        <v>34862</v>
      </c>
      <c r="Q75" s="39">
        <f>'9395'!G$52</f>
        <v>1.3982885897068671</v>
      </c>
      <c r="R75" s="39">
        <f t="shared" si="4"/>
        <v>1.3316397076042195</v>
      </c>
      <c r="S75" s="39">
        <f t="shared" si="3"/>
        <v>1.3</v>
      </c>
      <c r="T75" s="39"/>
      <c r="U75" s="39"/>
    </row>
    <row r="76" spans="16:21" x14ac:dyDescent="0.25">
      <c r="P76" s="18">
        <f>'9395'!B$53</f>
        <v>34771</v>
      </c>
      <c r="Q76" s="39">
        <f>'9395'!G$53</f>
        <v>1.2269009068349968</v>
      </c>
      <c r="R76" s="39">
        <f t="shared" si="4"/>
        <v>1.354543712453844</v>
      </c>
      <c r="S76" s="39">
        <f t="shared" ref="S76:S81" si="7">S77</f>
        <v>1.3</v>
      </c>
      <c r="T76" s="39"/>
      <c r="U76" s="39"/>
    </row>
    <row r="77" spans="16:21" x14ac:dyDescent="0.25">
      <c r="P77" s="18">
        <f>'9395'!B$54</f>
        <v>34589</v>
      </c>
      <c r="Q77" s="39">
        <f>'9395'!G$54</f>
        <v>1.4384416408196683</v>
      </c>
      <c r="R77" s="39">
        <f t="shared" ref="R77:R82" si="8">AVERAGE(Q76:Q78)</f>
        <v>1.3891235986871082</v>
      </c>
      <c r="S77" s="39">
        <f t="shared" si="7"/>
        <v>1.3</v>
      </c>
      <c r="T77" s="93">
        <f>[2]Sum!$AD$34</f>
        <v>1.5353257788578598</v>
      </c>
      <c r="U77" s="39"/>
    </row>
    <row r="78" spans="16:21" x14ac:dyDescent="0.25">
      <c r="P78" s="18">
        <f>'9395'!B$55</f>
        <v>34498</v>
      </c>
      <c r="Q78" s="39">
        <f>'9395'!G$55</f>
        <v>1.5020282484066592</v>
      </c>
      <c r="R78" s="39">
        <f t="shared" si="8"/>
        <v>1.5250177689245159</v>
      </c>
      <c r="S78" s="39">
        <f t="shared" si="7"/>
        <v>1.3</v>
      </c>
      <c r="T78" s="39"/>
      <c r="U78" s="39"/>
    </row>
    <row r="79" spans="16:21" x14ac:dyDescent="0.25">
      <c r="P79" s="18">
        <f>'9395'!B$56</f>
        <v>34407</v>
      </c>
      <c r="Q79" s="39">
        <f>'9395'!G$56</f>
        <v>1.6345834175472198</v>
      </c>
      <c r="R79" s="39">
        <f t="shared" si="8"/>
        <v>1.5357741365867257</v>
      </c>
      <c r="S79" s="39">
        <f t="shared" si="7"/>
        <v>1.3</v>
      </c>
      <c r="T79" s="39"/>
      <c r="U79" s="39"/>
    </row>
    <row r="80" spans="16:21" x14ac:dyDescent="0.25">
      <c r="P80" s="18">
        <f>'9395'!B$57</f>
        <v>34226</v>
      </c>
      <c r="Q80" s="39">
        <f>'9395'!G$57</f>
        <v>1.4707107438062978</v>
      </c>
      <c r="R80" s="39">
        <f t="shared" si="8"/>
        <v>1.453874304615425</v>
      </c>
      <c r="S80" s="39">
        <f t="shared" si="7"/>
        <v>1.3</v>
      </c>
      <c r="T80" s="93">
        <f>[2]Sum!$AD$33</f>
        <v>1.3549008504297331</v>
      </c>
      <c r="U80" s="39"/>
    </row>
    <row r="81" spans="16:21" x14ac:dyDescent="0.25">
      <c r="P81" s="18">
        <f>'9395'!B$58</f>
        <v>34135</v>
      </c>
      <c r="Q81" s="39">
        <f>'9395'!G$58</f>
        <v>1.2563287524927567</v>
      </c>
      <c r="R81" s="39">
        <f t="shared" si="8"/>
        <v>1.3387197351752953</v>
      </c>
      <c r="S81" s="39">
        <f t="shared" si="7"/>
        <v>1.3</v>
      </c>
      <c r="T81" s="39"/>
      <c r="U81" s="39"/>
    </row>
    <row r="82" spans="16:21" x14ac:dyDescent="0.25">
      <c r="P82" s="18">
        <f>'9395'!B$59</f>
        <v>34044</v>
      </c>
      <c r="Q82" s="39">
        <f>'9395'!G$59</f>
        <v>1.2891197092268314</v>
      </c>
      <c r="R82" s="39">
        <f t="shared" si="8"/>
        <v>1.2727242308597941</v>
      </c>
      <c r="S82" s="39">
        <v>1.3</v>
      </c>
      <c r="T82" s="39"/>
      <c r="U82" s="39"/>
    </row>
    <row r="84" spans="16:21" x14ac:dyDescent="0.25">
      <c r="P84" s="66" t="s">
        <v>60</v>
      </c>
      <c r="Q84" s="39">
        <f>AVERAGE(Q11:Q82)</f>
        <v>1.5573904232453066</v>
      </c>
      <c r="R84" s="39">
        <f t="shared" ref="R84:T84" si="9">AVERAGE(R11:R82)</f>
        <v>1.5526900825343708</v>
      </c>
      <c r="S84" s="39">
        <f t="shared" si="9"/>
        <v>1.5833333333333315</v>
      </c>
      <c r="T84" s="39">
        <f t="shared" si="9"/>
        <v>1.6624284001206504</v>
      </c>
    </row>
  </sheetData>
  <mergeCells count="1">
    <mergeCell ref="C9:J9"/>
  </mergeCells>
  <conditionalFormatting sqref="C11:O11 N11:N16 N19 V11:W11">
    <cfRule type="cellIs" dxfId="424" priority="60" operator="equal">
      <formula>0</formula>
    </cfRule>
  </conditionalFormatting>
  <conditionalFormatting sqref="N11:O11 N11:N16 N19 V11:W11">
    <cfRule type="cellIs" dxfId="423" priority="59" operator="equal">
      <formula>0</formula>
    </cfRule>
  </conditionalFormatting>
  <conditionalFormatting sqref="C19:L19 K12:L15 D16:L16">
    <cfRule type="cellIs" dxfId="422" priority="58" operator="equal">
      <formula>0</formula>
    </cfRule>
  </conditionalFormatting>
  <conditionalFormatting sqref="C12:J15">
    <cfRule type="cellIs" dxfId="421" priority="57" operator="equal">
      <formula>0</formula>
    </cfRule>
  </conditionalFormatting>
  <conditionalFormatting sqref="C16:J16">
    <cfRule type="cellIs" dxfId="420" priority="56" operator="equal">
      <formula>0</formula>
    </cfRule>
  </conditionalFormatting>
  <conditionalFormatting sqref="N17:N18">
    <cfRule type="cellIs" dxfId="419" priority="55" operator="equal">
      <formula>0</formula>
    </cfRule>
  </conditionalFormatting>
  <conditionalFormatting sqref="N17:N18">
    <cfRule type="cellIs" dxfId="418" priority="54" operator="equal">
      <formula>0</formula>
    </cfRule>
  </conditionalFormatting>
  <conditionalFormatting sqref="D17:F18 H17:L18">
    <cfRule type="cellIs" dxfId="417" priority="53" operator="equal">
      <formula>0</formula>
    </cfRule>
  </conditionalFormatting>
  <conditionalFormatting sqref="C17:F18 H17:J18">
    <cfRule type="cellIs" dxfId="416" priority="52" operator="equal">
      <formula>0</formula>
    </cfRule>
  </conditionalFormatting>
  <conditionalFormatting sqref="G17">
    <cfRule type="cellIs" dxfId="415" priority="51" operator="equal">
      <formula>0</formula>
    </cfRule>
  </conditionalFormatting>
  <conditionalFormatting sqref="G17">
    <cfRule type="cellIs" dxfId="414" priority="50" operator="equal">
      <formula>0</formula>
    </cfRule>
  </conditionalFormatting>
  <conditionalFormatting sqref="G18">
    <cfRule type="cellIs" dxfId="413" priority="49" operator="equal">
      <formula>0</formula>
    </cfRule>
  </conditionalFormatting>
  <conditionalFormatting sqref="G18">
    <cfRule type="cellIs" dxfId="412" priority="48" operator="equal">
      <formula>0</formula>
    </cfRule>
  </conditionalFormatting>
  <conditionalFormatting sqref="Q11:Q19">
    <cfRule type="cellIs" dxfId="411" priority="47" operator="equal">
      <formula>0</formula>
    </cfRule>
  </conditionalFormatting>
  <conditionalFormatting sqref="Q20:Q28">
    <cfRule type="cellIs" dxfId="410" priority="46" operator="equal">
      <formula>0</formula>
    </cfRule>
  </conditionalFormatting>
  <conditionalFormatting sqref="Q29:Q37">
    <cfRule type="cellIs" dxfId="409" priority="45" operator="equal">
      <formula>0</formula>
    </cfRule>
  </conditionalFormatting>
  <conditionalFormatting sqref="Q38:Q46">
    <cfRule type="cellIs" dxfId="408" priority="44" operator="equal">
      <formula>0</formula>
    </cfRule>
  </conditionalFormatting>
  <conditionalFormatting sqref="Q47:Q55">
    <cfRule type="cellIs" dxfId="407" priority="43" operator="equal">
      <formula>0</formula>
    </cfRule>
  </conditionalFormatting>
  <conditionalFormatting sqref="Q56:Q64">
    <cfRule type="cellIs" dxfId="406" priority="42" operator="equal">
      <formula>0</formula>
    </cfRule>
  </conditionalFormatting>
  <conditionalFormatting sqref="Q65:Q73">
    <cfRule type="cellIs" dxfId="405" priority="41" operator="equal">
      <formula>0</formula>
    </cfRule>
  </conditionalFormatting>
  <conditionalFormatting sqref="Q74:Q82">
    <cfRule type="cellIs" dxfId="404" priority="40" operator="equal">
      <formula>0</formula>
    </cfRule>
  </conditionalFormatting>
  <conditionalFormatting sqref="R11:R82 U11:U19">
    <cfRule type="cellIs" dxfId="403" priority="39" operator="equal">
      <formula>0</formula>
    </cfRule>
  </conditionalFormatting>
  <conditionalFormatting sqref="R20:R28 U20:U28">
    <cfRule type="cellIs" dxfId="402" priority="38" operator="equal">
      <formula>0</formula>
    </cfRule>
  </conditionalFormatting>
  <conditionalFormatting sqref="R29:R37 U29:U37">
    <cfRule type="cellIs" dxfId="401" priority="37" operator="equal">
      <formula>0</formula>
    </cfRule>
  </conditionalFormatting>
  <conditionalFormatting sqref="R38:R46 U38:U46">
    <cfRule type="cellIs" dxfId="400" priority="36" operator="equal">
      <formula>0</formula>
    </cfRule>
  </conditionalFormatting>
  <conditionalFormatting sqref="R47:R55 U47:U55">
    <cfRule type="cellIs" dxfId="399" priority="35" operator="equal">
      <formula>0</formula>
    </cfRule>
  </conditionalFormatting>
  <conditionalFormatting sqref="R56:R64 U56:U64">
    <cfRule type="cellIs" dxfId="398" priority="34" operator="equal">
      <formula>0</formula>
    </cfRule>
  </conditionalFormatting>
  <conditionalFormatting sqref="R65:R73 U65:U73">
    <cfRule type="cellIs" dxfId="397" priority="33" operator="equal">
      <formula>0</formula>
    </cfRule>
  </conditionalFormatting>
  <conditionalFormatting sqref="R74:R82 U74:U82">
    <cfRule type="cellIs" dxfId="396" priority="32" operator="equal">
      <formula>0</formula>
    </cfRule>
  </conditionalFormatting>
  <conditionalFormatting sqref="S11:T82">
    <cfRule type="cellIs" dxfId="395" priority="31" operator="equal">
      <formula>0</formula>
    </cfRule>
  </conditionalFormatting>
  <conditionalFormatting sqref="S20:T28 T19:T27">
    <cfRule type="cellIs" dxfId="394" priority="30" operator="equal">
      <formula>0</formula>
    </cfRule>
  </conditionalFormatting>
  <conditionalFormatting sqref="S29:T37 T28:T36">
    <cfRule type="cellIs" dxfId="393" priority="29" operator="equal">
      <formula>0</formula>
    </cfRule>
  </conditionalFormatting>
  <conditionalFormatting sqref="S38:T46 T37:T45">
    <cfRule type="cellIs" dxfId="392" priority="28" operator="equal">
      <formula>0</formula>
    </cfRule>
  </conditionalFormatting>
  <conditionalFormatting sqref="S47:T55 T46:T54">
    <cfRule type="cellIs" dxfId="391" priority="27" operator="equal">
      <formula>0</formula>
    </cfRule>
  </conditionalFormatting>
  <conditionalFormatting sqref="S56:T64 T55:T63">
    <cfRule type="cellIs" dxfId="390" priority="26" operator="equal">
      <formula>0</formula>
    </cfRule>
  </conditionalFormatting>
  <conditionalFormatting sqref="S65:T73 T64:T72">
    <cfRule type="cellIs" dxfId="389" priority="25" operator="equal">
      <formula>0</formula>
    </cfRule>
  </conditionalFormatting>
  <conditionalFormatting sqref="S74:T82 T73:T81">
    <cfRule type="cellIs" dxfId="388" priority="24" operator="equal">
      <formula>0</formula>
    </cfRule>
  </conditionalFormatting>
  <conditionalFormatting sqref="Q84">
    <cfRule type="cellIs" dxfId="387" priority="23" operator="equal">
      <formula>0</formula>
    </cfRule>
  </conditionalFormatting>
  <conditionalFormatting sqref="Q84">
    <cfRule type="cellIs" dxfId="386" priority="22" operator="equal">
      <formula>0</formula>
    </cfRule>
  </conditionalFormatting>
  <conditionalFormatting sqref="P84">
    <cfRule type="cellIs" dxfId="385" priority="21" operator="equal">
      <formula>0</formula>
    </cfRule>
  </conditionalFormatting>
  <conditionalFormatting sqref="G23">
    <cfRule type="cellIs" dxfId="384" priority="3" operator="equal">
      <formula>0</formula>
    </cfRule>
  </conditionalFormatting>
  <conditionalFormatting sqref="G23">
    <cfRule type="cellIs" dxfId="383" priority="2" operator="equal">
      <formula>0</formula>
    </cfRule>
  </conditionalFormatting>
  <conditionalFormatting sqref="R84:T84">
    <cfRule type="cellIs" dxfId="382" priority="18" operator="equal">
      <formula>0</formula>
    </cfRule>
  </conditionalFormatting>
  <conditionalFormatting sqref="R84:T84">
    <cfRule type="cellIs" dxfId="381" priority="17" operator="equal">
      <formula>0</formula>
    </cfRule>
  </conditionalFormatting>
  <conditionalFormatting sqref="S28:T28">
    <cfRule type="cellIs" dxfId="380" priority="16" operator="equal">
      <formula>0</formula>
    </cfRule>
  </conditionalFormatting>
  <conditionalFormatting sqref="N21:N22 C21:L21">
    <cfRule type="cellIs" dxfId="379" priority="15" operator="equal">
      <formula>0</formula>
    </cfRule>
  </conditionalFormatting>
  <conditionalFormatting sqref="N21:N22">
    <cfRule type="cellIs" dxfId="378" priority="14" operator="equal">
      <formula>0</formula>
    </cfRule>
  </conditionalFormatting>
  <conditionalFormatting sqref="D22:L22">
    <cfRule type="cellIs" dxfId="377" priority="13" operator="equal">
      <formula>0</formula>
    </cfRule>
  </conditionalFormatting>
  <conditionalFormatting sqref="C21:F23">
    <cfRule type="cellIs" dxfId="376" priority="12" operator="equal">
      <formula>0</formula>
    </cfRule>
  </conditionalFormatting>
  <conditionalFormatting sqref="C22:J22">
    <cfRule type="cellIs" dxfId="375" priority="11" operator="equal">
      <formula>0</formula>
    </cfRule>
  </conditionalFormatting>
  <conditionalFormatting sqref="N23">
    <cfRule type="cellIs" dxfId="374" priority="10" operator="equal">
      <formula>0</formula>
    </cfRule>
  </conditionalFormatting>
  <conditionalFormatting sqref="N23">
    <cfRule type="cellIs" dxfId="373" priority="9" operator="equal">
      <formula>0</formula>
    </cfRule>
  </conditionalFormatting>
  <conditionalFormatting sqref="D23:F23 H23:L23">
    <cfRule type="cellIs" dxfId="372" priority="8" operator="equal">
      <formula>0</formula>
    </cfRule>
  </conditionalFormatting>
  <conditionalFormatting sqref="C23:F23 H23:J23">
    <cfRule type="cellIs" dxfId="371" priority="7" operator="equal">
      <formula>0</formula>
    </cfRule>
  </conditionalFormatting>
  <conditionalFormatting sqref="G20">
    <cfRule type="cellIs" dxfId="370" priority="6" operator="equal">
      <formula>0</formula>
    </cfRule>
  </conditionalFormatting>
  <conditionalFormatting sqref="T27">
    <cfRule type="cellIs" dxfId="369" priority="1" operator="equal">
      <formula>0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Y63"/>
  <sheetViews>
    <sheetView zoomScale="75" zoomScaleNormal="75" workbookViewId="0">
      <pane xSplit="2" ySplit="10" topLeftCell="C11" activePane="bottomRight" state="frozen"/>
      <selection activeCell="GY1" sqref="GY1:GY63"/>
      <selection pane="topRight" activeCell="GY1" sqref="GY1:GY63"/>
      <selection pane="bottomLeft" activeCell="GY1" sqref="GY1:GY63"/>
      <selection pane="bottomRight" activeCell="GY1" sqref="GY1:GY63"/>
    </sheetView>
  </sheetViews>
  <sheetFormatPr defaultRowHeight="15" x14ac:dyDescent="0.25"/>
  <cols>
    <col min="1" max="1" width="8.7109375" style="30" customWidth="1"/>
    <col min="2" max="2" width="9.140625" style="3"/>
    <col min="3" max="7" width="12.7109375" style="3" customWidth="1"/>
    <col min="8" max="9" width="2.7109375" style="3" customWidth="1"/>
    <col min="10" max="10" width="12.7109375" style="3" customWidth="1"/>
    <col min="11" max="11" width="6.7109375" style="3" customWidth="1"/>
    <col min="12" max="17" width="4.7109375" style="3" customWidth="1"/>
    <col min="18" max="18" width="1.7109375" style="3" customWidth="1"/>
    <col min="19" max="24" width="4.7109375" style="3" customWidth="1"/>
    <col min="25" max="25" width="1.7109375" style="3" customWidth="1"/>
    <col min="26" max="26" width="5.7109375" style="3" hidden="1" customWidth="1"/>
    <col min="27" max="27" width="1.7109375" style="3" hidden="1" customWidth="1"/>
    <col min="28" max="28" width="9.140625" style="3"/>
    <col min="29" max="33" width="12.7109375" style="3" customWidth="1"/>
    <col min="34" max="35" width="2.7109375" style="3" customWidth="1"/>
    <col min="36" max="36" width="12.7109375" style="3" customWidth="1"/>
    <col min="37" max="37" width="6.7109375" style="3" customWidth="1"/>
    <col min="38" max="43" width="4.7109375" style="3" customWidth="1"/>
    <col min="44" max="44" width="1.7109375" style="3" customWidth="1"/>
    <col min="45" max="50" width="4.7109375" style="3" customWidth="1"/>
    <col min="51" max="52" width="9.140625" style="3" hidden="1" customWidth="1"/>
    <col min="53" max="53" width="1.7109375" style="3" customWidth="1"/>
    <col min="54" max="54" width="9.140625" style="3"/>
    <col min="55" max="59" width="12.7109375" style="3" customWidth="1"/>
    <col min="60" max="61" width="2.7109375" style="3" customWidth="1"/>
    <col min="62" max="62" width="12.7109375" style="3" customWidth="1"/>
    <col min="63" max="63" width="6.7109375" style="3" customWidth="1"/>
    <col min="64" max="69" width="4.7109375" style="3" customWidth="1"/>
    <col min="70" max="70" width="1.7109375" style="3" customWidth="1"/>
    <col min="71" max="76" width="4.7109375" style="3" customWidth="1"/>
    <col min="77" max="77" width="1.7109375" style="3" customWidth="1"/>
    <col min="78" max="79" width="9.140625" style="3" hidden="1" customWidth="1"/>
    <col min="80" max="80" width="9.140625" style="3"/>
    <col min="81" max="85" width="12.7109375" style="3" customWidth="1"/>
    <col min="86" max="87" width="2.7109375" style="3" customWidth="1"/>
    <col min="88" max="88" width="12.7109375" style="3" customWidth="1"/>
    <col min="89" max="89" width="6.7109375" style="3" customWidth="1"/>
    <col min="90" max="95" width="4.7109375" style="3" customWidth="1"/>
    <col min="96" max="96" width="1.7109375" style="3" customWidth="1"/>
    <col min="97" max="102" width="4.7109375" style="3" customWidth="1"/>
    <col min="103" max="104" width="9.140625" style="3" hidden="1" customWidth="1"/>
    <col min="105" max="105" width="1.7109375" style="3" customWidth="1"/>
    <col min="106" max="106" width="9.140625" style="3"/>
    <col min="107" max="111" width="12.7109375" style="3" customWidth="1"/>
    <col min="112" max="113" width="2.7109375" style="3" customWidth="1"/>
    <col min="114" max="114" width="12.7109375" style="3" customWidth="1"/>
    <col min="115" max="115" width="6.7109375" style="3" customWidth="1"/>
    <col min="116" max="121" width="4.7109375" style="3" customWidth="1"/>
    <col min="122" max="122" width="1.7109375" style="3" customWidth="1"/>
    <col min="123" max="128" width="4.7109375" style="3" customWidth="1"/>
    <col min="129" max="130" width="9.140625" style="3" hidden="1" customWidth="1"/>
    <col min="131" max="131" width="1.7109375" style="3" customWidth="1"/>
    <col min="132" max="132" width="9.140625" style="3"/>
    <col min="133" max="137" width="12.7109375" style="3" customWidth="1"/>
    <col min="138" max="139" width="2.7109375" style="3" customWidth="1"/>
    <col min="140" max="140" width="12.7109375" style="3" customWidth="1"/>
    <col min="141" max="141" width="6.7109375" style="3" customWidth="1"/>
    <col min="142" max="147" width="4.7109375" style="3" customWidth="1"/>
    <col min="148" max="148" width="1.7109375" style="3" customWidth="1"/>
    <col min="149" max="154" width="4.7109375" style="3" customWidth="1"/>
    <col min="155" max="155" width="1.7109375" style="3" customWidth="1"/>
    <col min="156" max="157" width="0" style="3" hidden="1" customWidth="1"/>
    <col min="158" max="158" width="9.140625" style="3"/>
    <col min="159" max="163" width="12.7109375" style="3" customWidth="1"/>
    <col min="164" max="165" width="2.7109375" style="3" customWidth="1"/>
    <col min="166" max="166" width="12.7109375" style="3" customWidth="1"/>
    <col min="167" max="167" width="6.7109375" style="3" customWidth="1"/>
    <col min="168" max="173" width="4.7109375" style="3" customWidth="1"/>
    <col min="174" max="174" width="1.7109375" style="3" customWidth="1"/>
    <col min="175" max="180" width="4.7109375" style="3" customWidth="1"/>
    <col min="181" max="181" width="1.7109375" style="3" customWidth="1"/>
    <col min="182" max="183" width="0" style="3" hidden="1" customWidth="1"/>
    <col min="184" max="184" width="9.140625" style="3"/>
    <col min="185" max="189" width="12.7109375" style="3" customWidth="1"/>
    <col min="190" max="191" width="2.7109375" style="3" customWidth="1"/>
    <col min="192" max="192" width="12.7109375" style="3" customWidth="1"/>
    <col min="193" max="193" width="6.7109375" style="3" customWidth="1"/>
    <col min="194" max="199" width="4.7109375" style="3" customWidth="1"/>
    <col min="200" max="200" width="1.7109375" style="3" customWidth="1"/>
    <col min="201" max="206" width="4.7109375" style="3" customWidth="1"/>
    <col min="207" max="207" width="1.7109375" style="3" customWidth="1"/>
    <col min="208" max="209" width="0" style="3" hidden="1" customWidth="1"/>
    <col min="210" max="210" width="9.140625" style="3"/>
    <col min="211" max="215" width="12.7109375" style="3" customWidth="1"/>
    <col min="216" max="217" width="2.7109375" style="3" customWidth="1"/>
    <col min="218" max="218" width="12.7109375" style="3" customWidth="1"/>
    <col min="219" max="219" width="6.7109375" style="3" customWidth="1"/>
    <col min="220" max="225" width="4.7109375" style="3" customWidth="1"/>
    <col min="226" max="226" width="1.7109375" style="3" customWidth="1"/>
    <col min="227" max="232" width="4.7109375" style="3" customWidth="1"/>
    <col min="233" max="233" width="1.7109375" style="3" customWidth="1"/>
    <col min="234" max="16384" width="9.140625" style="3"/>
  </cols>
  <sheetData>
    <row r="1" spans="1:220" ht="18" x14ac:dyDescent="0.25">
      <c r="A1" s="1" t="s">
        <v>0</v>
      </c>
      <c r="B1" s="2"/>
      <c r="C1" s="1" t="s">
        <v>45</v>
      </c>
      <c r="D1" s="2"/>
      <c r="F1" s="4" t="s">
        <v>1</v>
      </c>
      <c r="G1" s="5">
        <f>$A11</f>
        <v>34953</v>
      </c>
      <c r="H1" s="2"/>
      <c r="I1" s="2"/>
      <c r="J1" s="6">
        <f>YEAR(G1)</f>
        <v>1995</v>
      </c>
      <c r="K1" s="2"/>
      <c r="L1" s="2"/>
      <c r="Y1" s="86"/>
      <c r="AB1" s="1" t="str">
        <f>$C1</f>
        <v>3rd Friday: 1993-95</v>
      </c>
      <c r="AG1" s="7">
        <f>$A12</f>
        <v>34862</v>
      </c>
      <c r="AJ1" s="6">
        <f>YEAR(AG1)</f>
        <v>1995</v>
      </c>
      <c r="BA1" s="86"/>
      <c r="BB1" s="1" t="str">
        <f>$C1</f>
        <v>3rd Friday: 1993-95</v>
      </c>
      <c r="BG1" s="7">
        <f>$A13</f>
        <v>34771</v>
      </c>
      <c r="BJ1" s="6">
        <f>YEAR(BG1)</f>
        <v>1995</v>
      </c>
      <c r="BY1" s="86"/>
      <c r="CB1" s="1" t="str">
        <f>$C1</f>
        <v>3rd Friday: 1993-95</v>
      </c>
      <c r="CG1" s="7">
        <f>$A14</f>
        <v>34589</v>
      </c>
      <c r="CJ1" s="6">
        <f>YEAR(CG1)</f>
        <v>1994</v>
      </c>
      <c r="DA1" s="86"/>
      <c r="DB1" s="1" t="str">
        <f>$C1</f>
        <v>3rd Friday: 1993-95</v>
      </c>
      <c r="DG1" s="7">
        <f>$A15</f>
        <v>34498</v>
      </c>
      <c r="DJ1" s="6">
        <f>YEAR(DG1)</f>
        <v>1994</v>
      </c>
      <c r="EA1" s="86"/>
      <c r="EB1" s="1" t="str">
        <f>$C1</f>
        <v>3rd Friday: 1993-95</v>
      </c>
      <c r="EG1" s="7">
        <f>$A16</f>
        <v>34407</v>
      </c>
      <c r="EJ1" s="6">
        <f>YEAR(EG1)</f>
        <v>1994</v>
      </c>
      <c r="EY1" s="86"/>
      <c r="FB1" s="1" t="str">
        <f>$C1</f>
        <v>3rd Friday: 1993-95</v>
      </c>
      <c r="FG1" s="7">
        <f>$A17</f>
        <v>34226</v>
      </c>
      <c r="FJ1" s="6">
        <f>YEAR(FG1)</f>
        <v>1993</v>
      </c>
      <c r="FY1" s="86"/>
      <c r="GB1" s="1" t="str">
        <f>$C1</f>
        <v>3rd Friday: 1993-95</v>
      </c>
      <c r="GG1" s="7">
        <f>$A18</f>
        <v>34135</v>
      </c>
      <c r="GJ1" s="6">
        <f>YEAR(GG1)</f>
        <v>1993</v>
      </c>
      <c r="GY1" s="86"/>
      <c r="HB1" s="1" t="str">
        <f>$C1</f>
        <v>3rd Friday: 1993-95</v>
      </c>
      <c r="HG1" s="7">
        <f>$A19</f>
        <v>34044</v>
      </c>
      <c r="HJ1" s="6">
        <f>YEAR(HG1)</f>
        <v>1993</v>
      </c>
    </row>
    <row r="2" spans="1:220" ht="5.0999999999999996" customHeight="1" x14ac:dyDescent="0.25">
      <c r="A2" s="3"/>
      <c r="Y2" s="86"/>
      <c r="BA2" s="86"/>
      <c r="BY2" s="86"/>
      <c r="DA2" s="86"/>
      <c r="EA2" s="86"/>
      <c r="EJ2" s="8"/>
      <c r="EK2" s="8"/>
      <c r="EL2" s="2"/>
      <c r="EY2" s="86"/>
      <c r="FJ2" s="8"/>
      <c r="FK2" s="8"/>
      <c r="FL2" s="2"/>
      <c r="FY2" s="86"/>
      <c r="GJ2" s="8"/>
      <c r="GK2" s="8"/>
      <c r="GL2" s="2"/>
      <c r="GY2" s="86"/>
      <c r="HJ2" s="8"/>
      <c r="HK2" s="8"/>
      <c r="HL2" s="2"/>
    </row>
    <row r="3" spans="1:220" hidden="1" x14ac:dyDescent="0.25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8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BA3" s="86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Y3" s="86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DA3" s="86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EA3" s="86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Y3" s="86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Y3" s="86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Y3" s="86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</row>
    <row r="4" spans="1:220" hidden="1" x14ac:dyDescent="0.2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Y4" s="8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BA4" s="86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Y4" s="86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DA4" s="86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EA4" s="86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Y4" s="86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Y4" s="86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Y4" s="86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hidden="1" x14ac:dyDescent="0.2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Y5" s="8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BA5" s="86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Y5" s="86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DA5" s="86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EA5" s="86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Y5" s="86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Y5" s="86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Y5" s="86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</row>
    <row r="6" spans="1:220" hidden="1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Y6" s="8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BA6" s="86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Y6" s="86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DA6" s="86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EA6" s="86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Y6" s="86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Y6" s="86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Y6" s="86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</row>
    <row r="7" spans="1:220" ht="18" x14ac:dyDescent="0.25">
      <c r="A7" s="9"/>
      <c r="B7" s="2"/>
      <c r="C7" s="94" t="s">
        <v>2</v>
      </c>
      <c r="D7" s="95"/>
      <c r="E7" s="95"/>
      <c r="F7" s="95"/>
      <c r="G7" s="95"/>
      <c r="H7" s="95"/>
      <c r="I7" s="96"/>
      <c r="J7" s="2"/>
      <c r="K7" s="2"/>
      <c r="L7" s="2"/>
      <c r="Y7" s="86"/>
      <c r="AB7" s="2"/>
      <c r="AC7" s="2"/>
      <c r="AD7" s="2"/>
      <c r="AE7" s="2"/>
      <c r="AF7" s="2"/>
      <c r="AG7" s="2"/>
      <c r="AH7" s="2"/>
      <c r="AI7" s="2"/>
      <c r="AJ7" s="2"/>
      <c r="AK7" s="10"/>
      <c r="AL7" s="2"/>
      <c r="BA7" s="86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Y7" s="86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DA7" s="86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EA7" s="86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Y7" s="86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Y7" s="86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Y7" s="86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</row>
    <row r="8" spans="1:220" x14ac:dyDescent="0.25">
      <c r="A8" s="9"/>
      <c r="B8" s="11" t="s">
        <v>3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12">
        <v>2</v>
      </c>
      <c r="K8" s="8"/>
      <c r="L8" s="2"/>
      <c r="Y8" s="86"/>
      <c r="AB8" s="2"/>
      <c r="AC8" s="8">
        <v>2</v>
      </c>
      <c r="AD8" s="8">
        <v>3</v>
      </c>
      <c r="AE8" s="8">
        <v>4</v>
      </c>
      <c r="AF8" s="8">
        <v>5</v>
      </c>
      <c r="AG8" s="8">
        <v>6</v>
      </c>
      <c r="AH8" s="8">
        <v>7</v>
      </c>
      <c r="AI8" s="8">
        <v>8</v>
      </c>
      <c r="AJ8" s="8">
        <f>$J8</f>
        <v>2</v>
      </c>
      <c r="AK8" s="8"/>
      <c r="AL8" s="2"/>
      <c r="BA8" s="86"/>
      <c r="BB8" s="2"/>
      <c r="BC8" s="8">
        <v>2</v>
      </c>
      <c r="BD8" s="8">
        <v>3</v>
      </c>
      <c r="BE8" s="8">
        <v>4</v>
      </c>
      <c r="BF8" s="8">
        <v>5</v>
      </c>
      <c r="BG8" s="8">
        <v>6</v>
      </c>
      <c r="BH8" s="8">
        <v>7</v>
      </c>
      <c r="BI8" s="8">
        <v>8</v>
      </c>
      <c r="BJ8" s="8">
        <f>$J8</f>
        <v>2</v>
      </c>
      <c r="BK8" s="8"/>
      <c r="BL8" s="2"/>
      <c r="BY8" s="86"/>
      <c r="CB8" s="2"/>
      <c r="CC8" s="8">
        <v>2</v>
      </c>
      <c r="CD8" s="8">
        <v>3</v>
      </c>
      <c r="CE8" s="8">
        <v>4</v>
      </c>
      <c r="CF8" s="8">
        <v>5</v>
      </c>
      <c r="CG8" s="8">
        <v>6</v>
      </c>
      <c r="CH8" s="8">
        <v>7</v>
      </c>
      <c r="CI8" s="8">
        <v>8</v>
      </c>
      <c r="CJ8" s="8">
        <f>$J8</f>
        <v>2</v>
      </c>
      <c r="CK8" s="8"/>
      <c r="CL8" s="2"/>
      <c r="DA8" s="86"/>
      <c r="DB8" s="2"/>
      <c r="DC8" s="8">
        <v>2</v>
      </c>
      <c r="DD8" s="8">
        <v>3</v>
      </c>
      <c r="DE8" s="8">
        <v>4</v>
      </c>
      <c r="DF8" s="8">
        <v>5</v>
      </c>
      <c r="DG8" s="8">
        <v>6</v>
      </c>
      <c r="DH8" s="8">
        <v>7</v>
      </c>
      <c r="DI8" s="8">
        <v>8</v>
      </c>
      <c r="DJ8" s="8">
        <f>$J8</f>
        <v>2</v>
      </c>
      <c r="DK8" s="8"/>
      <c r="DL8" s="2"/>
      <c r="EA8" s="86"/>
      <c r="EB8" s="2"/>
      <c r="EC8" s="8">
        <v>2</v>
      </c>
      <c r="ED8" s="8">
        <v>3</v>
      </c>
      <c r="EE8" s="8">
        <v>4</v>
      </c>
      <c r="EF8" s="8">
        <v>5</v>
      </c>
      <c r="EG8" s="8">
        <v>6</v>
      </c>
      <c r="EH8" s="8">
        <v>7</v>
      </c>
      <c r="EI8" s="8">
        <v>8</v>
      </c>
      <c r="EJ8" s="8">
        <f>$J8</f>
        <v>2</v>
      </c>
      <c r="EK8" s="2"/>
      <c r="EL8" s="2"/>
      <c r="EY8" s="86"/>
      <c r="FB8" s="2"/>
      <c r="FC8" s="8">
        <v>2</v>
      </c>
      <c r="FD8" s="8">
        <v>3</v>
      </c>
      <c r="FE8" s="8">
        <v>4</v>
      </c>
      <c r="FF8" s="8">
        <v>5</v>
      </c>
      <c r="FG8" s="8">
        <v>6</v>
      </c>
      <c r="FH8" s="8">
        <v>7</v>
      </c>
      <c r="FI8" s="8">
        <v>8</v>
      </c>
      <c r="FJ8" s="8">
        <f>$J8</f>
        <v>2</v>
      </c>
      <c r="FK8" s="2"/>
      <c r="FL8" s="2"/>
      <c r="FY8" s="86"/>
      <c r="GB8" s="2"/>
      <c r="GC8" s="8">
        <v>2</v>
      </c>
      <c r="GD8" s="8">
        <v>3</v>
      </c>
      <c r="GE8" s="8">
        <v>4</v>
      </c>
      <c r="GF8" s="8">
        <v>5</v>
      </c>
      <c r="GG8" s="8">
        <v>6</v>
      </c>
      <c r="GH8" s="8">
        <v>7</v>
      </c>
      <c r="GI8" s="8">
        <v>8</v>
      </c>
      <c r="GJ8" s="8">
        <f>$J8</f>
        <v>2</v>
      </c>
      <c r="GK8" s="2"/>
      <c r="GL8" s="2"/>
      <c r="GY8" s="86"/>
      <c r="HB8" s="2"/>
      <c r="HC8" s="8">
        <v>2</v>
      </c>
      <c r="HD8" s="8">
        <v>3</v>
      </c>
      <c r="HE8" s="8">
        <v>4</v>
      </c>
      <c r="HF8" s="8">
        <v>5</v>
      </c>
      <c r="HG8" s="8">
        <v>6</v>
      </c>
      <c r="HH8" s="8">
        <v>7</v>
      </c>
      <c r="HI8" s="8">
        <v>8</v>
      </c>
      <c r="HJ8" s="8">
        <f>$J8</f>
        <v>2</v>
      </c>
      <c r="HK8" s="2"/>
      <c r="HL8" s="2"/>
    </row>
    <row r="9" spans="1:220" x14ac:dyDescent="0.25">
      <c r="A9" s="2"/>
      <c r="I9" s="11" t="s">
        <v>4</v>
      </c>
      <c r="J9" s="12">
        <v>7</v>
      </c>
      <c r="Y9" s="86"/>
      <c r="AB9" s="2"/>
      <c r="AJ9" s="8">
        <f>$J9</f>
        <v>7</v>
      </c>
      <c r="BA9" s="86"/>
      <c r="BB9" s="2"/>
      <c r="BJ9" s="8">
        <f>$J9</f>
        <v>7</v>
      </c>
      <c r="BY9" s="86"/>
      <c r="CB9" s="2"/>
      <c r="CJ9" s="8">
        <f>$J9</f>
        <v>7</v>
      </c>
      <c r="DA9" s="86"/>
      <c r="DB9" s="2"/>
      <c r="DJ9" s="8">
        <f>$J9</f>
        <v>7</v>
      </c>
      <c r="EA9" s="86"/>
      <c r="EB9" s="2"/>
      <c r="EJ9" s="8">
        <f>$J9</f>
        <v>7</v>
      </c>
      <c r="EY9" s="86"/>
      <c r="FB9" s="2"/>
      <c r="FJ9" s="8">
        <f>$J9</f>
        <v>7</v>
      </c>
      <c r="FY9" s="86"/>
      <c r="GB9" s="2"/>
      <c r="GJ9" s="8">
        <f>$J9</f>
        <v>7</v>
      </c>
      <c r="GY9" s="86"/>
      <c r="HB9" s="2"/>
      <c r="HJ9" s="8">
        <f>$J9</f>
        <v>7</v>
      </c>
    </row>
    <row r="10" spans="1:220" ht="23.25" x14ac:dyDescent="0.25">
      <c r="A10" s="13" t="s">
        <v>5</v>
      </c>
      <c r="B10" s="14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</v>
      </c>
      <c r="H10" s="15" t="s">
        <v>11</v>
      </c>
      <c r="I10" s="15" t="s">
        <v>12</v>
      </c>
      <c r="J10" s="15" t="s">
        <v>13</v>
      </c>
      <c r="K10" s="16" t="s">
        <v>14</v>
      </c>
      <c r="Y10" s="86"/>
      <c r="AB10" s="14" t="s">
        <v>6</v>
      </c>
      <c r="AC10" s="15" t="s">
        <v>7</v>
      </c>
      <c r="AD10" s="15" t="s">
        <v>8</v>
      </c>
      <c r="AE10" s="15" t="s">
        <v>9</v>
      </c>
      <c r="AF10" s="15" t="s">
        <v>10</v>
      </c>
      <c r="AG10" s="15" t="s">
        <v>1</v>
      </c>
      <c r="AH10" s="15" t="s">
        <v>11</v>
      </c>
      <c r="AI10" s="15" t="s">
        <v>12</v>
      </c>
      <c r="AJ10" s="15" t="str">
        <f>$J10</f>
        <v>Next Mon</v>
      </c>
      <c r="AK10" s="16" t="str">
        <f>$K10</f>
        <v>Include Week?</v>
      </c>
      <c r="BA10" s="86"/>
      <c r="BB10" s="14" t="s">
        <v>6</v>
      </c>
      <c r="BC10" s="15" t="s">
        <v>7</v>
      </c>
      <c r="BD10" s="15" t="s">
        <v>8</v>
      </c>
      <c r="BE10" s="15" t="s">
        <v>9</v>
      </c>
      <c r="BF10" s="15" t="s">
        <v>10</v>
      </c>
      <c r="BG10" s="15" t="s">
        <v>1</v>
      </c>
      <c r="BH10" s="15" t="s">
        <v>11</v>
      </c>
      <c r="BI10" s="15" t="s">
        <v>12</v>
      </c>
      <c r="BJ10" s="15" t="str">
        <f>$J10</f>
        <v>Next Mon</v>
      </c>
      <c r="BK10" s="16" t="str">
        <f>$K10</f>
        <v>Include Week?</v>
      </c>
      <c r="BY10" s="86"/>
      <c r="CB10" s="14" t="s">
        <v>6</v>
      </c>
      <c r="CC10" s="15" t="s">
        <v>7</v>
      </c>
      <c r="CD10" s="15" t="s">
        <v>8</v>
      </c>
      <c r="CE10" s="15" t="s">
        <v>9</v>
      </c>
      <c r="CF10" s="15" t="s">
        <v>10</v>
      </c>
      <c r="CG10" s="15" t="s">
        <v>1</v>
      </c>
      <c r="CH10" s="15" t="s">
        <v>11</v>
      </c>
      <c r="CI10" s="15" t="s">
        <v>12</v>
      </c>
      <c r="CJ10" s="15" t="str">
        <f>$J10</f>
        <v>Next Mon</v>
      </c>
      <c r="CK10" s="16" t="str">
        <f>$K10</f>
        <v>Include Week?</v>
      </c>
      <c r="DA10" s="86"/>
      <c r="DB10" s="14" t="s">
        <v>6</v>
      </c>
      <c r="DC10" s="15" t="s">
        <v>7</v>
      </c>
      <c r="DD10" s="15" t="s">
        <v>8</v>
      </c>
      <c r="DE10" s="15" t="s">
        <v>9</v>
      </c>
      <c r="DF10" s="15" t="s">
        <v>10</v>
      </c>
      <c r="DG10" s="15" t="s">
        <v>1</v>
      </c>
      <c r="DH10" s="15" t="s">
        <v>11</v>
      </c>
      <c r="DI10" s="15" t="s">
        <v>12</v>
      </c>
      <c r="DJ10" s="15" t="str">
        <f>$J10</f>
        <v>Next Mon</v>
      </c>
      <c r="DK10" s="16" t="str">
        <f>$K10</f>
        <v>Include Week?</v>
      </c>
      <c r="EA10" s="86"/>
      <c r="EB10" s="14" t="s">
        <v>6</v>
      </c>
      <c r="EC10" s="15" t="s">
        <v>7</v>
      </c>
      <c r="ED10" s="15" t="s">
        <v>8</v>
      </c>
      <c r="EE10" s="15" t="s">
        <v>9</v>
      </c>
      <c r="EF10" s="15" t="s">
        <v>10</v>
      </c>
      <c r="EG10" s="15" t="s">
        <v>1</v>
      </c>
      <c r="EH10" s="15" t="s">
        <v>11</v>
      </c>
      <c r="EI10" s="15" t="s">
        <v>12</v>
      </c>
      <c r="EJ10" s="15" t="str">
        <f>$J10</f>
        <v>Next Mon</v>
      </c>
      <c r="EK10" s="16" t="str">
        <f>$K10</f>
        <v>Include Week?</v>
      </c>
      <c r="EY10" s="86"/>
      <c r="FB10" s="14" t="s">
        <v>6</v>
      </c>
      <c r="FC10" s="15" t="s">
        <v>7</v>
      </c>
      <c r="FD10" s="15" t="s">
        <v>8</v>
      </c>
      <c r="FE10" s="15" t="s">
        <v>9</v>
      </c>
      <c r="FF10" s="15" t="s">
        <v>10</v>
      </c>
      <c r="FG10" s="15" t="s">
        <v>1</v>
      </c>
      <c r="FH10" s="15" t="s">
        <v>11</v>
      </c>
      <c r="FI10" s="15" t="s">
        <v>12</v>
      </c>
      <c r="FJ10" s="15" t="str">
        <f>$J10</f>
        <v>Next Mon</v>
      </c>
      <c r="FK10" s="16" t="str">
        <f>$K10</f>
        <v>Include Week?</v>
      </c>
      <c r="FY10" s="86"/>
      <c r="GB10" s="14" t="s">
        <v>6</v>
      </c>
      <c r="GC10" s="15" t="s">
        <v>7</v>
      </c>
      <c r="GD10" s="15" t="s">
        <v>8</v>
      </c>
      <c r="GE10" s="15" t="s">
        <v>9</v>
      </c>
      <c r="GF10" s="15" t="s">
        <v>10</v>
      </c>
      <c r="GG10" s="15" t="s">
        <v>1</v>
      </c>
      <c r="GH10" s="15" t="s">
        <v>11</v>
      </c>
      <c r="GI10" s="15" t="s">
        <v>12</v>
      </c>
      <c r="GJ10" s="15" t="str">
        <f>$J10</f>
        <v>Next Mon</v>
      </c>
      <c r="GK10" s="16" t="str">
        <f>$K10</f>
        <v>Include Week?</v>
      </c>
      <c r="GY10" s="86"/>
      <c r="HB10" s="14" t="s">
        <v>6</v>
      </c>
      <c r="HC10" s="15" t="s">
        <v>7</v>
      </c>
      <c r="HD10" s="15" t="s">
        <v>8</v>
      </c>
      <c r="HE10" s="15" t="s">
        <v>9</v>
      </c>
      <c r="HF10" s="15" t="s">
        <v>10</v>
      </c>
      <c r="HG10" s="15" t="s">
        <v>1</v>
      </c>
      <c r="HH10" s="15" t="s">
        <v>11</v>
      </c>
      <c r="HI10" s="15" t="s">
        <v>12</v>
      </c>
      <c r="HJ10" s="15" t="str">
        <f>$J10</f>
        <v>Next Mon</v>
      </c>
      <c r="HK10" s="16" t="str">
        <f>$K10</f>
        <v>Include Week?</v>
      </c>
    </row>
    <row r="11" spans="1:220" x14ac:dyDescent="0.25">
      <c r="A11" s="29">
        <v>34953</v>
      </c>
      <c r="B11" s="18">
        <f>G$1-28</f>
        <v>34925</v>
      </c>
      <c r="C11" s="10">
        <f>VLOOKUP(B11,[3]SortDOW!$A$11:$H$1367,C$8)</f>
        <v>264068266</v>
      </c>
      <c r="D11" s="10">
        <f>VLOOKUP(B11,[3]SortDOW!$A$11:$H$1367,D$8)</f>
        <v>329772426</v>
      </c>
      <c r="E11" s="10">
        <f>VLOOKUP(B11,[3]SortDOW!$A$11:$H$1367,E$8)</f>
        <v>389503973</v>
      </c>
      <c r="F11" s="10">
        <f>VLOOKUP(B11,[3]SortDOW!$A$11:$H$1367,F$8)</f>
        <v>355920856</v>
      </c>
      <c r="G11" s="10">
        <f>VLOOKUP(B11,[3]SortDOW!$A$11:$H$1367,G$8)</f>
        <v>319883843</v>
      </c>
      <c r="H11" s="19">
        <f>VLOOKUP(B11,[3]SortDOW!$A$11:$H$1367,H$8)</f>
        <v>0</v>
      </c>
      <c r="I11" s="19">
        <f>VLOOKUP(B11,[3]SortDOW!$A$11:$H$1367,I$8)</f>
        <v>0</v>
      </c>
      <c r="J11" s="20">
        <f>VLOOKUP(B11+J$9,[3]SortDOW!$A$11:$H$1367,J$8)</f>
        <v>302408860</v>
      </c>
      <c r="K11" s="21">
        <v>1</v>
      </c>
      <c r="Y11" s="86"/>
      <c r="AB11" s="18">
        <f>AG$1-28</f>
        <v>34834</v>
      </c>
      <c r="AC11" s="10">
        <f>VLOOKUP(AB11,[3]SortDOW!$A$11:$H$1367,AC$8)</f>
        <v>314364283</v>
      </c>
      <c r="AD11" s="10">
        <f>VLOOKUP(AB11,[3]SortDOW!$A$11:$H$1367,AD$8)</f>
        <v>365648360</v>
      </c>
      <c r="AE11" s="10">
        <f>VLOOKUP(AB11,[3]SortDOW!$A$11:$H$1367,AE$8)</f>
        <v>348775138</v>
      </c>
      <c r="AF11" s="10">
        <f>VLOOKUP(AB11,[3]SortDOW!$A$11:$H$1367,AF$8)</f>
        <v>350738345</v>
      </c>
      <c r="AG11" s="10">
        <f>VLOOKUP(AB11,[3]SortDOW!$A$11:$H$1367,AG$8)</f>
        <v>355955823</v>
      </c>
      <c r="AH11" s="19">
        <f>VLOOKUP(AB11,[3]SortDOW!$A$11:$H$1367,AH$8)</f>
        <v>0</v>
      </c>
      <c r="AI11" s="19">
        <f>VLOOKUP(AB11,[3]SortDOW!$A$11:$H$1367,AI$8)</f>
        <v>0</v>
      </c>
      <c r="AJ11" s="20">
        <f>VLOOKUP(AB11+AJ$9,[3]SortDOW!$A$11:$H$1367,AJ$8)</f>
        <v>285865762</v>
      </c>
      <c r="AK11" s="63">
        <v>1</v>
      </c>
      <c r="BA11" s="86"/>
      <c r="BB11" s="18">
        <f>BG$1-28</f>
        <v>34743</v>
      </c>
      <c r="BC11" s="10">
        <f>VLOOKUP(BB11,[3]SortDOW!$A$11:$H$1367,BC$8)</f>
        <v>254221405</v>
      </c>
      <c r="BD11" s="10">
        <f>VLOOKUP(BB11,[3]SortDOW!$A$11:$H$1367,BD$8)</f>
        <v>300219180</v>
      </c>
      <c r="BE11" s="10">
        <f>VLOOKUP(BB11,[3]SortDOW!$A$11:$H$1367,BE$8)</f>
        <v>378410430</v>
      </c>
      <c r="BF11" s="10">
        <f>VLOOKUP(BB11,[3]SortDOW!$A$11:$H$1367,BF$8)</f>
        <v>361817334</v>
      </c>
      <c r="BG11" s="10">
        <f>VLOOKUP(BB11,[3]SortDOW!$A$11:$H$1367,BG$8)</f>
        <v>354357095</v>
      </c>
      <c r="BH11" s="19">
        <f>VLOOKUP(BB11,[3]SortDOW!$A$11:$H$1367,BH$8)</f>
        <v>0</v>
      </c>
      <c r="BI11" s="19">
        <f>VLOOKUP(BB11,[3]SortDOW!$A$11:$H$1367,BI$8)</f>
        <v>0</v>
      </c>
      <c r="BJ11" s="20">
        <f>VLOOKUP(BB11+BJ$9,[3]SortDOW!$A$11:$H$1367,BJ$8)</f>
        <v>0</v>
      </c>
      <c r="BK11" s="63">
        <v>0</v>
      </c>
      <c r="BY11" s="86"/>
      <c r="CB11" s="18">
        <f>CG$1-28</f>
        <v>34561</v>
      </c>
      <c r="CC11" s="10">
        <f>VLOOKUP(CB11,[3]SortDOW!$A$11:$H$1367,CC$8)</f>
        <v>223316063</v>
      </c>
      <c r="CD11" s="10">
        <f>VLOOKUP(CB11,[3]SortDOW!$A$11:$H$1367,CD$8)</f>
        <v>303985990</v>
      </c>
      <c r="CE11" s="10">
        <f>VLOOKUP(CB11,[3]SortDOW!$A$11:$H$1367,CE$8)</f>
        <v>312527350</v>
      </c>
      <c r="CF11" s="10">
        <f>VLOOKUP(CB11,[3]SortDOW!$A$11:$H$1367,CF$8)</f>
        <v>293547371</v>
      </c>
      <c r="CG11" s="10">
        <f>VLOOKUP(CB11,[3]SortDOW!$A$11:$H$1367,CG$8)</f>
        <v>279391174</v>
      </c>
      <c r="CH11" s="19">
        <f>VLOOKUP(CB11,[3]SortDOW!$A$11:$H$1367,CH$8)</f>
        <v>0</v>
      </c>
      <c r="CI11" s="19">
        <f>VLOOKUP(CB11,[3]SortDOW!$A$11:$H$1367,CI$8)</f>
        <v>0</v>
      </c>
      <c r="CJ11" s="20">
        <f>VLOOKUP(CB11+CJ$9,[3]SortDOW!$A$11:$H$1367,CJ$8)</f>
        <v>235300630</v>
      </c>
      <c r="CK11" s="63">
        <v>1</v>
      </c>
      <c r="DA11" s="86"/>
      <c r="DB11" s="18">
        <f>DG$1-28</f>
        <v>34470</v>
      </c>
      <c r="DC11" s="10">
        <f>VLOOKUP(DB11,[3]SortDOW!$A$11:$H$1367,DC$8)</f>
        <v>234393630</v>
      </c>
      <c r="DD11" s="10">
        <f>VLOOKUP(DB11,[3]SortDOW!$A$11:$H$1367,DD$8)</f>
        <v>311332670</v>
      </c>
      <c r="DE11" s="10">
        <f>VLOOKUP(DB11,[3]SortDOW!$A$11:$H$1367,DE$8)</f>
        <v>337305640</v>
      </c>
      <c r="DF11" s="10">
        <f>VLOOKUP(DB11,[3]SortDOW!$A$11:$H$1367,DF$8)</f>
        <v>307105464</v>
      </c>
      <c r="DG11" s="10">
        <f>VLOOKUP(DB11,[3]SortDOW!$A$11:$H$1367,DG$8)</f>
        <v>293282029</v>
      </c>
      <c r="DH11" s="19">
        <f>VLOOKUP(DB11,[3]SortDOW!$A$11:$H$1367,DH$8)</f>
        <v>0</v>
      </c>
      <c r="DI11" s="19">
        <f>VLOOKUP(DB11,[3]SortDOW!$A$11:$H$1367,DI$8)</f>
        <v>0</v>
      </c>
      <c r="DJ11" s="20">
        <f>VLOOKUP(DB11+DJ$9,[3]SortDOW!$A$11:$H$1367,DJ$8)</f>
        <v>249236280</v>
      </c>
      <c r="DK11" s="63">
        <v>1</v>
      </c>
      <c r="EA11" s="86"/>
      <c r="EB11" s="18">
        <f>EG$1-28</f>
        <v>34379</v>
      </c>
      <c r="EC11" s="10">
        <f>VLOOKUP(EB11,[3]SortDOW!$A$11:$H$1367,EC$8)</f>
        <v>262594070</v>
      </c>
      <c r="ED11" s="10">
        <f>VLOOKUP(EB11,[3]SortDOW!$A$11:$H$1367,ED$8)</f>
        <v>306055090</v>
      </c>
      <c r="EE11" s="10">
        <f>VLOOKUP(EB11,[3]SortDOW!$A$11:$H$1367,EE$8)</f>
        <v>294875560</v>
      </c>
      <c r="EF11" s="10">
        <f>VLOOKUP(EB11,[3]SortDOW!$A$11:$H$1367,EF$8)</f>
        <v>339606720</v>
      </c>
      <c r="EG11" s="10">
        <f>VLOOKUP(EB11,[3]SortDOW!$A$11:$H$1367,EG$8)</f>
        <v>289332231</v>
      </c>
      <c r="EH11" s="19">
        <f>VLOOKUP(EB11,[3]SortDOW!$A$11:$H$1367,EH$8)</f>
        <v>0</v>
      </c>
      <c r="EI11" s="19">
        <f>VLOOKUP(EB11,[3]SortDOW!$A$11:$H$1367,EI$8)</f>
        <v>0</v>
      </c>
      <c r="EJ11" s="20">
        <f>VLOOKUP(EB11+EJ$9,[3]SortDOW!$A$11:$H$1367,EJ$8)</f>
        <v>0</v>
      </c>
      <c r="EK11" s="63">
        <v>0</v>
      </c>
      <c r="EY11" s="86"/>
      <c r="FB11" s="18">
        <f>FG$1-28</f>
        <v>34198</v>
      </c>
      <c r="FC11" s="10">
        <f>VLOOKUP(FB11,[3]SortDOW!$A$11:$H$1367,FC$8)</f>
        <v>233399135</v>
      </c>
      <c r="FD11" s="10">
        <f>VLOOKUP(FB11,[3]SortDOW!$A$11:$H$1367,FD$8)</f>
        <v>261000220</v>
      </c>
      <c r="FE11" s="10">
        <f>VLOOKUP(FB11,[3]SortDOW!$A$11:$H$1367,FE$8)</f>
        <v>312261278</v>
      </c>
      <c r="FF11" s="10">
        <f>VLOOKUP(FB11,[3]SortDOW!$A$11:$H$1367,FF$8)</f>
        <v>292906583</v>
      </c>
      <c r="FG11" s="10">
        <f>VLOOKUP(FB11,[3]SortDOW!$A$11:$H$1367,FG$8)</f>
        <v>275899771</v>
      </c>
      <c r="FH11" s="19">
        <f>VLOOKUP(FB11,[3]SortDOW!$A$11:$H$1367,FH$8)</f>
        <v>0</v>
      </c>
      <c r="FI11" s="19">
        <f>VLOOKUP(FB11,[3]SortDOW!$A$11:$H$1367,FI$8)</f>
        <v>0</v>
      </c>
      <c r="FJ11" s="20">
        <f>VLOOKUP(FB11+FJ$9,[3]SortDOW!$A$11:$H$1367,FJ$8)</f>
        <v>211587010</v>
      </c>
      <c r="FK11" s="63">
        <v>1</v>
      </c>
      <c r="FY11" s="86"/>
      <c r="GB11" s="18">
        <f>GG$1-28</f>
        <v>34107</v>
      </c>
      <c r="GC11" s="10">
        <f>VLOOKUP(GB11,[3]SortDOW!$A$11:$H$1367,GC$8)</f>
        <v>226719850</v>
      </c>
      <c r="GD11" s="10">
        <f>VLOOKUP(GB11,[3]SortDOW!$A$11:$H$1367,GD$8)</f>
        <v>263700328</v>
      </c>
      <c r="GE11" s="10">
        <f>VLOOKUP(GB11,[3]SortDOW!$A$11:$H$1367,GE$8)</f>
        <v>341808513</v>
      </c>
      <c r="GF11" s="10">
        <f>VLOOKUP(GB11,[3]SortDOW!$A$11:$H$1367,GF$8)</f>
        <v>288528900</v>
      </c>
      <c r="GG11" s="10">
        <f>VLOOKUP(GB11,[3]SortDOW!$A$11:$H$1367,GG$8)</f>
        <v>278599467</v>
      </c>
      <c r="GH11" s="19">
        <f>VLOOKUP(GB11,[3]SortDOW!$A$11:$H$1367,GH$8)</f>
        <v>0</v>
      </c>
      <c r="GI11" s="19">
        <f>VLOOKUP(GB11,[3]SortDOW!$A$11:$H$1367,GI$8)</f>
        <v>0</v>
      </c>
      <c r="GJ11" s="20">
        <f>VLOOKUP(GB11+GJ$9,[3]SortDOW!$A$11:$H$1367,GJ$8)</f>
        <v>197493930</v>
      </c>
      <c r="GK11" s="63">
        <v>1</v>
      </c>
      <c r="GY11" s="86"/>
      <c r="HB11" s="18">
        <f>HG$1-28</f>
        <v>34016</v>
      </c>
      <c r="HC11" s="10">
        <f>VLOOKUP(HB11,[3]SortDOW!$A$11:$H$1367,HC$8)</f>
        <v>0</v>
      </c>
      <c r="HD11" s="10">
        <f>VLOOKUP(HB11,[3]SortDOW!$A$11:$H$1367,HD$8)</f>
        <v>332289260</v>
      </c>
      <c r="HE11" s="10">
        <f>VLOOKUP(HB11,[3]SortDOW!$A$11:$H$1367,HE$8)</f>
        <v>301395678</v>
      </c>
      <c r="HF11" s="10">
        <f>VLOOKUP(HB11,[3]SortDOW!$A$11:$H$1367,HF$8)</f>
        <v>310139430</v>
      </c>
      <c r="HG11" s="10">
        <f>VLOOKUP(HB11,[3]SortDOW!$A$11:$H$1367,HG$8)</f>
        <v>310165240</v>
      </c>
      <c r="HH11" s="19">
        <f>VLOOKUP(HB11,[3]SortDOW!$A$11:$H$1367,HH$8)</f>
        <v>0</v>
      </c>
      <c r="HI11" s="19">
        <f>VLOOKUP(HB11,[3]SortDOW!$A$11:$H$1367,HI$8)</f>
        <v>0</v>
      </c>
      <c r="HJ11" s="20">
        <f>VLOOKUP(HB11+HJ$9,[3]SortDOW!$A$11:$H$1367,HJ$8)</f>
        <v>328919960</v>
      </c>
      <c r="HK11" s="63">
        <v>0</v>
      </c>
    </row>
    <row r="12" spans="1:220" x14ac:dyDescent="0.25">
      <c r="A12" s="29">
        <v>34862</v>
      </c>
      <c r="B12" s="18">
        <f>G$1-21</f>
        <v>34932</v>
      </c>
      <c r="C12" s="10">
        <f>VLOOKUP(B12,[3]SortDOW!$A$11:$H$1367,C$8)</f>
        <v>302408860</v>
      </c>
      <c r="D12" s="10">
        <f>VLOOKUP(B12,[3]SortDOW!$A$11:$H$1367,D$8)</f>
        <v>289721006</v>
      </c>
      <c r="E12" s="10">
        <f>VLOOKUP(B12,[3]SortDOW!$A$11:$H$1367,E$8)</f>
        <v>291434206</v>
      </c>
      <c r="F12" s="10">
        <f>VLOOKUP(B12,[3]SortDOW!$A$11:$H$1367,F$8)</f>
        <v>298418070</v>
      </c>
      <c r="G12" s="10">
        <f>VLOOKUP(B12,[3]SortDOW!$A$11:$H$1367,G$8)</f>
        <v>255599880</v>
      </c>
      <c r="H12" s="19">
        <f>VLOOKUP(B12,[3]SortDOW!$A$11:$H$1367,H$8)</f>
        <v>0</v>
      </c>
      <c r="I12" s="19">
        <f>VLOOKUP(B12,[3]SortDOW!$A$11:$H$1367,I$8)</f>
        <v>0</v>
      </c>
      <c r="J12" s="20">
        <f>VLOOKUP(B12+J$9,[3]SortDOW!$A$11:$H$1367,J$8)</f>
        <v>266344100</v>
      </c>
      <c r="K12" s="21">
        <v>1</v>
      </c>
      <c r="Y12" s="86"/>
      <c r="AB12" s="18">
        <f>AG$1-21</f>
        <v>34841</v>
      </c>
      <c r="AC12" s="10">
        <f>VLOOKUP(AB12,[3]SortDOW!$A$11:$H$1367,AC$8)</f>
        <v>285865762</v>
      </c>
      <c r="AD12" s="10">
        <f>VLOOKUP(AB12,[3]SortDOW!$A$11:$H$1367,AD$8)</f>
        <v>361015020</v>
      </c>
      <c r="AE12" s="10">
        <f>VLOOKUP(AB12,[3]SortDOW!$A$11:$H$1367,AE$8)</f>
        <v>393214810</v>
      </c>
      <c r="AF12" s="10">
        <f>VLOOKUP(AB12,[3]SortDOW!$A$11:$H$1367,AF$8)</f>
        <v>342753360</v>
      </c>
      <c r="AG12" s="10">
        <f>VLOOKUP(AB12,[3]SortDOW!$A$11:$H$1367,AG$8)</f>
        <v>290949839</v>
      </c>
      <c r="AH12" s="19">
        <f>VLOOKUP(AB12,[3]SortDOW!$A$11:$H$1367,AH$8)</f>
        <v>0</v>
      </c>
      <c r="AI12" s="19">
        <f>VLOOKUP(AB12,[3]SortDOW!$A$11:$H$1367,AI$8)</f>
        <v>0</v>
      </c>
      <c r="AJ12" s="20">
        <f>VLOOKUP(AB12+AJ$9,[3]SortDOW!$A$11:$H$1367,AJ$8)</f>
        <v>0</v>
      </c>
      <c r="AK12" s="63">
        <v>1</v>
      </c>
      <c r="BA12" s="86"/>
      <c r="BB12" s="18">
        <f>BG$1-21</f>
        <v>34750</v>
      </c>
      <c r="BC12" s="10">
        <f>VLOOKUP(BB12,[3]SortDOW!$A$11:$H$1367,BC$8)</f>
        <v>0</v>
      </c>
      <c r="BD12" s="10">
        <f>VLOOKUP(BB12,[3]SortDOW!$A$11:$H$1367,BD$8)</f>
        <v>308641900</v>
      </c>
      <c r="BE12" s="10">
        <f>VLOOKUP(BB12,[3]SortDOW!$A$11:$H$1367,BE$8)</f>
        <v>338829790</v>
      </c>
      <c r="BF12" s="10">
        <f>VLOOKUP(BB12,[3]SortDOW!$A$11:$H$1367,BF$8)</f>
        <v>394186799</v>
      </c>
      <c r="BG12" s="10">
        <f>VLOOKUP(BB12,[3]SortDOW!$A$11:$H$1367,BG$8)</f>
        <v>302647157</v>
      </c>
      <c r="BH12" s="19">
        <f>VLOOKUP(BB12,[3]SortDOW!$A$11:$H$1367,BH$8)</f>
        <v>0</v>
      </c>
      <c r="BI12" s="19">
        <f>VLOOKUP(BB12,[3]SortDOW!$A$11:$H$1367,BI$8)</f>
        <v>0</v>
      </c>
      <c r="BJ12" s="20">
        <f>VLOOKUP(BB12+BJ$9,[3]SortDOW!$A$11:$H$1367,BJ$8)</f>
        <v>285528650</v>
      </c>
      <c r="BK12" s="63">
        <v>1</v>
      </c>
      <c r="BY12" s="86"/>
      <c r="CB12" s="18">
        <f>CG$1-21</f>
        <v>34568</v>
      </c>
      <c r="CC12" s="10">
        <f>VLOOKUP(CB12,[3]SortDOW!$A$11:$H$1367,CC$8)</f>
        <v>235300630</v>
      </c>
      <c r="CD12" s="10">
        <f>VLOOKUP(CB12,[3]SortDOW!$A$11:$H$1367,CD$8)</f>
        <v>306890963</v>
      </c>
      <c r="CE12" s="10">
        <f>VLOOKUP(CB12,[3]SortDOW!$A$11:$H$1367,CE$8)</f>
        <v>310242270</v>
      </c>
      <c r="CF12" s="10">
        <f>VLOOKUP(CB12,[3]SortDOW!$A$11:$H$1367,CF$8)</f>
        <v>283983300</v>
      </c>
      <c r="CG12" s="10">
        <f>VLOOKUP(CB12,[3]SortDOW!$A$11:$H$1367,CG$8)</f>
        <v>305166266</v>
      </c>
      <c r="CH12" s="19">
        <f>VLOOKUP(CB12,[3]SortDOW!$A$11:$H$1367,CH$8)</f>
        <v>0</v>
      </c>
      <c r="CI12" s="19">
        <f>VLOOKUP(CB12,[3]SortDOW!$A$11:$H$1367,CI$8)</f>
        <v>0</v>
      </c>
      <c r="CJ12" s="20">
        <f>VLOOKUP(CB12+CJ$9,[3]SortDOW!$A$11:$H$1367,CJ$8)</f>
        <v>265675696</v>
      </c>
      <c r="CK12" s="63">
        <v>1</v>
      </c>
      <c r="DA12" s="86"/>
      <c r="DB12" s="18">
        <f>DG$1-21</f>
        <v>34477</v>
      </c>
      <c r="DC12" s="10">
        <f>VLOOKUP(DB12,[3]SortDOW!$A$11:$H$1367,DC$8)</f>
        <v>249236280</v>
      </c>
      <c r="DD12" s="10">
        <f>VLOOKUP(DB12,[3]SortDOW!$A$11:$H$1367,DD$8)</f>
        <v>279528880</v>
      </c>
      <c r="DE12" s="10">
        <f>VLOOKUP(DB12,[3]SortDOW!$A$11:$H$1367,DE$8)</f>
        <v>253826848</v>
      </c>
      <c r="DF12" s="10">
        <f>VLOOKUP(DB12,[3]SortDOW!$A$11:$H$1367,DF$8)</f>
        <v>255399208</v>
      </c>
      <c r="DG12" s="10">
        <f>VLOOKUP(DB12,[3]SortDOW!$A$11:$H$1367,DG$8)</f>
        <v>185500410</v>
      </c>
      <c r="DH12" s="19">
        <f>VLOOKUP(DB12,[3]SortDOW!$A$11:$H$1367,DH$8)</f>
        <v>0</v>
      </c>
      <c r="DI12" s="19">
        <f>VLOOKUP(DB12,[3]SortDOW!$A$11:$H$1367,DI$8)</f>
        <v>0</v>
      </c>
      <c r="DJ12" s="20">
        <f>VLOOKUP(DB12+DJ$9,[3]SortDOW!$A$11:$H$1367,DJ$8)</f>
        <v>0</v>
      </c>
      <c r="DK12" s="63">
        <v>0</v>
      </c>
      <c r="EA12" s="86"/>
      <c r="EB12" s="18">
        <f>EG$1-21</f>
        <v>34386</v>
      </c>
      <c r="EC12" s="10">
        <f>VLOOKUP(EB12,[3]SortDOW!$A$11:$H$1367,EC$8)</f>
        <v>0</v>
      </c>
      <c r="ED12" s="10">
        <f>VLOOKUP(EB12,[3]SortDOW!$A$11:$H$1367,ED$8)</f>
        <v>269547010</v>
      </c>
      <c r="EE12" s="10">
        <f>VLOOKUP(EB12,[3]SortDOW!$A$11:$H$1367,EE$8)</f>
        <v>309432160</v>
      </c>
      <c r="EF12" s="10">
        <f>VLOOKUP(EB12,[3]SortDOW!$A$11:$H$1367,EF$8)</f>
        <v>342057680</v>
      </c>
      <c r="EG12" s="10">
        <f>VLOOKUP(EB12,[3]SortDOW!$A$11:$H$1367,EG$8)</f>
        <v>273126554</v>
      </c>
      <c r="EH12" s="19">
        <f>VLOOKUP(EB12,[3]SortDOW!$A$11:$H$1367,EH$8)</f>
        <v>0</v>
      </c>
      <c r="EI12" s="19">
        <f>VLOOKUP(EB12,[3]SortDOW!$A$11:$H$1367,EI$8)</f>
        <v>0</v>
      </c>
      <c r="EJ12" s="20">
        <f>VLOOKUP(EB12+EJ$9,[3]SortDOW!$A$11:$H$1367,EJ$8)</f>
        <v>266670380</v>
      </c>
      <c r="EK12" s="63">
        <v>1</v>
      </c>
      <c r="EY12" s="86"/>
      <c r="FB12" s="18">
        <f>FG$1-21</f>
        <v>34205</v>
      </c>
      <c r="FC12" s="10">
        <f>VLOOKUP(FB12,[3]SortDOW!$A$11:$H$1367,FC$8)</f>
        <v>211587010</v>
      </c>
      <c r="FD12" s="10">
        <f>VLOOKUP(FB12,[3]SortDOW!$A$11:$H$1367,FD$8)</f>
        <v>270388922</v>
      </c>
      <c r="FE12" s="10">
        <f>VLOOKUP(FB12,[3]SortDOW!$A$11:$H$1367,FE$8)</f>
        <v>301046530</v>
      </c>
      <c r="FF12" s="10">
        <f>VLOOKUP(FB12,[3]SortDOW!$A$11:$H$1367,FF$8)</f>
        <v>252821880</v>
      </c>
      <c r="FG12" s="10">
        <f>VLOOKUP(FB12,[3]SortDOW!$A$11:$H$1367,FG$8)</f>
        <v>195607286</v>
      </c>
      <c r="FH12" s="19">
        <f>VLOOKUP(FB12,[3]SortDOW!$A$11:$H$1367,FH$8)</f>
        <v>0</v>
      </c>
      <c r="FI12" s="19">
        <f>VLOOKUP(FB12,[3]SortDOW!$A$11:$H$1367,FI$8)</f>
        <v>0</v>
      </c>
      <c r="FJ12" s="20">
        <f>VLOOKUP(FB12+FJ$9,[3]SortDOW!$A$11:$H$1367,FJ$8)</f>
        <v>193191599</v>
      </c>
      <c r="FK12" s="63">
        <v>1</v>
      </c>
      <c r="FY12" s="86"/>
      <c r="GB12" s="18">
        <f>GG$1-21</f>
        <v>34114</v>
      </c>
      <c r="GC12" s="10">
        <f>VLOOKUP(GB12,[3]SortDOW!$A$11:$H$1367,GC$8)</f>
        <v>197493930</v>
      </c>
      <c r="GD12" s="10">
        <f>VLOOKUP(GB12,[3]SortDOW!$A$11:$H$1367,GD$8)</f>
        <v>222182380</v>
      </c>
      <c r="GE12" s="10">
        <f>VLOOKUP(GB12,[3]SortDOW!$A$11:$H$1367,GE$8)</f>
        <v>277748073</v>
      </c>
      <c r="GF12" s="10">
        <f>VLOOKUP(GB12,[3]SortDOW!$A$11:$H$1367,GF$8)</f>
        <v>299520478</v>
      </c>
      <c r="GG12" s="10">
        <f>VLOOKUP(GB12,[3]SortDOW!$A$11:$H$1367,GG$8)</f>
        <v>206717890</v>
      </c>
      <c r="GH12" s="19">
        <f>VLOOKUP(GB12,[3]SortDOW!$A$11:$H$1367,GH$8)</f>
        <v>0</v>
      </c>
      <c r="GI12" s="19">
        <f>VLOOKUP(GB12,[3]SortDOW!$A$11:$H$1367,GI$8)</f>
        <v>0</v>
      </c>
      <c r="GJ12" s="20">
        <f>VLOOKUP(GB12+GJ$9,[3]SortDOW!$A$11:$H$1367,GJ$8)</f>
        <v>0</v>
      </c>
      <c r="GK12" s="63">
        <v>0</v>
      </c>
      <c r="GY12" s="86"/>
      <c r="HB12" s="18">
        <f>HG$1-21</f>
        <v>34023</v>
      </c>
      <c r="HC12" s="10">
        <f>VLOOKUP(HB12,[3]SortDOW!$A$11:$H$1367,HC$8)</f>
        <v>328919960</v>
      </c>
      <c r="HD12" s="10">
        <f>VLOOKUP(HB12,[3]SortDOW!$A$11:$H$1367,HD$8)</f>
        <v>328486430</v>
      </c>
      <c r="HE12" s="10">
        <f>VLOOKUP(HB12,[3]SortDOW!$A$11:$H$1367,HE$8)</f>
        <v>316151910</v>
      </c>
      <c r="HF12" s="10">
        <f>VLOOKUP(HB12,[3]SortDOW!$A$11:$H$1367,HF$8)</f>
        <v>259378802</v>
      </c>
      <c r="HG12" s="10">
        <f>VLOOKUP(HB12,[3]SortDOW!$A$11:$H$1367,HG$8)</f>
        <v>242087290</v>
      </c>
      <c r="HH12" s="19">
        <f>VLOOKUP(HB12,[3]SortDOW!$A$11:$H$1367,HH$8)</f>
        <v>0</v>
      </c>
      <c r="HI12" s="19">
        <f>VLOOKUP(HB12,[3]SortDOW!$A$11:$H$1367,HI$8)</f>
        <v>0</v>
      </c>
      <c r="HJ12" s="20">
        <f>VLOOKUP(HB12+HJ$9,[3]SortDOW!$A$11:$H$1367,HJ$8)</f>
        <v>235934080</v>
      </c>
      <c r="HK12" s="63">
        <v>1</v>
      </c>
    </row>
    <row r="13" spans="1:220" x14ac:dyDescent="0.25">
      <c r="A13" s="29">
        <v>34771</v>
      </c>
      <c r="B13" s="18">
        <f>G$1-14</f>
        <v>34939</v>
      </c>
      <c r="C13" s="10">
        <f>VLOOKUP(B13,[3]SortDOW!$A$11:$H$1367,C$8)</f>
        <v>266344100</v>
      </c>
      <c r="D13" s="10">
        <f>VLOOKUP(B13,[3]SortDOW!$A$11:$H$1367,D$8)</f>
        <v>310495290</v>
      </c>
      <c r="E13" s="10">
        <f>VLOOKUP(B13,[3]SortDOW!$A$11:$H$1367,E$8)</f>
        <v>329220260</v>
      </c>
      <c r="F13" s="10">
        <f>VLOOKUP(B13,[3]SortDOW!$A$11:$H$1367,F$8)</f>
        <v>300999910</v>
      </c>
      <c r="G13" s="10">
        <f>VLOOKUP(B13,[3]SortDOW!$A$11:$H$1367,G$8)</f>
        <v>255145150</v>
      </c>
      <c r="H13" s="19">
        <f>VLOOKUP(B13,[3]SortDOW!$A$11:$H$1367,H$8)</f>
        <v>0</v>
      </c>
      <c r="I13" s="19">
        <f>VLOOKUP(B13,[3]SortDOW!$A$11:$H$1367,I$8)</f>
        <v>0</v>
      </c>
      <c r="J13" s="20">
        <f>VLOOKUP(B13+J$9,[3]SortDOW!$A$11:$H$1367,J$8)</f>
        <v>0</v>
      </c>
      <c r="K13" s="21">
        <v>1</v>
      </c>
      <c r="Y13" s="86"/>
      <c r="AB13" s="18">
        <f>AG$1-14</f>
        <v>34848</v>
      </c>
      <c r="AC13" s="10">
        <f>VLOOKUP(AB13,[3]SortDOW!$A$11:$H$1367,AC$8)</f>
        <v>0</v>
      </c>
      <c r="AD13" s="10">
        <f>VLOOKUP(AB13,[3]SortDOW!$A$11:$H$1367,AD$8)</f>
        <v>280677600</v>
      </c>
      <c r="AE13" s="10">
        <f>VLOOKUP(AB13,[3]SortDOW!$A$11:$H$1367,AE$8)</f>
        <v>365252560</v>
      </c>
      <c r="AF13" s="10">
        <f>VLOOKUP(AB13,[3]SortDOW!$A$11:$H$1367,AF$8)</f>
        <v>344993870</v>
      </c>
      <c r="AG13" s="10">
        <f>VLOOKUP(AB13,[3]SortDOW!$A$11:$H$1367,AG$8)</f>
        <v>365155460</v>
      </c>
      <c r="AH13" s="19">
        <f>VLOOKUP(AB13,[3]SortDOW!$A$11:$H$1367,AH$8)</f>
        <v>0</v>
      </c>
      <c r="AI13" s="19">
        <f>VLOOKUP(AB13,[3]SortDOW!$A$11:$H$1367,AI$8)</f>
        <v>0</v>
      </c>
      <c r="AJ13" s="20">
        <f>VLOOKUP(AB13+AJ$9,[3]SortDOW!$A$11:$H$1367,AJ$8)</f>
        <v>336798200</v>
      </c>
      <c r="AK13" s="63">
        <v>0</v>
      </c>
      <c r="BA13" s="86"/>
      <c r="BB13" s="18">
        <f>BG$1-14</f>
        <v>34757</v>
      </c>
      <c r="BC13" s="10">
        <f>VLOOKUP(BB13,[3]SortDOW!$A$11:$H$1367,BC$8)</f>
        <v>285528650</v>
      </c>
      <c r="BD13" s="10">
        <f>VLOOKUP(BB13,[3]SortDOW!$A$11:$H$1367,BD$8)</f>
        <v>317117572</v>
      </c>
      <c r="BE13" s="10">
        <f>VLOOKUP(BB13,[3]SortDOW!$A$11:$H$1367,BE$8)</f>
        <v>361744210</v>
      </c>
      <c r="BF13" s="10">
        <f>VLOOKUP(BB13,[3]SortDOW!$A$11:$H$1367,BF$8)</f>
        <v>329635460</v>
      </c>
      <c r="BG13" s="10">
        <f>VLOOKUP(BB13,[3]SortDOW!$A$11:$H$1367,BG$8)</f>
        <v>330572520</v>
      </c>
      <c r="BH13" s="19">
        <f>VLOOKUP(BB13,[3]SortDOW!$A$11:$H$1367,BH$8)</f>
        <v>0</v>
      </c>
      <c r="BI13" s="19">
        <f>VLOOKUP(BB13,[3]SortDOW!$A$11:$H$1367,BI$8)</f>
        <v>0</v>
      </c>
      <c r="BJ13" s="20">
        <f>VLOOKUP(BB13+BJ$9,[3]SortDOW!$A$11:$H$1367,BJ$8)</f>
        <v>299581396</v>
      </c>
      <c r="BK13" s="63">
        <v>1</v>
      </c>
      <c r="BY13" s="86"/>
      <c r="CB13" s="18">
        <f>CG$1-14</f>
        <v>34575</v>
      </c>
      <c r="CC13" s="10">
        <f>VLOOKUP(CB13,[3]SortDOW!$A$11:$H$1367,CC$8)</f>
        <v>265675696</v>
      </c>
      <c r="CD13" s="10">
        <f>VLOOKUP(CB13,[3]SortDOW!$A$11:$H$1367,CD$8)</f>
        <v>294205870</v>
      </c>
      <c r="CE13" s="10">
        <f>VLOOKUP(CB13,[3]SortDOW!$A$11:$H$1367,CE$8)</f>
        <v>354299390</v>
      </c>
      <c r="CF13" s="10">
        <f>VLOOKUP(CB13,[3]SortDOW!$A$11:$H$1367,CF$8)</f>
        <v>282685470</v>
      </c>
      <c r="CG13" s="10">
        <f>VLOOKUP(CB13,[3]SortDOW!$A$11:$H$1367,CG$8)</f>
        <v>215896780</v>
      </c>
      <c r="CH13" s="19">
        <f>VLOOKUP(CB13,[3]SortDOW!$A$11:$H$1367,CH$8)</f>
        <v>0</v>
      </c>
      <c r="CI13" s="19">
        <f>VLOOKUP(CB13,[3]SortDOW!$A$11:$H$1367,CI$8)</f>
        <v>0</v>
      </c>
      <c r="CJ13" s="20">
        <f>VLOOKUP(CB13+CJ$9,[3]SortDOW!$A$11:$H$1367,CJ$8)</f>
        <v>0</v>
      </c>
      <c r="CK13" s="63">
        <v>1</v>
      </c>
      <c r="DA13" s="86"/>
      <c r="DB13" s="18">
        <f>DG$1-14</f>
        <v>34484</v>
      </c>
      <c r="DC13" s="10">
        <f>VLOOKUP(DB13,[3]SortDOW!$A$11:$H$1367,DC$8)</f>
        <v>0</v>
      </c>
      <c r="DD13" s="10">
        <f>VLOOKUP(DB13,[3]SortDOW!$A$11:$H$1367,DD$8)</f>
        <v>215569900</v>
      </c>
      <c r="DE13" s="10">
        <f>VLOOKUP(DB13,[3]SortDOW!$A$11:$H$1367,DE$8)</f>
        <v>278145210</v>
      </c>
      <c r="DF13" s="10">
        <f>VLOOKUP(DB13,[3]SortDOW!$A$11:$H$1367,DF$8)</f>
        <v>271115171</v>
      </c>
      <c r="DG13" s="10">
        <f>VLOOKUP(DB13,[3]SortDOW!$A$11:$H$1367,DG$8)</f>
        <v>269908560</v>
      </c>
      <c r="DH13" s="19">
        <f>VLOOKUP(DB13,[3]SortDOW!$A$11:$H$1367,DH$8)</f>
        <v>0</v>
      </c>
      <c r="DI13" s="19">
        <f>VLOOKUP(DB13,[3]SortDOW!$A$11:$H$1367,DI$8)</f>
        <v>0</v>
      </c>
      <c r="DJ13" s="20">
        <f>VLOOKUP(DB13+DJ$9,[3]SortDOW!$A$11:$H$1367,DJ$8)</f>
        <v>257919780</v>
      </c>
      <c r="DK13" s="63">
        <v>1</v>
      </c>
      <c r="EA13" s="86"/>
      <c r="EB13" s="18">
        <f>EG$1-14</f>
        <v>34393</v>
      </c>
      <c r="EC13" s="10">
        <f>VLOOKUP(EB13,[3]SortDOW!$A$11:$H$1367,EC$8)</f>
        <v>266670380</v>
      </c>
      <c r="ED13" s="10">
        <f>VLOOKUP(EB13,[3]SortDOW!$A$11:$H$1367,ED$8)</f>
        <v>303742879</v>
      </c>
      <c r="EE13" s="10">
        <f>VLOOKUP(EB13,[3]SortDOW!$A$11:$H$1367,EE$8)</f>
        <v>359331240</v>
      </c>
      <c r="EF13" s="10">
        <f>VLOOKUP(EB13,[3]SortDOW!$A$11:$H$1367,EF$8)</f>
        <v>287858183</v>
      </c>
      <c r="EG13" s="10">
        <f>VLOOKUP(EB13,[3]SortDOW!$A$11:$H$1367,EG$8)</f>
        <v>310578890</v>
      </c>
      <c r="EH13" s="19">
        <f>VLOOKUP(EB13,[3]SortDOW!$A$11:$H$1367,EH$8)</f>
        <v>0</v>
      </c>
      <c r="EI13" s="19">
        <f>VLOOKUP(EB13,[3]SortDOW!$A$11:$H$1367,EI$8)</f>
        <v>0</v>
      </c>
      <c r="EJ13" s="20">
        <f>VLOOKUP(EB13+EJ$9,[3]SortDOW!$A$11:$H$1367,EJ$8)</f>
        <v>284557690</v>
      </c>
      <c r="EK13" s="63">
        <v>1</v>
      </c>
      <c r="EY13" s="86"/>
      <c r="FB13" s="18">
        <f>FG$1-14</f>
        <v>34212</v>
      </c>
      <c r="FC13" s="10">
        <f>VLOOKUP(FB13,[3]SortDOW!$A$11:$H$1367,FC$8)</f>
        <v>193191599</v>
      </c>
      <c r="FD13" s="10">
        <f>VLOOKUP(FB13,[3]SortDOW!$A$11:$H$1367,FD$8)</f>
        <v>251876420</v>
      </c>
      <c r="FE13" s="10">
        <f>VLOOKUP(FB13,[3]SortDOW!$A$11:$H$1367,FE$8)</f>
        <v>245938675</v>
      </c>
      <c r="FF13" s="10">
        <f>VLOOKUP(FB13,[3]SortDOW!$A$11:$H$1367,FF$8)</f>
        <v>257909793</v>
      </c>
      <c r="FG13" s="10">
        <f>VLOOKUP(FB13,[3]SortDOW!$A$11:$H$1367,FG$8)</f>
        <v>196360410</v>
      </c>
      <c r="FH13" s="19">
        <f>VLOOKUP(FB13,[3]SortDOW!$A$11:$H$1367,FH$8)</f>
        <v>0</v>
      </c>
      <c r="FI13" s="19">
        <f>VLOOKUP(FB13,[3]SortDOW!$A$11:$H$1367,FI$8)</f>
        <v>0</v>
      </c>
      <c r="FJ13" s="20">
        <f>VLOOKUP(FB13+FJ$9,[3]SortDOW!$A$11:$H$1367,FJ$8)</f>
        <v>0</v>
      </c>
      <c r="FK13" s="63">
        <v>0</v>
      </c>
      <c r="FY13" s="86"/>
      <c r="GB13" s="18">
        <f>GG$1-14</f>
        <v>34121</v>
      </c>
      <c r="GC13" s="10">
        <f>VLOOKUP(GB13,[3]SortDOW!$A$11:$H$1367,GC$8)</f>
        <v>0</v>
      </c>
      <c r="GD13" s="10">
        <f>VLOOKUP(GB13,[3]SortDOW!$A$11:$H$1367,GD$8)</f>
        <v>229701840</v>
      </c>
      <c r="GE13" s="10">
        <f>VLOOKUP(GB13,[3]SortDOW!$A$11:$H$1367,GE$8)</f>
        <v>293141610</v>
      </c>
      <c r="GF13" s="10">
        <f>VLOOKUP(GB13,[3]SortDOW!$A$11:$H$1367,GF$8)</f>
        <v>284597512</v>
      </c>
      <c r="GG13" s="10">
        <f>VLOOKUP(GB13,[3]SortDOW!$A$11:$H$1367,GG$8)</f>
        <v>224329000</v>
      </c>
      <c r="GH13" s="19">
        <f>VLOOKUP(GB13,[3]SortDOW!$A$11:$H$1367,GH$8)</f>
        <v>0</v>
      </c>
      <c r="GI13" s="19">
        <f>VLOOKUP(GB13,[3]SortDOW!$A$11:$H$1367,GI$8)</f>
        <v>0</v>
      </c>
      <c r="GJ13" s="20">
        <f>VLOOKUP(GB13+GJ$9,[3]SortDOW!$A$11:$H$1367,GJ$8)</f>
        <v>235601530</v>
      </c>
      <c r="GK13" s="63">
        <v>1</v>
      </c>
      <c r="GY13" s="86"/>
      <c r="HB13" s="18">
        <f>HG$1-14</f>
        <v>34030</v>
      </c>
      <c r="HC13" s="10">
        <f>VLOOKUP(HB13,[3]SortDOW!$A$11:$H$1367,HC$8)</f>
        <v>235934080</v>
      </c>
      <c r="HD13" s="10">
        <f>VLOOKUP(HB13,[3]SortDOW!$A$11:$H$1367,HD$8)</f>
        <v>274722554</v>
      </c>
      <c r="HE13" s="10">
        <f>VLOOKUP(HB13,[3]SortDOW!$A$11:$H$1367,HE$8)</f>
        <v>276313747</v>
      </c>
      <c r="HF13" s="10">
        <f>VLOOKUP(HB13,[3]SortDOW!$A$11:$H$1367,HF$8)</f>
        <v>233469030</v>
      </c>
      <c r="HG13" s="10">
        <f>VLOOKUP(HB13,[3]SortDOW!$A$11:$H$1367,HG$8)</f>
        <v>253076010</v>
      </c>
      <c r="HH13" s="19">
        <f>VLOOKUP(HB13,[3]SortDOW!$A$11:$H$1367,HH$8)</f>
        <v>0</v>
      </c>
      <c r="HI13" s="19">
        <f>VLOOKUP(HB13,[3]SortDOW!$A$11:$H$1367,HI$8)</f>
        <v>0</v>
      </c>
      <c r="HJ13" s="20">
        <f>VLOOKUP(HB13+HJ$9,[3]SortDOW!$A$11:$H$1367,HJ$8)</f>
        <v>277481380</v>
      </c>
      <c r="HK13" s="63">
        <v>1</v>
      </c>
    </row>
    <row r="14" spans="1:220" x14ac:dyDescent="0.25">
      <c r="A14" s="29">
        <v>34589</v>
      </c>
      <c r="B14" s="18">
        <f>G$1-7</f>
        <v>34946</v>
      </c>
      <c r="C14" s="10">
        <f>VLOOKUP(B14,[3]SortDOW!$A$11:$H$1367,C$8)</f>
        <v>0</v>
      </c>
      <c r="D14" s="10">
        <f>VLOOKUP(B14,[3]SortDOW!$A$11:$H$1367,D$8)</f>
        <v>336550063</v>
      </c>
      <c r="E14" s="10">
        <f>VLOOKUP(B14,[3]SortDOW!$A$11:$H$1367,E$8)</f>
        <v>368733210</v>
      </c>
      <c r="F14" s="10">
        <f>VLOOKUP(B14,[3]SortDOW!$A$11:$H$1367,F$8)</f>
        <v>321187760</v>
      </c>
      <c r="G14" s="10">
        <f>VLOOKUP(B14,[3]SortDOW!$A$11:$H$1367,G$8)</f>
        <v>317078541</v>
      </c>
      <c r="H14" s="19">
        <f>VLOOKUP(B14,[3]SortDOW!$A$11:$H$1367,H$8)</f>
        <v>0</v>
      </c>
      <c r="I14" s="19">
        <f>VLOOKUP(B14,[3]SortDOW!$A$11:$H$1367,I$8)</f>
        <v>0</v>
      </c>
      <c r="J14" s="20">
        <f>VLOOKUP(B14+J$9,[3]SortDOW!$A$11:$H$1367,J$8)</f>
        <v>297459702</v>
      </c>
      <c r="K14" s="21">
        <v>0</v>
      </c>
      <c r="Y14" s="86"/>
      <c r="AB14" s="18">
        <f>AG$1-7</f>
        <v>34855</v>
      </c>
      <c r="AC14" s="10">
        <f>VLOOKUP(AB14,[3]SortDOW!$A$11:$H$1367,AC$8)</f>
        <v>336798200</v>
      </c>
      <c r="AD14" s="10">
        <f>VLOOKUP(AB14,[3]SortDOW!$A$11:$H$1367,AD$8)</f>
        <v>339149420</v>
      </c>
      <c r="AE14" s="10">
        <f>VLOOKUP(AB14,[3]SortDOW!$A$11:$H$1367,AE$8)</f>
        <v>326201470</v>
      </c>
      <c r="AF14" s="10">
        <f>VLOOKUP(AB14,[3]SortDOW!$A$11:$H$1367,AF$8)</f>
        <v>289291713</v>
      </c>
      <c r="AG14" s="10">
        <f>VLOOKUP(AB14,[3]SortDOW!$A$11:$H$1367,AG$8)</f>
        <v>325533690</v>
      </c>
      <c r="AH14" s="19">
        <f>VLOOKUP(AB14,[3]SortDOW!$A$11:$H$1367,AH$8)</f>
        <v>0</v>
      </c>
      <c r="AI14" s="19">
        <f>VLOOKUP(AB14,[3]SortDOW!$A$11:$H$1367,AI$8)</f>
        <v>0</v>
      </c>
      <c r="AJ14" s="20">
        <f>VLOOKUP(AB14+AJ$9,[3]SortDOW!$A$11:$H$1367,AJ$8)</f>
        <v>287394430</v>
      </c>
      <c r="AK14" s="63">
        <v>1</v>
      </c>
      <c r="BA14" s="86"/>
      <c r="BB14" s="18">
        <f>BG$1-7</f>
        <v>34764</v>
      </c>
      <c r="BC14" s="10">
        <f>VLOOKUP(BB14,[3]SortDOW!$A$11:$H$1367,BC$8)</f>
        <v>299581396</v>
      </c>
      <c r="BD14" s="10">
        <f>VLOOKUP(BB14,[3]SortDOW!$A$11:$H$1367,BD$8)</f>
        <v>355339950</v>
      </c>
      <c r="BE14" s="10">
        <f>VLOOKUP(BB14,[3]SortDOW!$A$11:$H$1367,BE$8)</f>
        <v>349537710</v>
      </c>
      <c r="BF14" s="10">
        <f>VLOOKUP(BB14,[3]SortDOW!$A$11:$H$1367,BF$8)</f>
        <v>319744826</v>
      </c>
      <c r="BG14" s="10">
        <f>VLOOKUP(BB14,[3]SortDOW!$A$11:$H$1367,BG$8)</f>
        <v>382604070</v>
      </c>
      <c r="BH14" s="19">
        <f>VLOOKUP(BB14,[3]SortDOW!$A$11:$H$1367,BH$8)</f>
        <v>0</v>
      </c>
      <c r="BI14" s="19">
        <f>VLOOKUP(BB14,[3]SortDOW!$A$11:$H$1367,BI$8)</f>
        <v>0</v>
      </c>
      <c r="BJ14" s="20">
        <f>VLOOKUP(BB14+BJ$9,[3]SortDOW!$A$11:$H$1367,BJ$8)</f>
        <v>274854406</v>
      </c>
      <c r="BK14" s="63">
        <v>1</v>
      </c>
      <c r="BY14" s="86"/>
      <c r="CB14" s="18">
        <f>CG$1-7</f>
        <v>34582</v>
      </c>
      <c r="CC14" s="10">
        <f>VLOOKUP(CB14,[3]SortDOW!$A$11:$H$1367,CC$8)</f>
        <v>0</v>
      </c>
      <c r="CD14" s="10">
        <f>VLOOKUP(CB14,[3]SortDOW!$A$11:$H$1367,CD$8)</f>
        <v>199602533</v>
      </c>
      <c r="CE14" s="10">
        <f>VLOOKUP(CB14,[3]SortDOW!$A$11:$H$1367,CE$8)</f>
        <v>291486790</v>
      </c>
      <c r="CF14" s="10">
        <f>VLOOKUP(CB14,[3]SortDOW!$A$11:$H$1367,CF$8)</f>
        <v>295466004</v>
      </c>
      <c r="CG14" s="10">
        <f>VLOOKUP(CB14,[3]SortDOW!$A$11:$H$1367,CG$8)</f>
        <v>293896963</v>
      </c>
      <c r="CH14" s="19">
        <f>VLOOKUP(CB14,[3]SortDOW!$A$11:$H$1367,CH$8)</f>
        <v>0</v>
      </c>
      <c r="CI14" s="19">
        <f>VLOOKUP(CB14,[3]SortDOW!$A$11:$H$1367,CI$8)</f>
        <v>0</v>
      </c>
      <c r="CJ14" s="20">
        <f>VLOOKUP(CB14+CJ$9,[3]SortDOW!$A$11:$H$1367,CJ$8)</f>
        <v>244205940</v>
      </c>
      <c r="CK14" s="63">
        <v>0</v>
      </c>
      <c r="DA14" s="86"/>
      <c r="DB14" s="18">
        <f>DG$1-7</f>
        <v>34491</v>
      </c>
      <c r="DC14" s="10">
        <f>VLOOKUP(DB14,[3]SortDOW!$A$11:$H$1367,DC$8)</f>
        <v>257919780</v>
      </c>
      <c r="DD14" s="10">
        <f>VLOOKUP(DB14,[3]SortDOW!$A$11:$H$1367,DD$8)</f>
        <v>231851490</v>
      </c>
      <c r="DE14" s="10">
        <f>VLOOKUP(DB14,[3]SortDOW!$A$11:$H$1367,DE$8)</f>
        <v>255366810</v>
      </c>
      <c r="DF14" s="10">
        <f>VLOOKUP(DB14,[3]SortDOW!$A$11:$H$1367,DF$8)</f>
        <v>250880240</v>
      </c>
      <c r="DG14" s="10">
        <f>VLOOKUP(DB14,[3]SortDOW!$A$11:$H$1367,DG$8)</f>
        <v>221109330</v>
      </c>
      <c r="DH14" s="19">
        <f>VLOOKUP(DB14,[3]SortDOW!$A$11:$H$1367,DH$8)</f>
        <v>0</v>
      </c>
      <c r="DI14" s="19">
        <f>VLOOKUP(DB14,[3]SortDOW!$A$11:$H$1367,DI$8)</f>
        <v>0</v>
      </c>
      <c r="DJ14" s="20">
        <f>VLOOKUP(DB14+DJ$9,[3]SortDOW!$A$11:$H$1367,DJ$8)</f>
        <v>241187660</v>
      </c>
      <c r="DK14" s="63">
        <v>1</v>
      </c>
      <c r="EA14" s="86"/>
      <c r="EB14" s="18">
        <f>EG$1-7</f>
        <v>34400</v>
      </c>
      <c r="EC14" s="10">
        <f>VLOOKUP(EB14,[3]SortDOW!$A$11:$H$1367,EC$8)</f>
        <v>284557690</v>
      </c>
      <c r="ED14" s="10">
        <f>VLOOKUP(EB14,[3]SortDOW!$A$11:$H$1367,ED$8)</f>
        <v>296824050</v>
      </c>
      <c r="EE14" s="10">
        <f>VLOOKUP(EB14,[3]SortDOW!$A$11:$H$1367,EE$8)</f>
        <v>308603170</v>
      </c>
      <c r="EF14" s="10">
        <f>VLOOKUP(EB14,[3]SortDOW!$A$11:$H$1367,EF$8)</f>
        <v>368252644</v>
      </c>
      <c r="EG14" s="10">
        <f>VLOOKUP(EB14,[3]SortDOW!$A$11:$H$1367,EG$8)</f>
        <v>301983400</v>
      </c>
      <c r="EH14" s="19">
        <f>VLOOKUP(EB14,[3]SortDOW!$A$11:$H$1367,EH$8)</f>
        <v>0</v>
      </c>
      <c r="EI14" s="19">
        <f>VLOOKUP(EB14,[3]SortDOW!$A$11:$H$1367,EI$8)</f>
        <v>0</v>
      </c>
      <c r="EJ14" s="20">
        <f>VLOOKUP(EB14+EJ$9,[3]SortDOW!$A$11:$H$1367,EJ$8)</f>
        <v>258432240</v>
      </c>
      <c r="EK14" s="63">
        <v>1</v>
      </c>
      <c r="EY14" s="86"/>
      <c r="FB14" s="18">
        <f>FG$1-7</f>
        <v>34219</v>
      </c>
      <c r="FC14" s="10">
        <f>VLOOKUP(FB14,[3]SortDOW!$A$11:$H$1367,FC$8)</f>
        <v>0</v>
      </c>
      <c r="FD14" s="10">
        <f>VLOOKUP(FB14,[3]SortDOW!$A$11:$H$1367,FD$8)</f>
        <v>227649030</v>
      </c>
      <c r="FE14" s="10">
        <f>VLOOKUP(FB14,[3]SortDOW!$A$11:$H$1367,FE$8)</f>
        <v>280546023</v>
      </c>
      <c r="FF14" s="10">
        <f>VLOOKUP(FB14,[3]SortDOW!$A$11:$H$1367,FF$8)</f>
        <v>255147669</v>
      </c>
      <c r="FG14" s="10">
        <f>VLOOKUP(FB14,[3]SortDOW!$A$11:$H$1367,FG$8)</f>
        <v>266656392</v>
      </c>
      <c r="FH14" s="19">
        <f>VLOOKUP(FB14,[3]SortDOW!$A$11:$H$1367,FH$8)</f>
        <v>0</v>
      </c>
      <c r="FI14" s="19">
        <f>VLOOKUP(FB14,[3]SortDOW!$A$11:$H$1367,FI$8)</f>
        <v>0</v>
      </c>
      <c r="FJ14" s="20">
        <f>VLOOKUP(FB14+FJ$9,[3]SortDOW!$A$11:$H$1367,FJ$8)</f>
        <v>241754840</v>
      </c>
      <c r="FK14" s="63">
        <v>1</v>
      </c>
      <c r="FY14" s="86"/>
      <c r="GB14" s="18">
        <f>GG$1-7</f>
        <v>34128</v>
      </c>
      <c r="GC14" s="10">
        <f>VLOOKUP(GB14,[3]SortDOW!$A$11:$H$1367,GC$8)</f>
        <v>235601530</v>
      </c>
      <c r="GD14" s="10">
        <f>VLOOKUP(GB14,[3]SortDOW!$A$11:$H$1367,GD$8)</f>
        <v>238838637</v>
      </c>
      <c r="GE14" s="10">
        <f>VLOOKUP(GB14,[3]SortDOW!$A$11:$H$1367,GE$8)</f>
        <v>246493420</v>
      </c>
      <c r="GF14" s="10">
        <f>VLOOKUP(GB14,[3]SortDOW!$A$11:$H$1367,GF$8)</f>
        <v>231154600</v>
      </c>
      <c r="GG14" s="10">
        <f>VLOOKUP(GB14,[3]SortDOW!$A$11:$H$1367,GG$8)</f>
        <v>255999094</v>
      </c>
      <c r="GH14" s="19">
        <f>VLOOKUP(GB14,[3]SortDOW!$A$11:$H$1367,GH$8)</f>
        <v>0</v>
      </c>
      <c r="GI14" s="19">
        <f>VLOOKUP(GB14,[3]SortDOW!$A$11:$H$1367,GI$8)</f>
        <v>0</v>
      </c>
      <c r="GJ14" s="20">
        <f>VLOOKUP(GB14+GJ$9,[3]SortDOW!$A$11:$H$1367,GJ$8)</f>
        <v>214912749</v>
      </c>
      <c r="GK14" s="63">
        <v>1</v>
      </c>
      <c r="GY14" s="86"/>
      <c r="HB14" s="18">
        <f>HG$1-7</f>
        <v>34037</v>
      </c>
      <c r="HC14" s="10">
        <f>VLOOKUP(HB14,[3]SortDOW!$A$11:$H$1367,HC$8)</f>
        <v>277481380</v>
      </c>
      <c r="HD14" s="10">
        <f>VLOOKUP(HB14,[3]SortDOW!$A$11:$H$1367,HD$8)</f>
        <v>290021600</v>
      </c>
      <c r="HE14" s="10">
        <f>VLOOKUP(HB14,[3]SortDOW!$A$11:$H$1367,HE$8)</f>
        <v>255152490</v>
      </c>
      <c r="HF14" s="10">
        <f>VLOOKUP(HB14,[3]SortDOW!$A$11:$H$1367,HF$8)</f>
        <v>256501398</v>
      </c>
      <c r="HG14" s="10">
        <f>VLOOKUP(HB14,[3]SortDOW!$A$11:$H$1367,HG$8)</f>
        <v>255037745</v>
      </c>
      <c r="HH14" s="19">
        <f>VLOOKUP(HB14,[3]SortDOW!$A$11:$H$1367,HH$8)</f>
        <v>0</v>
      </c>
      <c r="HI14" s="19">
        <f>VLOOKUP(HB14,[3]SortDOW!$A$11:$H$1367,HI$8)</f>
        <v>0</v>
      </c>
      <c r="HJ14" s="20">
        <f>VLOOKUP(HB14+HJ$9,[3]SortDOW!$A$11:$H$1367,HJ$8)</f>
        <v>195776732</v>
      </c>
      <c r="HK14" s="63">
        <v>1</v>
      </c>
    </row>
    <row r="15" spans="1:220" s="28" customFormat="1" x14ac:dyDescent="0.25">
      <c r="A15" s="29">
        <v>34498</v>
      </c>
      <c r="B15" s="22">
        <f>G$1</f>
        <v>34953</v>
      </c>
      <c r="C15" s="23">
        <f>VLOOKUP(B15,[3]SortDOW!$A$11:$H$1367,C$8)</f>
        <v>297459702</v>
      </c>
      <c r="D15" s="23">
        <f>VLOOKUP(B15,[3]SortDOW!$A$11:$H$1367,D$8)</f>
        <v>360002397</v>
      </c>
      <c r="E15" s="23">
        <f>VLOOKUP(B15,[3]SortDOW!$A$11:$H$1367,E$8)</f>
        <v>383670835</v>
      </c>
      <c r="F15" s="23">
        <f>VLOOKUP(B15,[3]SortDOW!$A$11:$H$1367,F$8)</f>
        <v>382226230</v>
      </c>
      <c r="G15" s="23">
        <f>VLOOKUP(B15,[3]SortDOW!$A$11:$H$1367,G$8)</f>
        <v>465614560</v>
      </c>
      <c r="H15" s="24">
        <f>VLOOKUP(B15,[3]SortDOW!$A$11:$H$1367,H$8)</f>
        <v>0</v>
      </c>
      <c r="I15" s="24">
        <f>VLOOKUP(B15,[3]SortDOW!$A$11:$H$1367,I$8)</f>
        <v>0</v>
      </c>
      <c r="J15" s="25">
        <f>VLOOKUP(B15+J$9,[3]SortDOW!$A$11:$H$1367,J$8)</f>
        <v>325518730</v>
      </c>
      <c r="K15" s="26">
        <v>0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86"/>
      <c r="Z15" s="27"/>
      <c r="AA15" s="27"/>
      <c r="AB15" s="22">
        <f>AG$1</f>
        <v>34862</v>
      </c>
      <c r="AC15" s="23">
        <f>VLOOKUP(AB15,[3]SortDOW!$A$11:$H$1367,AC$8)</f>
        <v>287394430</v>
      </c>
      <c r="AD15" s="23">
        <f>VLOOKUP(AB15,[3]SortDOW!$A$11:$H$1367,AD$8)</f>
        <v>337800562</v>
      </c>
      <c r="AE15" s="23">
        <f>VLOOKUP(AB15,[3]SortDOW!$A$11:$H$1367,AE$8)</f>
        <v>328798391</v>
      </c>
      <c r="AF15" s="23">
        <f>VLOOKUP(AB15,[3]SortDOW!$A$11:$H$1367,AF$8)</f>
        <v>331557450</v>
      </c>
      <c r="AG15" s="23">
        <f>VLOOKUP(AB15,[3]SortDOW!$A$11:$H$1367,AG$8)</f>
        <v>444331298</v>
      </c>
      <c r="AH15" s="24">
        <f>VLOOKUP(AB15,[3]SortDOW!$A$11:$H$1367,AH$8)</f>
        <v>0</v>
      </c>
      <c r="AI15" s="24">
        <f>VLOOKUP(AB15,[3]SortDOW!$A$11:$H$1367,AI$8)</f>
        <v>0</v>
      </c>
      <c r="AJ15" s="25">
        <f>VLOOKUP(AB15+AJ$9,[3]SortDOW!$A$11:$H$1367,AJ$8)</f>
        <v>320540920</v>
      </c>
      <c r="AK15" s="63">
        <v>0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86"/>
      <c r="BB15" s="22">
        <f>BG$1</f>
        <v>34771</v>
      </c>
      <c r="BC15" s="23">
        <f>VLOOKUP(BB15,[3]SortDOW!$A$11:$H$1367,BC$8)</f>
        <v>274854406</v>
      </c>
      <c r="BD15" s="23">
        <f>VLOOKUP(BB15,[3]SortDOW!$A$11:$H$1367,BD$8)</f>
        <v>345571480</v>
      </c>
      <c r="BE15" s="23">
        <f>VLOOKUP(BB15,[3]SortDOW!$A$11:$H$1367,BE$8)</f>
        <v>336896740</v>
      </c>
      <c r="BF15" s="23">
        <f>VLOOKUP(BB15,[3]SortDOW!$A$11:$H$1367,BF$8)</f>
        <v>339504728</v>
      </c>
      <c r="BG15" s="23">
        <f>VLOOKUP(BB15,[3]SortDOW!$A$11:$H$1367,BG$8)</f>
        <v>416596728</v>
      </c>
      <c r="BH15" s="24">
        <f>VLOOKUP(BB15,[3]SortDOW!$A$11:$H$1367,BH$8)</f>
        <v>0</v>
      </c>
      <c r="BI15" s="24">
        <f>VLOOKUP(BB15,[3]SortDOW!$A$11:$H$1367,BI$8)</f>
        <v>0</v>
      </c>
      <c r="BJ15" s="25">
        <f>VLOOKUP(BB15+BJ$9,[3]SortDOW!$A$11:$H$1367,BJ$8)</f>
        <v>301044940</v>
      </c>
      <c r="BK15" s="63">
        <v>0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86"/>
      <c r="BZ15" s="27"/>
      <c r="CA15" s="27"/>
      <c r="CB15" s="22">
        <f>CG$1</f>
        <v>34589</v>
      </c>
      <c r="CC15" s="23">
        <f>VLOOKUP(CB15,[3]SortDOW!$A$11:$H$1367,CC$8)</f>
        <v>244205940</v>
      </c>
      <c r="CD15" s="23">
        <f>VLOOKUP(CB15,[3]SortDOW!$A$11:$H$1367,CD$8)</f>
        <v>295210332</v>
      </c>
      <c r="CE15" s="23">
        <f>VLOOKUP(CB15,[3]SortDOW!$A$11:$H$1367,CE$8)</f>
        <v>298082333</v>
      </c>
      <c r="CF15" s="23">
        <f>VLOOKUP(CB15,[3]SortDOW!$A$11:$H$1367,CF$8)</f>
        <v>280679820</v>
      </c>
      <c r="CG15" s="23">
        <f>VLOOKUP(CB15,[3]SortDOW!$A$11:$H$1367,CG$8)</f>
        <v>410191910</v>
      </c>
      <c r="CH15" s="24">
        <f>VLOOKUP(CB15,[3]SortDOW!$A$11:$H$1367,CH$8)</f>
        <v>0</v>
      </c>
      <c r="CI15" s="24">
        <f>VLOOKUP(CB15,[3]SortDOW!$A$11:$H$1367,CI$8)</f>
        <v>0</v>
      </c>
      <c r="CJ15" s="25">
        <f>VLOOKUP(CB15+CJ$9,[3]SortDOW!$A$11:$H$1367,CJ$8)</f>
        <v>276644108</v>
      </c>
      <c r="CK15" s="63">
        <v>0</v>
      </c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86"/>
      <c r="DB15" s="22">
        <f>DG$1</f>
        <v>34498</v>
      </c>
      <c r="DC15" s="23">
        <f>VLOOKUP(DB15,[3]SortDOW!$A$11:$H$1367,DC$8)</f>
        <v>241187660</v>
      </c>
      <c r="DD15" s="23">
        <f>VLOOKUP(DB15,[3]SortDOW!$A$11:$H$1367,DD$8)</f>
        <v>286054790</v>
      </c>
      <c r="DE15" s="23">
        <f>VLOOKUP(DB15,[3]SortDOW!$A$11:$H$1367,DE$8)</f>
        <v>268290093</v>
      </c>
      <c r="DF15" s="23">
        <f>VLOOKUP(DB15,[3]SortDOW!$A$11:$H$1367,DF$8)</f>
        <v>255733420</v>
      </c>
      <c r="DG15" s="23">
        <f>VLOOKUP(DB15,[3]SortDOW!$A$11:$H$1367,DG$8)</f>
        <v>386041970</v>
      </c>
      <c r="DH15" s="24">
        <f>VLOOKUP(DB15,[3]SortDOW!$A$11:$H$1367,DH$8)</f>
        <v>0</v>
      </c>
      <c r="DI15" s="24">
        <f>VLOOKUP(DB15,[3]SortDOW!$A$11:$H$1367,DI$8)</f>
        <v>0</v>
      </c>
      <c r="DJ15" s="25">
        <f>VLOOKUP(DB15+DJ$9,[3]SortDOW!$A$11:$H$1367,DJ$8)</f>
        <v>228024465</v>
      </c>
      <c r="DK15" s="63">
        <v>0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86"/>
      <c r="EB15" s="22">
        <f>EG$1</f>
        <v>34407</v>
      </c>
      <c r="EC15" s="23">
        <f>VLOOKUP(EB15,[3]SortDOW!$A$11:$H$1367,EC$8)</f>
        <v>258432240</v>
      </c>
      <c r="ED15" s="23">
        <f>VLOOKUP(EB15,[3]SortDOW!$A$11:$H$1367,ED$8)</f>
        <v>327568598</v>
      </c>
      <c r="EE15" s="23">
        <f>VLOOKUP(EB15,[3]SortDOW!$A$11:$H$1367,EE$8)</f>
        <v>306296600</v>
      </c>
      <c r="EF15" s="23">
        <f>VLOOKUP(EB15,[3]SortDOW!$A$11:$H$1367,EF$8)</f>
        <v>303385650</v>
      </c>
      <c r="EG15" s="23">
        <f>VLOOKUP(EB15,[3]SortDOW!$A$11:$H$1367,EG$8)</f>
        <v>461935607</v>
      </c>
      <c r="EH15" s="24">
        <f>VLOOKUP(EB15,[3]SortDOW!$A$11:$H$1367,EH$8)</f>
        <v>0</v>
      </c>
      <c r="EI15" s="24">
        <f>VLOOKUP(EB15,[3]SortDOW!$A$11:$H$1367,EI$8)</f>
        <v>0</v>
      </c>
      <c r="EJ15" s="25">
        <f>VLOOKUP(EB15+EJ$9,[3]SortDOW!$A$11:$H$1367,EJ$8)</f>
        <v>246465820</v>
      </c>
      <c r="EK15" s="63">
        <v>0</v>
      </c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86"/>
      <c r="EZ15" s="27"/>
      <c r="FA15" s="27"/>
      <c r="FB15" s="22">
        <f>FG$1</f>
        <v>34226</v>
      </c>
      <c r="FC15" s="23">
        <f>VLOOKUP(FB15,[3]SortDOW!$A$11:$H$1367,FC$8)</f>
        <v>241754840</v>
      </c>
      <c r="FD15" s="23">
        <f>VLOOKUP(FB15,[3]SortDOW!$A$11:$H$1367,FD$8)</f>
        <v>254468100</v>
      </c>
      <c r="FE15" s="23">
        <f>VLOOKUP(FB15,[3]SortDOW!$A$11:$H$1367,FE$8)</f>
        <v>294579528</v>
      </c>
      <c r="FF15" s="23">
        <f>VLOOKUP(FB15,[3]SortDOW!$A$11:$H$1367,FF$8)</f>
        <v>224853410</v>
      </c>
      <c r="FG15" s="23">
        <f>VLOOKUP(FB15,[3]SortDOW!$A$11:$H$1367,FG$8)</f>
        <v>379483473</v>
      </c>
      <c r="FH15" s="24">
        <f>VLOOKUP(FB15,[3]SortDOW!$A$11:$H$1367,FH$8)</f>
        <v>0</v>
      </c>
      <c r="FI15" s="24">
        <f>VLOOKUP(FB15,[3]SortDOW!$A$11:$H$1367,FI$8)</f>
        <v>0</v>
      </c>
      <c r="FJ15" s="25">
        <f>VLOOKUP(FB15+FJ$9,[3]SortDOW!$A$11:$H$1367,FJ$8)</f>
        <v>228989571</v>
      </c>
      <c r="FK15" s="63">
        <v>0</v>
      </c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86"/>
      <c r="FZ15" s="27"/>
      <c r="GA15" s="27"/>
      <c r="GB15" s="22">
        <f>GG$1</f>
        <v>34135</v>
      </c>
      <c r="GC15" s="23">
        <f>VLOOKUP(GB15,[3]SortDOW!$A$11:$H$1367,GC$8)</f>
        <v>214912749</v>
      </c>
      <c r="GD15" s="23">
        <f>VLOOKUP(GB15,[3]SortDOW!$A$11:$H$1367,GD$8)</f>
        <v>232330877</v>
      </c>
      <c r="GE15" s="23">
        <f>VLOOKUP(GB15,[3]SortDOW!$A$11:$H$1367,GE$8)</f>
        <v>266198250</v>
      </c>
      <c r="GF15" s="23">
        <f>VLOOKUP(GB15,[3]SortDOW!$A$11:$H$1367,GF$8)</f>
        <v>238908490</v>
      </c>
      <c r="GG15" s="23">
        <f>VLOOKUP(GB15,[3]SortDOW!$A$11:$H$1367,GG$8)</f>
        <v>299558216</v>
      </c>
      <c r="GH15" s="24">
        <f>VLOOKUP(GB15,[3]SortDOW!$A$11:$H$1367,GH$8)</f>
        <v>0</v>
      </c>
      <c r="GI15" s="24">
        <f>VLOOKUP(GB15,[3]SortDOW!$A$11:$H$1367,GI$8)</f>
        <v>0</v>
      </c>
      <c r="GJ15" s="25">
        <f>VLOOKUP(GB15+GJ$9,[3]SortDOW!$A$11:$H$1367,GJ$8)</f>
        <v>222419657</v>
      </c>
      <c r="GK15" s="63">
        <v>0</v>
      </c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86"/>
      <c r="GZ15" s="27"/>
      <c r="HA15" s="27"/>
      <c r="HB15" s="22">
        <f>HG$1</f>
        <v>34044</v>
      </c>
      <c r="HC15" s="23">
        <f>VLOOKUP(HB15,[3]SortDOW!$A$11:$H$1367,HC$8)</f>
        <v>195776732</v>
      </c>
      <c r="HD15" s="23">
        <f>VLOOKUP(HB15,[3]SortDOW!$A$11:$H$1367,HD$8)</f>
        <v>218604570</v>
      </c>
      <c r="HE15" s="23">
        <f>VLOOKUP(HB15,[3]SortDOW!$A$11:$H$1367,HE$8)</f>
        <v>240988000</v>
      </c>
      <c r="HF15" s="23">
        <f>VLOOKUP(HB15,[3]SortDOW!$A$11:$H$1367,HF$8)</f>
        <v>240945482</v>
      </c>
      <c r="HG15" s="23">
        <f>VLOOKUP(HB15,[3]SortDOW!$A$11:$H$1367,HG$8)</f>
        <v>339496940</v>
      </c>
      <c r="HH15" s="24">
        <f>VLOOKUP(HB15,[3]SortDOW!$A$11:$H$1367,HH$8)</f>
        <v>0</v>
      </c>
      <c r="HI15" s="24">
        <f>VLOOKUP(HB15,[3]SortDOW!$A$11:$H$1367,HI$8)</f>
        <v>0</v>
      </c>
      <c r="HJ15" s="25">
        <f>VLOOKUP(HB15+HJ$9,[3]SortDOW!$A$11:$H$1367,HJ$8)</f>
        <v>232943290</v>
      </c>
      <c r="HK15" s="63">
        <v>0</v>
      </c>
    </row>
    <row r="16" spans="1:220" x14ac:dyDescent="0.25">
      <c r="A16" s="29">
        <v>34407</v>
      </c>
      <c r="B16" s="18">
        <f>G$1+7</f>
        <v>34960</v>
      </c>
      <c r="C16" s="10">
        <f>VLOOKUP(B16,[3]SortDOW!$A$11:$H$1367,C$8)</f>
        <v>325518730</v>
      </c>
      <c r="D16" s="10">
        <f>VLOOKUP(B16,[3]SortDOW!$A$11:$H$1367,D$8)</f>
        <v>367817920</v>
      </c>
      <c r="E16" s="10">
        <f>VLOOKUP(B16,[3]SortDOW!$A$11:$H$1367,E$8)</f>
        <v>399246380</v>
      </c>
      <c r="F16" s="10">
        <f>VLOOKUP(B16,[3]SortDOW!$A$11:$H$1367,F$8)</f>
        <v>365164670</v>
      </c>
      <c r="G16" s="10">
        <f>VLOOKUP(B16,[3]SortDOW!$A$11:$H$1367,G$8)</f>
        <v>366404880</v>
      </c>
      <c r="H16" s="19">
        <f>VLOOKUP(B16,[3]SortDOW!$A$11:$H$1367,H$8)</f>
        <v>0</v>
      </c>
      <c r="I16" s="19">
        <f>VLOOKUP(B16,[3]SortDOW!$A$11:$H$1367,I$8)</f>
        <v>0</v>
      </c>
      <c r="J16" s="20">
        <f>VLOOKUP(B16+J$9,[3]SortDOW!$A$11:$H$1367,J$8)</f>
        <v>269142830</v>
      </c>
      <c r="K16" s="21">
        <v>1</v>
      </c>
      <c r="Y16" s="86"/>
      <c r="AB16" s="18">
        <f>AG$1+7</f>
        <v>34869</v>
      </c>
      <c r="AC16" s="10">
        <f>VLOOKUP(AB16,[3]SortDOW!$A$11:$H$1367,AC$8)</f>
        <v>320540920</v>
      </c>
      <c r="AD16" s="10">
        <f>VLOOKUP(AB16,[3]SortDOW!$A$11:$H$1367,AD$8)</f>
        <v>381671185</v>
      </c>
      <c r="AE16" s="10">
        <f>VLOOKUP(AB16,[3]SortDOW!$A$11:$H$1367,AE$8)</f>
        <v>397578490</v>
      </c>
      <c r="AF16" s="10">
        <f>VLOOKUP(AB16,[3]SortDOW!$A$11:$H$1367,AF$8)</f>
        <v>421025375</v>
      </c>
      <c r="AG16" s="10">
        <f>VLOOKUP(AB16,[3]SortDOW!$A$11:$H$1367,AG$8)</f>
        <v>317709380</v>
      </c>
      <c r="AH16" s="19">
        <f>VLOOKUP(AB16,[3]SortDOW!$A$11:$H$1367,AH$8)</f>
        <v>0</v>
      </c>
      <c r="AI16" s="19">
        <f>VLOOKUP(AB16,[3]SortDOW!$A$11:$H$1367,AI$8)</f>
        <v>0</v>
      </c>
      <c r="AJ16" s="20">
        <f>VLOOKUP(AB16+AJ$9,[3]SortDOW!$A$11:$H$1367,AJ$8)</f>
        <v>296392840</v>
      </c>
      <c r="AK16" s="63">
        <v>1</v>
      </c>
      <c r="BA16" s="86"/>
      <c r="BB16" s="18">
        <f>BG$1+7</f>
        <v>34778</v>
      </c>
      <c r="BC16" s="10">
        <f>VLOOKUP(BB16,[3]SortDOW!$A$11:$H$1367,BC$8)</f>
        <v>301044940</v>
      </c>
      <c r="BD16" s="10">
        <f>VLOOKUP(BB16,[3]SortDOW!$A$11:$H$1367,BD$8)</f>
        <v>366739140</v>
      </c>
      <c r="BE16" s="10">
        <f>VLOOKUP(BB16,[3]SortDOW!$A$11:$H$1367,BE$8)</f>
        <v>312371750</v>
      </c>
      <c r="BF16" s="10">
        <f>VLOOKUP(BB16,[3]SortDOW!$A$11:$H$1367,BF$8)</f>
        <v>320744360</v>
      </c>
      <c r="BG16" s="10">
        <f>VLOOKUP(BB16,[3]SortDOW!$A$11:$H$1367,BG$8)</f>
        <v>368737860</v>
      </c>
      <c r="BH16" s="19">
        <f>VLOOKUP(BB16,[3]SortDOW!$A$11:$H$1367,BH$8)</f>
        <v>0</v>
      </c>
      <c r="BI16" s="19">
        <f>VLOOKUP(BB16,[3]SortDOW!$A$11:$H$1367,BI$8)</f>
        <v>0</v>
      </c>
      <c r="BJ16" s="20">
        <f>VLOOKUP(BB16+BJ$9,[3]SortDOW!$A$11:$H$1367,BJ$8)</f>
        <v>296127390</v>
      </c>
      <c r="BK16" s="63">
        <v>1</v>
      </c>
      <c r="BY16" s="86"/>
      <c r="CB16" s="18">
        <f>CG$1+7</f>
        <v>34596</v>
      </c>
      <c r="CC16" s="10">
        <f>VLOOKUP(CB16,[3]SortDOW!$A$11:$H$1367,CC$8)</f>
        <v>276644108</v>
      </c>
      <c r="CD16" s="10">
        <f>VLOOKUP(CB16,[3]SortDOW!$A$11:$H$1367,CD$8)</f>
        <v>325633100</v>
      </c>
      <c r="CE16" s="10">
        <f>VLOOKUP(CB16,[3]SortDOW!$A$11:$H$1367,CE$8)</f>
        <v>354772200</v>
      </c>
      <c r="CF16" s="10">
        <f>VLOOKUP(CB16,[3]SortDOW!$A$11:$H$1367,CF$8)</f>
        <v>302487930</v>
      </c>
      <c r="CG16" s="10">
        <f>VLOOKUP(CB16,[3]SortDOW!$A$11:$H$1367,CG$8)</f>
        <v>299512280</v>
      </c>
      <c r="CH16" s="19">
        <f>VLOOKUP(CB16,[3]SortDOW!$A$11:$H$1367,CH$8)</f>
        <v>0</v>
      </c>
      <c r="CI16" s="19">
        <f>VLOOKUP(CB16,[3]SortDOW!$A$11:$H$1367,CI$8)</f>
        <v>0</v>
      </c>
      <c r="CJ16" s="20">
        <f>VLOOKUP(CB16+CJ$9,[3]SortDOW!$A$11:$H$1367,CJ$8)</f>
        <v>272226360</v>
      </c>
      <c r="CK16" s="63">
        <v>1</v>
      </c>
      <c r="DA16" s="86"/>
      <c r="DB16" s="18">
        <f>DG$1+7</f>
        <v>34505</v>
      </c>
      <c r="DC16" s="10">
        <f>VLOOKUP(DB16,[3]SortDOW!$A$11:$H$1367,DC$8)</f>
        <v>228024465</v>
      </c>
      <c r="DD16" s="10">
        <f>VLOOKUP(DB16,[3]SortDOW!$A$11:$H$1367,DD$8)</f>
        <v>297717226</v>
      </c>
      <c r="DE16" s="10">
        <f>VLOOKUP(DB16,[3]SortDOW!$A$11:$H$1367,DE$8)</f>
        <v>250233700</v>
      </c>
      <c r="DF16" s="10">
        <f>VLOOKUP(DB16,[3]SortDOW!$A$11:$H$1367,DF$8)</f>
        <v>255606470</v>
      </c>
      <c r="DG16" s="10">
        <f>VLOOKUP(DB16,[3]SortDOW!$A$11:$H$1367,DG$8)</f>
        <v>260179990</v>
      </c>
      <c r="DH16" s="19">
        <f>VLOOKUP(DB16,[3]SortDOW!$A$11:$H$1367,DH$8)</f>
        <v>0</v>
      </c>
      <c r="DI16" s="19">
        <f>VLOOKUP(DB16,[3]SortDOW!$A$11:$H$1367,DI$8)</f>
        <v>0</v>
      </c>
      <c r="DJ16" s="20">
        <f>VLOOKUP(DB16+DJ$9,[3]SortDOW!$A$11:$H$1367,DJ$8)</f>
        <v>249461930</v>
      </c>
      <c r="DK16" s="63">
        <v>1</v>
      </c>
      <c r="EA16" s="86"/>
      <c r="EB16" s="18">
        <f>EG$1+7</f>
        <v>34414</v>
      </c>
      <c r="EC16" s="10">
        <f>VLOOKUP(EB16,[3]SortDOW!$A$11:$H$1367,EC$8)</f>
        <v>246465820</v>
      </c>
      <c r="ED16" s="10">
        <f>VLOOKUP(EB16,[3]SortDOW!$A$11:$H$1367,ED$8)</f>
        <v>282641100</v>
      </c>
      <c r="EE16" s="10">
        <f>VLOOKUP(EB16,[3]SortDOW!$A$11:$H$1367,EE$8)</f>
        <v>284221583</v>
      </c>
      <c r="EF16" s="10">
        <f>VLOOKUP(EB16,[3]SortDOW!$A$11:$H$1367,EF$8)</f>
        <v>303436110</v>
      </c>
      <c r="EG16" s="10">
        <f>VLOOKUP(EB16,[3]SortDOW!$A$11:$H$1367,EG$8)</f>
        <v>249346420</v>
      </c>
      <c r="EH16" s="19">
        <f>VLOOKUP(EB16,[3]SortDOW!$A$11:$H$1367,EH$8)</f>
        <v>0</v>
      </c>
      <c r="EI16" s="19">
        <f>VLOOKUP(EB16,[3]SortDOW!$A$11:$H$1367,EI$8)</f>
        <v>0</v>
      </c>
      <c r="EJ16" s="20">
        <f>VLOOKUP(EB16+EJ$9,[3]SortDOW!$A$11:$H$1367,EJ$8)</f>
        <v>286873980</v>
      </c>
      <c r="EK16" s="63">
        <v>1</v>
      </c>
      <c r="EY16" s="86"/>
      <c r="FB16" s="18">
        <f>FG$1+7</f>
        <v>34233</v>
      </c>
      <c r="FC16" s="10">
        <f>VLOOKUP(FB16,[3]SortDOW!$A$11:$H$1367,FC$8)</f>
        <v>228989571</v>
      </c>
      <c r="FD16" s="10">
        <f>VLOOKUP(FB16,[3]SortDOW!$A$11:$H$1367,FD$8)</f>
        <v>298350908</v>
      </c>
      <c r="FE16" s="10">
        <f>VLOOKUP(FB16,[3]SortDOW!$A$11:$H$1367,FE$8)</f>
        <v>288467738</v>
      </c>
      <c r="FF16" s="10">
        <f>VLOOKUP(FB16,[3]SortDOW!$A$11:$H$1367,FF$8)</f>
        <v>274627330</v>
      </c>
      <c r="FG16" s="10">
        <f>VLOOKUP(FB16,[3]SortDOW!$A$11:$H$1367,FG$8)</f>
        <v>248001250</v>
      </c>
      <c r="FH16" s="19">
        <f>VLOOKUP(FB16,[3]SortDOW!$A$11:$H$1367,FH$8)</f>
        <v>0</v>
      </c>
      <c r="FI16" s="19">
        <f>VLOOKUP(FB16,[3]SortDOW!$A$11:$H$1367,FI$8)</f>
        <v>0</v>
      </c>
      <c r="FJ16" s="20">
        <f>VLOOKUP(FB16+FJ$9,[3]SortDOW!$A$11:$H$1367,FJ$8)</f>
        <v>244667732</v>
      </c>
      <c r="FK16" s="63">
        <v>1</v>
      </c>
      <c r="FY16" s="86"/>
      <c r="GB16" s="18">
        <f>GG$1+7</f>
        <v>34142</v>
      </c>
      <c r="GC16" s="10">
        <f>VLOOKUP(GB16,[3]SortDOW!$A$11:$H$1367,GC$8)</f>
        <v>222419657</v>
      </c>
      <c r="GD16" s="10">
        <f>VLOOKUP(GB16,[3]SortDOW!$A$11:$H$1367,GD$8)</f>
        <v>259367874</v>
      </c>
      <c r="GE16" s="10">
        <f>VLOOKUP(GB16,[3]SortDOW!$A$11:$H$1367,GE$8)</f>
        <v>277849061</v>
      </c>
      <c r="GF16" s="10">
        <f>VLOOKUP(GB16,[3]SortDOW!$A$11:$H$1367,GF$8)</f>
        <v>267202305</v>
      </c>
      <c r="GG16" s="10">
        <f>VLOOKUP(GB16,[3]SortDOW!$A$11:$H$1367,GG$8)</f>
        <v>210206031</v>
      </c>
      <c r="GH16" s="19">
        <f>VLOOKUP(GB16,[3]SortDOW!$A$11:$H$1367,GH$8)</f>
        <v>0</v>
      </c>
      <c r="GI16" s="19">
        <f>VLOOKUP(GB16,[3]SortDOW!$A$11:$H$1367,GI$8)</f>
        <v>0</v>
      </c>
      <c r="GJ16" s="20">
        <f>VLOOKUP(GB16+GJ$9,[3]SortDOW!$A$11:$H$1367,GJ$8)</f>
        <v>241868810</v>
      </c>
      <c r="GK16" s="63">
        <v>1</v>
      </c>
      <c r="GY16" s="86"/>
      <c r="HB16" s="18">
        <f>HG$1+7</f>
        <v>34051</v>
      </c>
      <c r="HC16" s="10">
        <f>VLOOKUP(HB16,[3]SortDOW!$A$11:$H$1367,HC$8)</f>
        <v>232943290</v>
      </c>
      <c r="HD16" s="10">
        <f>VLOOKUP(HB16,[3]SortDOW!$A$11:$H$1367,HD$8)</f>
        <v>232354816</v>
      </c>
      <c r="HE16" s="10">
        <f>VLOOKUP(HB16,[3]SortDOW!$A$11:$H$1367,HE$8)</f>
        <v>274643710</v>
      </c>
      <c r="HF16" s="10">
        <f>VLOOKUP(HB16,[3]SortDOW!$A$11:$H$1367,HF$8)</f>
        <v>251322980</v>
      </c>
      <c r="HG16" s="10">
        <f>VLOOKUP(HB16,[3]SortDOW!$A$11:$H$1367,HG$8)</f>
        <v>226451668</v>
      </c>
      <c r="HH16" s="19">
        <f>VLOOKUP(HB16,[3]SortDOW!$A$11:$H$1367,HH$8)</f>
        <v>0</v>
      </c>
      <c r="HI16" s="19">
        <f>VLOOKUP(HB16,[3]SortDOW!$A$11:$H$1367,HI$8)</f>
        <v>0</v>
      </c>
      <c r="HJ16" s="20">
        <f>VLOOKUP(HB16+HJ$9,[3]SortDOW!$A$11:$H$1367,HJ$8)</f>
        <v>201147376</v>
      </c>
      <c r="HK16" s="63">
        <v>1</v>
      </c>
    </row>
    <row r="17" spans="1:232" x14ac:dyDescent="0.25">
      <c r="A17" s="29">
        <v>34226</v>
      </c>
      <c r="B17" s="18">
        <f>G$1+14</f>
        <v>34967</v>
      </c>
      <c r="C17" s="10">
        <f>VLOOKUP(B17,[3]SortDOW!$A$11:$H$1367,C$8)</f>
        <v>269142830</v>
      </c>
      <c r="D17" s="10">
        <f>VLOOKUP(B17,[3]SortDOW!$A$11:$H$1367,D$8)</f>
        <v>362870750</v>
      </c>
      <c r="E17" s="10">
        <f>VLOOKUP(B17,[3]SortDOW!$A$11:$H$1367,E$8)</f>
        <v>410463475</v>
      </c>
      <c r="F17" s="10">
        <f>VLOOKUP(B17,[3]SortDOW!$A$11:$H$1367,F$8)</f>
        <v>366964700</v>
      </c>
      <c r="G17" s="10">
        <f>VLOOKUP(B17,[3]SortDOW!$A$11:$H$1367,G$8)</f>
        <v>334429850</v>
      </c>
      <c r="H17" s="19">
        <f>VLOOKUP(B17,[3]SortDOW!$A$11:$H$1367,H$8)</f>
        <v>0</v>
      </c>
      <c r="I17" s="19">
        <f>VLOOKUP(B17,[3]SortDOW!$A$11:$H$1367,I$8)</f>
        <v>0</v>
      </c>
      <c r="J17" s="20">
        <f>VLOOKUP(B17+J$9,[3]SortDOW!$A$11:$H$1367,J$8)</f>
        <v>304276900</v>
      </c>
      <c r="K17" s="21">
        <v>1</v>
      </c>
      <c r="Y17" s="86"/>
      <c r="AB17" s="18">
        <f>AG$1+14</f>
        <v>34876</v>
      </c>
      <c r="AC17" s="10">
        <f>VLOOKUP(AB17,[3]SortDOW!$A$11:$H$1367,AC$8)</f>
        <v>296392840</v>
      </c>
      <c r="AD17" s="10">
        <f>VLOOKUP(AB17,[3]SortDOW!$A$11:$H$1367,AD$8)</f>
        <v>349462340</v>
      </c>
      <c r="AE17" s="10">
        <f>VLOOKUP(AB17,[3]SortDOW!$A$11:$H$1367,AE$8)</f>
        <v>367714170</v>
      </c>
      <c r="AF17" s="10">
        <f>VLOOKUP(AB17,[3]SortDOW!$A$11:$H$1367,AF$8)</f>
        <v>315261150</v>
      </c>
      <c r="AG17" s="10">
        <f>VLOOKUP(AB17,[3]SortDOW!$A$11:$H$1367,AG$8)</f>
        <v>311065530</v>
      </c>
      <c r="AH17" s="19">
        <f>VLOOKUP(AB17,[3]SortDOW!$A$11:$H$1367,AH$8)</f>
        <v>0</v>
      </c>
      <c r="AI17" s="19">
        <f>VLOOKUP(AB17,[3]SortDOW!$A$11:$H$1367,AI$8)</f>
        <v>0</v>
      </c>
      <c r="AJ17" s="20">
        <f>VLOOKUP(AB17+AJ$9,[3]SortDOW!$A$11:$H$1367,AJ$8)</f>
        <v>117723350</v>
      </c>
      <c r="AK17" s="63">
        <v>1</v>
      </c>
      <c r="BA17" s="86"/>
      <c r="BB17" s="18">
        <f>BG$1+14</f>
        <v>34785</v>
      </c>
      <c r="BC17" s="10">
        <f>VLOOKUP(BB17,[3]SortDOW!$A$11:$H$1367,BC$8)</f>
        <v>296127390</v>
      </c>
      <c r="BD17" s="10">
        <f>VLOOKUP(BB17,[3]SortDOW!$A$11:$H$1367,BD$8)</f>
        <v>319804520</v>
      </c>
      <c r="BE17" s="10">
        <f>VLOOKUP(BB17,[3]SortDOW!$A$11:$H$1367,BE$8)</f>
        <v>385691820</v>
      </c>
      <c r="BF17" s="10">
        <f>VLOOKUP(BB17,[3]SortDOW!$A$11:$H$1367,BF$8)</f>
        <v>362677310</v>
      </c>
      <c r="BG17" s="10">
        <f>VLOOKUP(BB17,[3]SortDOW!$A$11:$H$1367,BG$8)</f>
        <v>352937270</v>
      </c>
      <c r="BH17" s="19">
        <f>VLOOKUP(BB17,[3]SortDOW!$A$11:$H$1367,BH$8)</f>
        <v>0</v>
      </c>
      <c r="BI17" s="19">
        <f>VLOOKUP(BB17,[3]SortDOW!$A$11:$H$1367,BI$8)</f>
        <v>0</v>
      </c>
      <c r="BJ17" s="20">
        <f>VLOOKUP(BB17+BJ$9,[3]SortDOW!$A$11:$H$1367,BJ$8)</f>
        <v>294343196</v>
      </c>
      <c r="BK17" s="63">
        <v>1</v>
      </c>
      <c r="BY17" s="86"/>
      <c r="CB17" s="18">
        <f>CG$1+14</f>
        <v>34603</v>
      </c>
      <c r="CC17" s="10">
        <f>VLOOKUP(CB17,[3]SortDOW!$A$11:$H$1367,CC$8)</f>
        <v>272226360</v>
      </c>
      <c r="CD17" s="10">
        <f>VLOOKUP(CB17,[3]SortDOW!$A$11:$H$1367,CD$8)</f>
        <v>289578790</v>
      </c>
      <c r="CE17" s="10">
        <f>VLOOKUP(CB17,[3]SortDOW!$A$11:$H$1367,CE$8)</f>
        <v>329202070</v>
      </c>
      <c r="CF17" s="10">
        <f>VLOOKUP(CB17,[3]SortDOW!$A$11:$H$1367,CF$8)</f>
        <v>304459899</v>
      </c>
      <c r="CG17" s="10">
        <f>VLOOKUP(CB17,[3]SortDOW!$A$11:$H$1367,CG$8)</f>
        <v>295535970</v>
      </c>
      <c r="CH17" s="19">
        <f>VLOOKUP(CB17,[3]SortDOW!$A$11:$H$1367,CH$8)</f>
        <v>0</v>
      </c>
      <c r="CI17" s="19">
        <f>VLOOKUP(CB17,[3]SortDOW!$A$11:$H$1367,CI$8)</f>
        <v>0</v>
      </c>
      <c r="CJ17" s="20">
        <f>VLOOKUP(CB17+CJ$9,[3]SortDOW!$A$11:$H$1367,CJ$8)</f>
        <v>278212705</v>
      </c>
      <c r="CK17" s="63">
        <v>1</v>
      </c>
      <c r="DA17" s="86"/>
      <c r="DB17" s="18">
        <f>DG$1+14</f>
        <v>34512</v>
      </c>
      <c r="DC17" s="10">
        <f>VLOOKUP(DB17,[3]SortDOW!$A$11:$H$1367,DC$8)</f>
        <v>249461930</v>
      </c>
      <c r="DD17" s="10">
        <f>VLOOKUP(DB17,[3]SortDOW!$A$11:$H$1367,DD$8)</f>
        <v>266514320</v>
      </c>
      <c r="DE17" s="10">
        <f>VLOOKUP(DB17,[3]SortDOW!$A$11:$H$1367,DE$8)</f>
        <v>263738450</v>
      </c>
      <c r="DF17" s="10">
        <f>VLOOKUP(DB17,[3]SortDOW!$A$11:$H$1367,DF$8)</f>
        <v>291860120</v>
      </c>
      <c r="DG17" s="10">
        <f>VLOOKUP(DB17,[3]SortDOW!$A$11:$H$1367,DG$8)</f>
        <v>198427782</v>
      </c>
      <c r="DH17" s="19">
        <f>VLOOKUP(DB17,[3]SortDOW!$A$11:$H$1367,DH$8)</f>
        <v>0</v>
      </c>
      <c r="DI17" s="19">
        <f>VLOOKUP(DB17,[3]SortDOW!$A$11:$H$1367,DI$8)</f>
        <v>0</v>
      </c>
      <c r="DJ17" s="20">
        <f>VLOOKUP(DB17+DJ$9,[3]SortDOW!$A$11:$H$1367,DJ$8)</f>
        <v>0</v>
      </c>
      <c r="DK17" s="63">
        <v>0</v>
      </c>
      <c r="EA17" s="86"/>
      <c r="EB17" s="18">
        <f>EG$1+14</f>
        <v>34421</v>
      </c>
      <c r="EC17" s="10">
        <f>VLOOKUP(EB17,[3]SortDOW!$A$11:$H$1367,EC$8)</f>
        <v>286873980</v>
      </c>
      <c r="ED17" s="10">
        <f>VLOOKUP(EB17,[3]SortDOW!$A$11:$H$1367,ED$8)</f>
        <v>300959803</v>
      </c>
      <c r="EE17" s="10">
        <f>VLOOKUP(EB17,[3]SortDOW!$A$11:$H$1367,EE$8)</f>
        <v>390177203</v>
      </c>
      <c r="EF17" s="10">
        <f>VLOOKUP(EB17,[3]SortDOW!$A$11:$H$1367,EF$8)</f>
        <v>398809250</v>
      </c>
      <c r="EG17" s="10">
        <f>VLOOKUP(EB17,[3]SortDOW!$A$11:$H$1367,EG$8)</f>
        <v>0</v>
      </c>
      <c r="EH17" s="19">
        <f>VLOOKUP(EB17,[3]SortDOW!$A$11:$H$1367,EH$8)</f>
        <v>0</v>
      </c>
      <c r="EI17" s="19">
        <f>VLOOKUP(EB17,[3]SortDOW!$A$11:$H$1367,EI$8)</f>
        <v>0</v>
      </c>
      <c r="EJ17" s="20">
        <f>VLOOKUP(EB17+EJ$9,[3]SortDOW!$A$11:$H$1367,EJ$8)</f>
        <v>343531112</v>
      </c>
      <c r="EK17" s="63">
        <v>1</v>
      </c>
      <c r="EY17" s="86"/>
      <c r="FB17" s="18">
        <f>FG$1+14</f>
        <v>34240</v>
      </c>
      <c r="FC17" s="10">
        <f>VLOOKUP(FB17,[3]SortDOW!$A$11:$H$1367,FC$8)</f>
        <v>244667732</v>
      </c>
      <c r="FD17" s="10">
        <f>VLOOKUP(FB17,[3]SortDOW!$A$11:$H$1367,FD$8)</f>
        <v>242718850</v>
      </c>
      <c r="FE17" s="10">
        <f>VLOOKUP(FB17,[3]SortDOW!$A$11:$H$1367,FE$8)</f>
        <v>277380940</v>
      </c>
      <c r="FF17" s="10">
        <f>VLOOKUP(FB17,[3]SortDOW!$A$11:$H$1367,FF$8)</f>
        <v>293542100</v>
      </c>
      <c r="FG17" s="10">
        <f>VLOOKUP(FB17,[3]SortDOW!$A$11:$H$1367,FG$8)</f>
        <v>259815870</v>
      </c>
      <c r="FH17" s="19">
        <f>VLOOKUP(FB17,[3]SortDOW!$A$11:$H$1367,FH$8)</f>
        <v>0</v>
      </c>
      <c r="FI17" s="19">
        <f>VLOOKUP(FB17,[3]SortDOW!$A$11:$H$1367,FI$8)</f>
        <v>0</v>
      </c>
      <c r="FJ17" s="20">
        <f>VLOOKUP(FB17+FJ$9,[3]SortDOW!$A$11:$H$1367,FJ$8)</f>
        <v>228768458</v>
      </c>
      <c r="FK17" s="63">
        <v>1</v>
      </c>
      <c r="FY17" s="86"/>
      <c r="GB17" s="18">
        <f>GG$1+14</f>
        <v>34149</v>
      </c>
      <c r="GC17" s="10">
        <f>VLOOKUP(GB17,[3]SortDOW!$A$11:$H$1367,GC$8)</f>
        <v>241868810</v>
      </c>
      <c r="GD17" s="10">
        <f>VLOOKUP(GB17,[3]SortDOW!$A$11:$H$1367,GD$8)</f>
        <v>276094340</v>
      </c>
      <c r="GE17" s="10">
        <f>VLOOKUP(GB17,[3]SortDOW!$A$11:$H$1367,GE$8)</f>
        <v>284231760</v>
      </c>
      <c r="GF17" s="10">
        <f>VLOOKUP(GB17,[3]SortDOW!$A$11:$H$1367,GF$8)</f>
        <v>291707478</v>
      </c>
      <c r="GG17" s="10">
        <f>VLOOKUP(GB17,[3]SortDOW!$A$11:$H$1367,GG$8)</f>
        <v>220492984</v>
      </c>
      <c r="GH17" s="19">
        <f>VLOOKUP(GB17,[3]SortDOW!$A$11:$H$1367,GH$8)</f>
        <v>0</v>
      </c>
      <c r="GI17" s="19">
        <f>VLOOKUP(GB17,[3]SortDOW!$A$11:$H$1367,GI$8)</f>
        <v>0</v>
      </c>
      <c r="GJ17" s="20">
        <f>VLOOKUP(GB17+GJ$9,[3]SortDOW!$A$11:$H$1367,GJ$8)</f>
        <v>0</v>
      </c>
      <c r="GK17" s="63">
        <v>1</v>
      </c>
      <c r="GY17" s="86"/>
      <c r="HB17" s="18">
        <f>HG$1+14</f>
        <v>34058</v>
      </c>
      <c r="HC17" s="10">
        <f>VLOOKUP(HB17,[3]SortDOW!$A$11:$H$1367,HC$8)</f>
        <v>201147376</v>
      </c>
      <c r="HD17" s="10">
        <f>VLOOKUP(HB17,[3]SortDOW!$A$11:$H$1367,HD$8)</f>
        <v>230733440</v>
      </c>
      <c r="HE17" s="10">
        <f>VLOOKUP(HB17,[3]SortDOW!$A$11:$H$1367,HE$8)</f>
        <v>278817070</v>
      </c>
      <c r="HF17" s="10">
        <f>VLOOKUP(HB17,[3]SortDOW!$A$11:$H$1367,HF$8)</f>
        <v>234141685</v>
      </c>
      <c r="HG17" s="10">
        <f>VLOOKUP(HB17,[3]SortDOW!$A$11:$H$1367,HG$8)</f>
        <v>324964554</v>
      </c>
      <c r="HH17" s="19">
        <f>VLOOKUP(HB17,[3]SortDOW!$A$11:$H$1367,HH$8)</f>
        <v>0</v>
      </c>
      <c r="HI17" s="19">
        <f>VLOOKUP(HB17,[3]SortDOW!$A$11:$H$1367,HI$8)</f>
        <v>0</v>
      </c>
      <c r="HJ17" s="20">
        <f>VLOOKUP(HB17+HJ$9,[3]SortDOW!$A$11:$H$1367,HJ$8)</f>
        <v>295927474</v>
      </c>
      <c r="HK17" s="63">
        <v>1</v>
      </c>
    </row>
    <row r="18" spans="1:232" x14ac:dyDescent="0.25">
      <c r="A18" s="29">
        <v>34135</v>
      </c>
      <c r="B18" s="18">
        <f>G$1+21</f>
        <v>34974</v>
      </c>
      <c r="C18" s="10">
        <f>VLOOKUP(B18,[3]SortDOW!$A$11:$H$1367,C$8)</f>
        <v>304276900</v>
      </c>
      <c r="D18" s="10">
        <f>VLOOKUP(B18,[3]SortDOW!$A$11:$H$1367,D$8)</f>
        <v>385656710</v>
      </c>
      <c r="E18" s="10">
        <f>VLOOKUP(B18,[3]SortDOW!$A$11:$H$1367,E$8)</f>
        <v>343102070</v>
      </c>
      <c r="F18" s="10">
        <f>VLOOKUP(B18,[3]SortDOW!$A$11:$H$1367,F$8)</f>
        <v>367191090</v>
      </c>
      <c r="G18" s="10">
        <f>VLOOKUP(B18,[3]SortDOW!$A$11:$H$1367,G$8)</f>
        <v>313479870</v>
      </c>
      <c r="H18" s="19">
        <f>VLOOKUP(B18,[3]SortDOW!$A$11:$H$1367,H$8)</f>
        <v>0</v>
      </c>
      <c r="I18" s="19">
        <f>VLOOKUP(B18,[3]SortDOW!$A$11:$H$1367,I$8)</f>
        <v>0</v>
      </c>
      <c r="J18" s="20">
        <f>VLOOKUP(B18+J$9,[3]SortDOW!$A$11:$H$1367,J$8)</f>
        <v>275063980</v>
      </c>
      <c r="K18" s="21">
        <v>1</v>
      </c>
      <c r="Y18" s="86"/>
      <c r="AB18" s="18">
        <f>AG$1+21</f>
        <v>34883</v>
      </c>
      <c r="AC18" s="10">
        <f>VLOOKUP(AB18,[3]SortDOW!$A$11:$H$1367,AC$8)</f>
        <v>117723350</v>
      </c>
      <c r="AD18" s="10">
        <f>VLOOKUP(AB18,[3]SortDOW!$A$11:$H$1367,AD$8)</f>
        <v>0</v>
      </c>
      <c r="AE18" s="10">
        <f>VLOOKUP(AB18,[3]SortDOW!$A$11:$H$1367,AE$8)</f>
        <v>356528660</v>
      </c>
      <c r="AF18" s="10">
        <f>VLOOKUP(AB18,[3]SortDOW!$A$11:$H$1367,AF$8)</f>
        <v>419611750</v>
      </c>
      <c r="AG18" s="10">
        <f>VLOOKUP(AB18,[3]SortDOW!$A$11:$H$1367,AG$8)</f>
        <v>466895330</v>
      </c>
      <c r="AH18" s="19">
        <f>VLOOKUP(AB18,[3]SortDOW!$A$11:$H$1367,AH$8)</f>
        <v>0</v>
      </c>
      <c r="AI18" s="19">
        <f>VLOOKUP(AB18,[3]SortDOW!$A$11:$H$1367,AI$8)</f>
        <v>0</v>
      </c>
      <c r="AJ18" s="20">
        <f>VLOOKUP(AB18+AJ$9,[3]SortDOW!$A$11:$H$1367,AJ$8)</f>
        <v>408783370</v>
      </c>
      <c r="AK18" s="63">
        <v>0</v>
      </c>
      <c r="BA18" s="86"/>
      <c r="BB18" s="18">
        <f>BG$1+21</f>
        <v>34792</v>
      </c>
      <c r="BC18" s="10">
        <f>VLOOKUP(BB18,[3]SortDOW!$A$11:$H$1367,BC$8)</f>
        <v>294343196</v>
      </c>
      <c r="BD18" s="10">
        <f>VLOOKUP(BB18,[3]SortDOW!$A$11:$H$1367,BD$8)</f>
        <v>330251640</v>
      </c>
      <c r="BE18" s="10">
        <f>VLOOKUP(BB18,[3]SortDOW!$A$11:$H$1367,BE$8)</f>
        <v>317083763</v>
      </c>
      <c r="BF18" s="10">
        <f>VLOOKUP(BB18,[3]SortDOW!$A$11:$H$1367,BF$8)</f>
        <v>319428800</v>
      </c>
      <c r="BG18" s="10">
        <f>VLOOKUP(BB18,[3]SortDOW!$A$11:$H$1367,BG$8)</f>
        <v>314255890</v>
      </c>
      <c r="BH18" s="19">
        <f>VLOOKUP(BB18,[3]SortDOW!$A$11:$H$1367,BH$8)</f>
        <v>0</v>
      </c>
      <c r="BI18" s="19">
        <f>VLOOKUP(BB18,[3]SortDOW!$A$11:$H$1367,BI$8)</f>
        <v>0</v>
      </c>
      <c r="BJ18" s="20">
        <f>VLOOKUP(BB18+BJ$9,[3]SortDOW!$A$11:$H$1367,BJ$8)</f>
        <v>260694830</v>
      </c>
      <c r="BK18" s="63">
        <v>1</v>
      </c>
      <c r="BY18" s="86"/>
      <c r="CB18" s="18">
        <f>CG$1+21</f>
        <v>34610</v>
      </c>
      <c r="CC18" s="10">
        <f>VLOOKUP(CB18,[3]SortDOW!$A$11:$H$1367,CC$8)</f>
        <v>278212705</v>
      </c>
      <c r="CD18" s="10">
        <f>VLOOKUP(CB18,[3]SortDOW!$A$11:$H$1367,CD$8)</f>
        <v>335942931</v>
      </c>
      <c r="CE18" s="10">
        <f>VLOOKUP(CB18,[3]SortDOW!$A$11:$H$1367,CE$8)</f>
        <v>360108828</v>
      </c>
      <c r="CF18" s="10">
        <f>VLOOKUP(CB18,[3]SortDOW!$A$11:$H$1367,CF$8)</f>
        <v>271242340</v>
      </c>
      <c r="CG18" s="10">
        <f>VLOOKUP(CB18,[3]SortDOW!$A$11:$H$1367,CG$8)</f>
        <v>285431054</v>
      </c>
      <c r="CH18" s="19">
        <f>VLOOKUP(CB18,[3]SortDOW!$A$11:$H$1367,CH$8)</f>
        <v>0</v>
      </c>
      <c r="CI18" s="19">
        <f>VLOOKUP(CB18,[3]SortDOW!$A$11:$H$1367,CI$8)</f>
        <v>0</v>
      </c>
      <c r="CJ18" s="20">
        <f>VLOOKUP(CB18+CJ$9,[3]SortDOW!$A$11:$H$1367,CJ$8)</f>
        <v>213118908</v>
      </c>
      <c r="CK18" s="63">
        <v>1</v>
      </c>
      <c r="DA18" s="86"/>
      <c r="DB18" s="18">
        <f>DG$1+21</f>
        <v>34519</v>
      </c>
      <c r="DC18" s="10">
        <f>VLOOKUP(DB18,[3]SortDOW!$A$11:$H$1367,DC$8)</f>
        <v>0</v>
      </c>
      <c r="DD18" s="10">
        <f>VLOOKUP(DB18,[3]SortDOW!$A$11:$H$1367,DD$8)</f>
        <v>194180640</v>
      </c>
      <c r="DE18" s="10">
        <f>VLOOKUP(DB18,[3]SortDOW!$A$11:$H$1367,DE$8)</f>
        <v>235375909</v>
      </c>
      <c r="DF18" s="10">
        <f>VLOOKUP(DB18,[3]SortDOW!$A$11:$H$1367,DF$8)</f>
        <v>259315701</v>
      </c>
      <c r="DG18" s="10">
        <f>VLOOKUP(DB18,[3]SortDOW!$A$11:$H$1367,DG$8)</f>
        <v>236249621</v>
      </c>
      <c r="DH18" s="19">
        <f>VLOOKUP(DB18,[3]SortDOW!$A$11:$H$1367,DH$8)</f>
        <v>0</v>
      </c>
      <c r="DI18" s="19">
        <f>VLOOKUP(DB18,[3]SortDOW!$A$11:$H$1367,DI$8)</f>
        <v>0</v>
      </c>
      <c r="DJ18" s="20">
        <f>VLOOKUP(DB18+DJ$9,[3]SortDOW!$A$11:$H$1367,DJ$8)</f>
        <v>222411235</v>
      </c>
      <c r="DK18" s="63">
        <v>1</v>
      </c>
      <c r="EA18" s="86"/>
      <c r="EB18" s="18">
        <f>EG$1+21</f>
        <v>34428</v>
      </c>
      <c r="EC18" s="10">
        <f>VLOOKUP(EB18,[3]SortDOW!$A$11:$H$1367,EC$8)</f>
        <v>343531112</v>
      </c>
      <c r="ED18" s="10">
        <f>VLOOKUP(EB18,[3]SortDOW!$A$11:$H$1367,ED$8)</f>
        <v>366066063</v>
      </c>
      <c r="EE18" s="10">
        <f>VLOOKUP(EB18,[3]SortDOW!$A$11:$H$1367,EE$8)</f>
        <v>301525200</v>
      </c>
      <c r="EF18" s="10">
        <f>VLOOKUP(EB18,[3]SortDOW!$A$11:$H$1367,EF$8)</f>
        <v>289064510</v>
      </c>
      <c r="EG18" s="10">
        <f>VLOOKUP(EB18,[3]SortDOW!$A$11:$H$1367,EG$8)</f>
        <v>263807944</v>
      </c>
      <c r="EH18" s="19">
        <f>VLOOKUP(EB18,[3]SortDOW!$A$11:$H$1367,EH$8)</f>
        <v>0</v>
      </c>
      <c r="EI18" s="19">
        <f>VLOOKUP(EB18,[3]SortDOW!$A$11:$H$1367,EI$8)</f>
        <v>0</v>
      </c>
      <c r="EJ18" s="20">
        <f>VLOOKUP(EB18+EJ$9,[3]SortDOW!$A$11:$H$1367,EJ$8)</f>
        <v>242838460</v>
      </c>
      <c r="EK18" s="63">
        <v>1</v>
      </c>
      <c r="EY18" s="86"/>
      <c r="FB18" s="18">
        <f>FG$1+21</f>
        <v>34247</v>
      </c>
      <c r="FC18" s="10">
        <f>VLOOKUP(FB18,[3]SortDOW!$A$11:$H$1367,FC$8)</f>
        <v>228768458</v>
      </c>
      <c r="FD18" s="10">
        <f>VLOOKUP(FB18,[3]SortDOW!$A$11:$H$1367,FD$8)</f>
        <v>293086015</v>
      </c>
      <c r="FE18" s="10">
        <f>VLOOKUP(FB18,[3]SortDOW!$A$11:$H$1367,FE$8)</f>
        <v>284708050</v>
      </c>
      <c r="FF18" s="10">
        <f>VLOOKUP(FB18,[3]SortDOW!$A$11:$H$1367,FF$8)</f>
        <v>253815540</v>
      </c>
      <c r="FG18" s="10">
        <f>VLOOKUP(FB18,[3]SortDOW!$A$11:$H$1367,FG$8)</f>
        <v>242598880</v>
      </c>
      <c r="FH18" s="19">
        <f>VLOOKUP(FB18,[3]SortDOW!$A$11:$H$1367,FH$8)</f>
        <v>0</v>
      </c>
      <c r="FI18" s="19">
        <f>VLOOKUP(FB18,[3]SortDOW!$A$11:$H$1367,FI$8)</f>
        <v>0</v>
      </c>
      <c r="FJ18" s="20">
        <f>VLOOKUP(FB18+FJ$9,[3]SortDOW!$A$11:$H$1367,FJ$8)</f>
        <v>182212077</v>
      </c>
      <c r="FK18" s="63">
        <v>1</v>
      </c>
      <c r="FY18" s="86"/>
      <c r="GB18" s="18">
        <f>GG$1+21</f>
        <v>34156</v>
      </c>
      <c r="GC18" s="10">
        <f>VLOOKUP(GB18,[3]SortDOW!$A$11:$H$1367,GC$8)</f>
        <v>0</v>
      </c>
      <c r="GD18" s="10">
        <f>VLOOKUP(GB18,[3]SortDOW!$A$11:$H$1367,GD$8)</f>
        <v>234568208</v>
      </c>
      <c r="GE18" s="10">
        <f>VLOOKUP(GB18,[3]SortDOW!$A$11:$H$1367,GE$8)</f>
        <v>252799343</v>
      </c>
      <c r="GF18" s="10">
        <f>VLOOKUP(GB18,[3]SortDOW!$A$11:$H$1367,GF$8)</f>
        <v>283751723</v>
      </c>
      <c r="GG18" s="10">
        <f>VLOOKUP(GB18,[3]SortDOW!$A$11:$H$1367,GG$8)</f>
        <v>234662593</v>
      </c>
      <c r="GH18" s="19">
        <f>VLOOKUP(GB18,[3]SortDOW!$A$11:$H$1367,GH$8)</f>
        <v>0</v>
      </c>
      <c r="GI18" s="19">
        <f>VLOOKUP(GB18,[3]SortDOW!$A$11:$H$1367,GI$8)</f>
        <v>0</v>
      </c>
      <c r="GJ18" s="20">
        <f>VLOOKUP(GB18+GJ$9,[3]SortDOW!$A$11:$H$1367,GJ$8)</f>
        <v>202433730</v>
      </c>
      <c r="GK18" s="63">
        <v>1</v>
      </c>
      <c r="GY18" s="86"/>
      <c r="HB18" s="18">
        <f>HG$1+21</f>
        <v>34065</v>
      </c>
      <c r="HC18" s="10">
        <f>VLOOKUP(HB18,[3]SortDOW!$A$11:$H$1367,HC$8)</f>
        <v>295927474</v>
      </c>
      <c r="HD18" s="10">
        <f>VLOOKUP(HB18,[3]SortDOW!$A$11:$H$1367,HD$8)</f>
        <v>293548150</v>
      </c>
      <c r="HE18" s="10">
        <f>VLOOKUP(HB18,[3]SortDOW!$A$11:$H$1367,HE$8)</f>
        <v>299779810</v>
      </c>
      <c r="HF18" s="10">
        <f>VLOOKUP(HB18,[3]SortDOW!$A$11:$H$1367,HF$8)</f>
        <v>284480400</v>
      </c>
      <c r="HG18" s="10">
        <f>VLOOKUP(HB18,[3]SortDOW!$A$11:$H$1367,HG$8)</f>
        <v>0</v>
      </c>
      <c r="HH18" s="19">
        <f>VLOOKUP(HB18,[3]SortDOW!$A$11:$H$1367,HH$8)</f>
        <v>0</v>
      </c>
      <c r="HI18" s="19">
        <f>VLOOKUP(HB18,[3]SortDOW!$A$11:$H$1367,HI$8)</f>
        <v>0</v>
      </c>
      <c r="HJ18" s="20">
        <f>VLOOKUP(HB18+HJ$9,[3]SortDOW!$A$11:$H$1367,HJ$8)</f>
        <v>260549180</v>
      </c>
      <c r="HK18" s="63">
        <v>1</v>
      </c>
    </row>
    <row r="19" spans="1:232" x14ac:dyDescent="0.25">
      <c r="A19" s="29">
        <v>34044</v>
      </c>
      <c r="B19" s="18">
        <f>G$1+28</f>
        <v>34981</v>
      </c>
      <c r="C19" s="10">
        <f>VLOOKUP(B19,[3]SortDOW!$A$11:$H$1367,C$8)</f>
        <v>275063980</v>
      </c>
      <c r="D19" s="10">
        <f>VLOOKUP(B19,[3]SortDOW!$A$11:$H$1367,D$8)</f>
        <v>412461510</v>
      </c>
      <c r="E19" s="10">
        <f>VLOOKUP(B19,[3]SortDOW!$A$11:$H$1367,E$8)</f>
        <v>340380820</v>
      </c>
      <c r="F19" s="10">
        <f>VLOOKUP(B19,[3]SortDOW!$A$11:$H$1367,F$8)</f>
        <v>343688570</v>
      </c>
      <c r="G19" s="10">
        <f>VLOOKUP(B19,[3]SortDOW!$A$11:$H$1367,G$8)</f>
        <v>374066900</v>
      </c>
      <c r="H19" s="19">
        <f>VLOOKUP(B19,[3]SortDOW!$A$11:$H$1367,H$8)</f>
        <v>0</v>
      </c>
      <c r="I19" s="19">
        <f>VLOOKUP(B19,[3]SortDOW!$A$11:$H$1367,I$8)</f>
        <v>0</v>
      </c>
      <c r="J19" s="20">
        <f>VLOOKUP(B19+J$9,[3]SortDOW!$A$11:$H$1367,J$8)</f>
        <v>299893540</v>
      </c>
      <c r="K19" s="21">
        <v>1</v>
      </c>
      <c r="Y19" s="86"/>
      <c r="AB19" s="18">
        <f>AG$1+28</f>
        <v>34890</v>
      </c>
      <c r="AC19" s="10">
        <f>VLOOKUP(AB19,[3]SortDOW!$A$11:$H$1367,AC$8)</f>
        <v>408783370</v>
      </c>
      <c r="AD19" s="10">
        <f>VLOOKUP(AB19,[3]SortDOW!$A$11:$H$1367,AD$8)</f>
        <v>376441200</v>
      </c>
      <c r="AE19" s="10">
        <f>VLOOKUP(AB19,[3]SortDOW!$A$11:$H$1367,AE$8)</f>
        <v>412871260</v>
      </c>
      <c r="AF19" s="10">
        <f>VLOOKUP(AB19,[3]SortDOW!$A$11:$H$1367,AF$8)</f>
        <v>387908463</v>
      </c>
      <c r="AG19" s="10">
        <f>VLOOKUP(AB19,[3]SortDOW!$A$11:$H$1367,AG$8)</f>
        <v>312384720</v>
      </c>
      <c r="AH19" s="19">
        <f>VLOOKUP(AB19,[3]SortDOW!$A$11:$H$1367,AH$8)</f>
        <v>0</v>
      </c>
      <c r="AI19" s="19">
        <f>VLOOKUP(AB19,[3]SortDOW!$A$11:$H$1367,AI$8)</f>
        <v>0</v>
      </c>
      <c r="AJ19" s="20">
        <f>VLOOKUP(AB19+AJ$9,[3]SortDOW!$A$11:$H$1367,AJ$8)</f>
        <v>329932978</v>
      </c>
      <c r="AK19" s="63">
        <v>1</v>
      </c>
      <c r="BA19" s="86"/>
      <c r="BB19" s="18">
        <f>BG$1+28</f>
        <v>34799</v>
      </c>
      <c r="BC19" s="10">
        <f>VLOOKUP(BB19,[3]SortDOW!$A$11:$H$1367,BC$8)</f>
        <v>260694830</v>
      </c>
      <c r="BD19" s="10">
        <f>VLOOKUP(BB19,[3]SortDOW!$A$11:$H$1367,BD$8)</f>
        <v>310235616</v>
      </c>
      <c r="BE19" s="10">
        <f>VLOOKUP(BB19,[3]SortDOW!$A$11:$H$1367,BE$8)</f>
        <v>327689720</v>
      </c>
      <c r="BF19" s="10">
        <f>VLOOKUP(BB19,[3]SortDOW!$A$11:$H$1367,BF$8)</f>
        <v>300903390</v>
      </c>
      <c r="BG19" s="10">
        <f>VLOOKUP(BB19,[3]SortDOW!$A$11:$H$1367,BG$8)</f>
        <v>0</v>
      </c>
      <c r="BH19" s="19">
        <f>VLOOKUP(BB19,[3]SortDOW!$A$11:$H$1367,BH$8)</f>
        <v>0</v>
      </c>
      <c r="BI19" s="19">
        <f>VLOOKUP(BB19,[3]SortDOW!$A$11:$H$1367,BI$8)</f>
        <v>0</v>
      </c>
      <c r="BJ19" s="20">
        <f>VLOOKUP(BB19+BJ$9,[3]SortDOW!$A$11:$H$1367,BJ$8)</f>
        <v>334449310</v>
      </c>
      <c r="BK19" s="63">
        <v>1</v>
      </c>
      <c r="BY19" s="86"/>
      <c r="CB19" s="18">
        <f>CG$1+28</f>
        <v>34617</v>
      </c>
      <c r="CC19" s="10">
        <f>VLOOKUP(CB19,[3]SortDOW!$A$11:$H$1367,CC$8)</f>
        <v>213118908</v>
      </c>
      <c r="CD19" s="10">
        <f>VLOOKUP(CB19,[3]SortDOW!$A$11:$H$1367,CD$8)</f>
        <v>355393910</v>
      </c>
      <c r="CE19" s="10">
        <f>VLOOKUP(CB19,[3]SortDOW!$A$11:$H$1367,CE$8)</f>
        <v>269399250</v>
      </c>
      <c r="CF19" s="10">
        <f>VLOOKUP(CB19,[3]SortDOW!$A$11:$H$1367,CF$8)</f>
        <v>337774530</v>
      </c>
      <c r="CG19" s="10">
        <f>VLOOKUP(CB19,[3]SortDOW!$A$11:$H$1367,CG$8)</f>
        <v>252621804</v>
      </c>
      <c r="CH19" s="19">
        <f>VLOOKUP(CB19,[3]SortDOW!$A$11:$H$1367,CH$8)</f>
        <v>0</v>
      </c>
      <c r="CI19" s="19">
        <f>VLOOKUP(CB19,[3]SortDOW!$A$11:$H$1367,CI$8)</f>
        <v>0</v>
      </c>
      <c r="CJ19" s="20">
        <f>VLOOKUP(CB19+CJ$9,[3]SortDOW!$A$11:$H$1367,CJ$8)</f>
        <v>238325680</v>
      </c>
      <c r="CK19" s="63">
        <v>1</v>
      </c>
      <c r="DA19" s="86"/>
      <c r="DB19" s="18">
        <f>DG$1+28</f>
        <v>34526</v>
      </c>
      <c r="DC19" s="10">
        <f>VLOOKUP(DB19,[3]SortDOW!$A$11:$H$1367,DC$8)</f>
        <v>222411235</v>
      </c>
      <c r="DD19" s="10">
        <f>VLOOKUP(DB19,[3]SortDOW!$A$11:$H$1367,DD$8)</f>
        <v>251851290</v>
      </c>
      <c r="DE19" s="10">
        <f>VLOOKUP(DB19,[3]SortDOW!$A$11:$H$1367,DE$8)</f>
        <v>265422352</v>
      </c>
      <c r="DF19" s="10">
        <f>VLOOKUP(DB19,[3]SortDOW!$A$11:$H$1367,DF$8)</f>
        <v>330860658</v>
      </c>
      <c r="DG19" s="10">
        <f>VLOOKUP(DB19,[3]SortDOW!$A$11:$H$1367,DG$8)</f>
        <v>275371969</v>
      </c>
      <c r="DH19" s="19">
        <f>VLOOKUP(DB19,[3]SortDOW!$A$11:$H$1367,DH$8)</f>
        <v>0</v>
      </c>
      <c r="DI19" s="19">
        <f>VLOOKUP(DB19,[3]SortDOW!$A$11:$H$1367,DI$8)</f>
        <v>0</v>
      </c>
      <c r="DJ19" s="20">
        <f>VLOOKUP(DB19+DJ$9,[3]SortDOW!$A$11:$H$1367,DJ$8)</f>
        <v>226914040</v>
      </c>
      <c r="DK19" s="63">
        <v>1</v>
      </c>
      <c r="EA19" s="86"/>
      <c r="EB19" s="18">
        <f>EG$1+28</f>
        <v>34435</v>
      </c>
      <c r="EC19" s="10">
        <f>VLOOKUP(EB19,[3]SortDOW!$A$11:$H$1367,EC$8)</f>
        <v>242838460</v>
      </c>
      <c r="ED19" s="10">
        <f>VLOOKUP(EB19,[3]SortDOW!$A$11:$H$1367,ED$8)</f>
        <v>257554652</v>
      </c>
      <c r="EE19" s="10">
        <f>VLOOKUP(EB19,[3]SortDOW!$A$11:$H$1367,EE$8)</f>
        <v>278805539</v>
      </c>
      <c r="EF19" s="10">
        <f>VLOOKUP(EB19,[3]SortDOW!$A$11:$H$1367,EF$8)</f>
        <v>281185698</v>
      </c>
      <c r="EG19" s="10">
        <f>VLOOKUP(EB19,[3]SortDOW!$A$11:$H$1367,EG$8)</f>
        <v>308865654</v>
      </c>
      <c r="EH19" s="19">
        <f>VLOOKUP(EB19,[3]SortDOW!$A$11:$H$1367,EH$8)</f>
        <v>0</v>
      </c>
      <c r="EI19" s="19">
        <f>VLOOKUP(EB19,[3]SortDOW!$A$11:$H$1367,EI$8)</f>
        <v>0</v>
      </c>
      <c r="EJ19" s="20">
        <f>VLOOKUP(EB19+EJ$9,[3]SortDOW!$A$11:$H$1367,EJ$8)</f>
        <v>270975330</v>
      </c>
      <c r="EK19" s="63">
        <v>1</v>
      </c>
      <c r="EY19" s="86"/>
      <c r="FB19" s="18">
        <f>FG$1+28</f>
        <v>34254</v>
      </c>
      <c r="FC19" s="10">
        <f>VLOOKUP(FB19,[3]SortDOW!$A$11:$H$1367,FC$8)</f>
        <v>182212077</v>
      </c>
      <c r="FD19" s="10">
        <f>VLOOKUP(FB19,[3]SortDOW!$A$11:$H$1367,FD$8)</f>
        <v>263118980</v>
      </c>
      <c r="FE19" s="10">
        <f>VLOOKUP(FB19,[3]SortDOW!$A$11:$H$1367,FE$8)</f>
        <v>289997930</v>
      </c>
      <c r="FF19" s="10">
        <f>VLOOKUP(FB19,[3]SortDOW!$A$11:$H$1367,FF$8)</f>
        <v>351505855</v>
      </c>
      <c r="FG19" s="10">
        <f>VLOOKUP(FB19,[3]SortDOW!$A$11:$H$1367,FG$8)</f>
        <v>365032155</v>
      </c>
      <c r="FH19" s="19">
        <f>VLOOKUP(FB19,[3]SortDOW!$A$11:$H$1367,FH$8)</f>
        <v>0</v>
      </c>
      <c r="FI19" s="19">
        <f>VLOOKUP(FB19,[3]SortDOW!$A$11:$H$1367,FI$8)</f>
        <v>0</v>
      </c>
      <c r="FJ19" s="20">
        <f>VLOOKUP(FB19+FJ$9,[3]SortDOW!$A$11:$H$1367,FJ$8)</f>
        <v>328282570</v>
      </c>
      <c r="FK19" s="63">
        <v>1</v>
      </c>
      <c r="FY19" s="86"/>
      <c r="GB19" s="18">
        <f>GG$1+28</f>
        <v>34163</v>
      </c>
      <c r="GC19" s="10">
        <f>VLOOKUP(GB19,[3]SortDOW!$A$11:$H$1367,GC$8)</f>
        <v>202433730</v>
      </c>
      <c r="GD19" s="10">
        <f>VLOOKUP(GB19,[3]SortDOW!$A$11:$H$1367,GD$8)</f>
        <v>236667140</v>
      </c>
      <c r="GE19" s="10">
        <f>VLOOKUP(GB19,[3]SortDOW!$A$11:$H$1367,GE$8)</f>
        <v>296870418</v>
      </c>
      <c r="GF19" s="10">
        <f>VLOOKUP(GB19,[3]SortDOW!$A$11:$H$1367,GF$8)</f>
        <v>277123708</v>
      </c>
      <c r="GG19" s="10">
        <f>VLOOKUP(GB19,[3]SortDOW!$A$11:$H$1367,GG$8)</f>
        <v>262538770</v>
      </c>
      <c r="GH19" s="19">
        <f>VLOOKUP(GB19,[3]SortDOW!$A$11:$H$1367,GH$8)</f>
        <v>0</v>
      </c>
      <c r="GI19" s="19">
        <f>VLOOKUP(GB19,[3]SortDOW!$A$11:$H$1367,GI$8)</f>
        <v>0</v>
      </c>
      <c r="GJ19" s="20">
        <f>VLOOKUP(GB19+GJ$9,[3]SortDOW!$A$11:$H$1367,GJ$8)</f>
        <v>215499030</v>
      </c>
      <c r="GK19" s="63">
        <v>1</v>
      </c>
      <c r="GY19" s="86"/>
      <c r="HB19" s="18">
        <f>HG$1+28</f>
        <v>34072</v>
      </c>
      <c r="HC19" s="10">
        <f>VLOOKUP(HB19,[3]SortDOW!$A$11:$H$1367,HC$8)</f>
        <v>260549180</v>
      </c>
      <c r="HD19" s="10">
        <f>VLOOKUP(HB19,[3]SortDOW!$A$11:$H$1367,HD$8)</f>
        <v>286565108</v>
      </c>
      <c r="HE19" s="10">
        <f>VLOOKUP(HB19,[3]SortDOW!$A$11:$H$1367,HE$8)</f>
        <v>257074305</v>
      </c>
      <c r="HF19" s="10">
        <f>VLOOKUP(HB19,[3]SortDOW!$A$11:$H$1367,HF$8)</f>
        <v>259398280</v>
      </c>
      <c r="HG19" s="10">
        <f>VLOOKUP(HB19,[3]SortDOW!$A$11:$H$1367,HG$8)</f>
        <v>304269800</v>
      </c>
      <c r="HH19" s="19">
        <f>VLOOKUP(HB19,[3]SortDOW!$A$11:$H$1367,HH$8)</f>
        <v>0</v>
      </c>
      <c r="HI19" s="19">
        <f>VLOOKUP(HB19,[3]SortDOW!$A$11:$H$1367,HI$8)</f>
        <v>0</v>
      </c>
      <c r="HJ19" s="20">
        <f>VLOOKUP(HB19+HJ$9,[3]SortDOW!$A$11:$H$1367,HJ$8)</f>
        <v>244254300</v>
      </c>
      <c r="HK19" s="63">
        <v>1</v>
      </c>
    </row>
    <row r="20" spans="1:232" x14ac:dyDescent="0.25">
      <c r="H20" s="31"/>
      <c r="I20" s="31"/>
      <c r="J20" s="32" t="s">
        <v>15</v>
      </c>
      <c r="K20" s="20">
        <f>SUM(K11:K19)</f>
        <v>7</v>
      </c>
      <c r="Y20" s="86"/>
      <c r="AJ20" s="32" t="s">
        <v>15</v>
      </c>
      <c r="AK20" s="20">
        <f>SUM(AK11:AK19)</f>
        <v>6</v>
      </c>
      <c r="BA20" s="86"/>
      <c r="BJ20" s="32" t="s">
        <v>15</v>
      </c>
      <c r="BK20" s="20">
        <f t="shared" ref="BK20" si="0">SUM(BK11:BK19)</f>
        <v>7</v>
      </c>
      <c r="BY20" s="86"/>
      <c r="CJ20" s="32" t="s">
        <v>15</v>
      </c>
      <c r="CK20" s="20">
        <f t="shared" ref="CK20" si="1">SUM(CK11:CK19)</f>
        <v>7</v>
      </c>
      <c r="DA20" s="86"/>
      <c r="DJ20" s="32" t="s">
        <v>15</v>
      </c>
      <c r="DK20" s="20">
        <f t="shared" ref="DK20" si="2">SUM(DK11:DK19)</f>
        <v>6</v>
      </c>
      <c r="EA20" s="86"/>
      <c r="EJ20" s="32" t="s">
        <v>15</v>
      </c>
      <c r="EK20" s="20">
        <f t="shared" ref="EK20" si="3">SUM(EK11:EK19)</f>
        <v>7</v>
      </c>
      <c r="EY20" s="86"/>
      <c r="FJ20" s="32" t="s">
        <v>15</v>
      </c>
      <c r="FK20" s="20">
        <f t="shared" ref="FK20" si="4">SUM(FK11:FK19)</f>
        <v>7</v>
      </c>
      <c r="FY20" s="86"/>
      <c r="GJ20" s="32" t="s">
        <v>15</v>
      </c>
      <c r="GK20" s="20">
        <f t="shared" ref="GK20" si="5">SUM(GK11:GK19)</f>
        <v>7</v>
      </c>
      <c r="GY20" s="86"/>
      <c r="HJ20" s="32" t="s">
        <v>15</v>
      </c>
      <c r="HK20" s="20">
        <f t="shared" ref="HK20" si="6">SUM(HK11:HK19)</f>
        <v>7</v>
      </c>
    </row>
    <row r="21" spans="1:232" hidden="1" x14ac:dyDescent="0.25">
      <c r="B21" s="18"/>
      <c r="C21" s="10"/>
      <c r="D21" s="10"/>
      <c r="E21" s="10"/>
      <c r="F21" s="10"/>
      <c r="G21" s="10"/>
      <c r="H21" s="31"/>
      <c r="I21" s="31"/>
      <c r="L21" s="10"/>
      <c r="M21" s="10"/>
      <c r="N21" s="10"/>
      <c r="O21" s="10"/>
      <c r="P21" s="10"/>
      <c r="Q21" s="10"/>
      <c r="Y21" s="86"/>
      <c r="AB21" s="18"/>
      <c r="AC21" s="10"/>
      <c r="AD21" s="10"/>
      <c r="AE21" s="10"/>
      <c r="AF21" s="10"/>
      <c r="AG21" s="10"/>
      <c r="AL21" s="10"/>
      <c r="AM21" s="10"/>
      <c r="AN21" s="10"/>
      <c r="AO21" s="10"/>
      <c r="AP21" s="10"/>
      <c r="BA21" s="86"/>
      <c r="BB21" s="18"/>
      <c r="BC21" s="10"/>
      <c r="BD21" s="10"/>
      <c r="BE21" s="10"/>
      <c r="BF21" s="10"/>
      <c r="BG21" s="10"/>
      <c r="BL21" s="10"/>
      <c r="BM21" s="10"/>
      <c r="BN21" s="10"/>
      <c r="BO21" s="10"/>
      <c r="BP21" s="10"/>
      <c r="BQ21" s="10"/>
      <c r="BY21" s="86"/>
      <c r="CB21" s="18"/>
      <c r="CC21" s="10"/>
      <c r="CD21" s="10"/>
      <c r="CE21" s="10"/>
      <c r="CF21" s="10"/>
      <c r="CG21" s="10"/>
      <c r="CL21" s="10"/>
      <c r="CM21" s="10"/>
      <c r="CN21" s="10"/>
      <c r="CO21" s="10"/>
      <c r="CP21" s="10"/>
      <c r="CQ21" s="10"/>
      <c r="DA21" s="86"/>
      <c r="DB21" s="18"/>
      <c r="DC21" s="10"/>
      <c r="DD21" s="10"/>
      <c r="DE21" s="10"/>
      <c r="DF21" s="10"/>
      <c r="DG21" s="10"/>
      <c r="DL21" s="10"/>
      <c r="DM21" s="10"/>
      <c r="DN21" s="10"/>
      <c r="DO21" s="10"/>
      <c r="DP21" s="10"/>
      <c r="DQ21" s="10"/>
      <c r="EA21" s="86"/>
      <c r="EB21" s="18"/>
      <c r="EC21" s="10"/>
      <c r="ED21" s="10"/>
      <c r="EE21" s="10"/>
      <c r="EF21" s="10"/>
      <c r="EG21" s="10"/>
      <c r="EL21" s="10"/>
      <c r="EM21" s="10"/>
      <c r="EN21" s="10"/>
      <c r="EO21" s="10"/>
      <c r="EP21" s="10"/>
      <c r="EQ21" s="10"/>
      <c r="EY21" s="86"/>
      <c r="FB21" s="18"/>
      <c r="FC21" s="10"/>
      <c r="FD21" s="10"/>
      <c r="FE21" s="10"/>
      <c r="FF21" s="10"/>
      <c r="FG21" s="10"/>
      <c r="FL21" s="10"/>
      <c r="FM21" s="10"/>
      <c r="FN21" s="10"/>
      <c r="FO21" s="10"/>
      <c r="FP21" s="10"/>
      <c r="FQ21" s="10"/>
      <c r="FY21" s="86"/>
      <c r="GB21" s="18"/>
      <c r="GC21" s="10"/>
      <c r="GD21" s="10"/>
      <c r="GE21" s="10"/>
      <c r="GF21" s="10"/>
      <c r="GG21" s="10"/>
      <c r="GL21" s="10"/>
      <c r="GM21" s="10"/>
      <c r="GN21" s="10"/>
      <c r="GO21" s="10"/>
      <c r="GP21" s="10"/>
      <c r="GQ21" s="10"/>
      <c r="GY21" s="86"/>
      <c r="HB21" s="18"/>
      <c r="HC21" s="10"/>
      <c r="HD21" s="10"/>
      <c r="HE21" s="10"/>
      <c r="HF21" s="10"/>
      <c r="HG21" s="10"/>
      <c r="HL21" s="10"/>
      <c r="HM21" s="10"/>
      <c r="HN21" s="10"/>
      <c r="HO21" s="10"/>
      <c r="HP21" s="10"/>
      <c r="HQ21" s="10"/>
    </row>
    <row r="22" spans="1:232" hidden="1" x14ac:dyDescent="0.25">
      <c r="C22" s="10"/>
      <c r="H22" s="31"/>
      <c r="I22" s="31"/>
      <c r="Y22" s="86"/>
      <c r="AC22" s="10"/>
      <c r="BA22" s="86"/>
      <c r="BC22" s="10"/>
      <c r="BY22" s="86"/>
      <c r="CC22" s="10"/>
      <c r="DA22" s="86"/>
      <c r="DC22" s="10"/>
      <c r="EA22" s="86"/>
      <c r="EC22" s="10"/>
      <c r="EY22" s="86"/>
      <c r="FC22" s="10"/>
      <c r="FY22" s="86"/>
      <c r="GC22" s="10"/>
      <c r="GY22" s="86"/>
      <c r="HC22" s="10"/>
    </row>
    <row r="23" spans="1:232" hidden="1" x14ac:dyDescent="0.25">
      <c r="H23" s="31"/>
      <c r="I23" s="31"/>
      <c r="Y23" s="86"/>
      <c r="BA23" s="86"/>
      <c r="BY23" s="86"/>
      <c r="DA23" s="86"/>
      <c r="EA23" s="86"/>
      <c r="EY23" s="86"/>
      <c r="FY23" s="86"/>
      <c r="GY23" s="86"/>
    </row>
    <row r="24" spans="1:232" hidden="1" x14ac:dyDescent="0.25">
      <c r="H24" s="31"/>
      <c r="I24" s="31"/>
      <c r="Y24" s="86"/>
      <c r="BA24" s="86"/>
      <c r="BY24" s="86"/>
      <c r="DA24" s="86"/>
      <c r="EA24" s="86"/>
      <c r="EY24" s="86"/>
      <c r="FY24" s="86"/>
      <c r="GY24" s="86"/>
    </row>
    <row r="25" spans="1:232" hidden="1" x14ac:dyDescent="0.25">
      <c r="H25" s="31"/>
      <c r="I25" s="31"/>
      <c r="Y25" s="86"/>
      <c r="BA25" s="86"/>
      <c r="BY25" s="86"/>
      <c r="DA25" s="86"/>
      <c r="EA25" s="86"/>
      <c r="EY25" s="86"/>
      <c r="FY25" s="86"/>
      <c r="GY25" s="86"/>
    </row>
    <row r="26" spans="1:232" ht="18" x14ac:dyDescent="0.25">
      <c r="C26" s="94" t="s">
        <v>16</v>
      </c>
      <c r="D26" s="95"/>
      <c r="E26" s="95"/>
      <c r="F26" s="95"/>
      <c r="G26" s="95"/>
      <c r="H26" s="95"/>
      <c r="I26" s="95"/>
      <c r="J26" s="96"/>
      <c r="L26" s="94" t="s">
        <v>17</v>
      </c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  <c r="Y26" s="86"/>
      <c r="AC26" s="94" t="str">
        <f>$C26</f>
        <v>Holiday Indices  (= Holiday / Given Day )</v>
      </c>
      <c r="AD26" s="95"/>
      <c r="AE26" s="95"/>
      <c r="AF26" s="95"/>
      <c r="AG26" s="95"/>
      <c r="AH26" s="95"/>
      <c r="AI26" s="95"/>
      <c r="AJ26" s="96"/>
      <c r="AL26" s="94" t="str">
        <f>$L26</f>
        <v>Determining Outliers</v>
      </c>
      <c r="AM26" s="95"/>
      <c r="AN26" s="95"/>
      <c r="AO26" s="95"/>
      <c r="AP26" s="101"/>
      <c r="AQ26" s="95"/>
      <c r="AR26" s="95"/>
      <c r="AS26" s="95"/>
      <c r="AT26" s="95"/>
      <c r="AU26" s="95"/>
      <c r="AV26" s="95"/>
      <c r="AW26" s="95"/>
      <c r="AX26" s="96"/>
      <c r="BA26" s="86"/>
      <c r="BC26" s="94" t="str">
        <f>$C26</f>
        <v>Holiday Indices  (= Holiday / Given Day )</v>
      </c>
      <c r="BD26" s="95"/>
      <c r="BE26" s="95"/>
      <c r="BF26" s="95"/>
      <c r="BG26" s="95"/>
      <c r="BH26" s="95"/>
      <c r="BI26" s="95"/>
      <c r="BJ26" s="96"/>
      <c r="BL26" s="94" t="str">
        <f>$L26</f>
        <v>Determining Outliers</v>
      </c>
      <c r="BM26" s="95"/>
      <c r="BN26" s="95"/>
      <c r="BO26" s="95"/>
      <c r="BP26" s="101"/>
      <c r="BQ26" s="95"/>
      <c r="BR26" s="95"/>
      <c r="BS26" s="95"/>
      <c r="BT26" s="95"/>
      <c r="BU26" s="95"/>
      <c r="BV26" s="95"/>
      <c r="BW26" s="95"/>
      <c r="BX26" s="96"/>
      <c r="BY26" s="86"/>
      <c r="CC26" s="94" t="str">
        <f>$C26</f>
        <v>Holiday Indices  (= Holiday / Given Day )</v>
      </c>
      <c r="CD26" s="95"/>
      <c r="CE26" s="95"/>
      <c r="CF26" s="95"/>
      <c r="CG26" s="95"/>
      <c r="CH26" s="95"/>
      <c r="CI26" s="95"/>
      <c r="CJ26" s="96"/>
      <c r="CL26" s="94" t="str">
        <f>$L26</f>
        <v>Determining Outliers</v>
      </c>
      <c r="CM26" s="95"/>
      <c r="CN26" s="95"/>
      <c r="CO26" s="95"/>
      <c r="CP26" s="101"/>
      <c r="CQ26" s="95"/>
      <c r="CR26" s="95"/>
      <c r="CS26" s="95"/>
      <c r="CT26" s="95"/>
      <c r="CU26" s="95"/>
      <c r="CV26" s="95"/>
      <c r="CW26" s="95"/>
      <c r="CX26" s="96"/>
      <c r="DA26" s="86"/>
      <c r="DC26" s="94" t="str">
        <f>$C26</f>
        <v>Holiday Indices  (= Holiday / Given Day )</v>
      </c>
      <c r="DD26" s="95"/>
      <c r="DE26" s="95"/>
      <c r="DF26" s="95"/>
      <c r="DG26" s="95"/>
      <c r="DH26" s="95"/>
      <c r="DI26" s="95"/>
      <c r="DJ26" s="96"/>
      <c r="DL26" s="94" t="str">
        <f>$L26</f>
        <v>Determining Outliers</v>
      </c>
      <c r="DM26" s="95"/>
      <c r="DN26" s="95"/>
      <c r="DO26" s="95"/>
      <c r="DP26" s="101"/>
      <c r="DQ26" s="95"/>
      <c r="DR26" s="95"/>
      <c r="DS26" s="95"/>
      <c r="DT26" s="95"/>
      <c r="DU26" s="95"/>
      <c r="DV26" s="95"/>
      <c r="DW26" s="95"/>
      <c r="DX26" s="96"/>
      <c r="EA26" s="86"/>
      <c r="EC26" s="94" t="str">
        <f>$C26</f>
        <v>Holiday Indices  (= Holiday / Given Day )</v>
      </c>
      <c r="ED26" s="95"/>
      <c r="EE26" s="95"/>
      <c r="EF26" s="95"/>
      <c r="EG26" s="95"/>
      <c r="EH26" s="95"/>
      <c r="EI26" s="95"/>
      <c r="EJ26" s="96"/>
      <c r="EL26" s="94" t="str">
        <f>$L26</f>
        <v>Determining Outliers</v>
      </c>
      <c r="EM26" s="95"/>
      <c r="EN26" s="95"/>
      <c r="EO26" s="95"/>
      <c r="EP26" s="101"/>
      <c r="EQ26" s="95"/>
      <c r="ER26" s="95"/>
      <c r="ES26" s="95"/>
      <c r="ET26" s="95"/>
      <c r="EU26" s="95"/>
      <c r="EV26" s="95"/>
      <c r="EW26" s="95"/>
      <c r="EX26" s="96"/>
      <c r="EY26" s="86"/>
      <c r="FC26" s="94" t="str">
        <f>$C26</f>
        <v>Holiday Indices  (= Holiday / Given Day )</v>
      </c>
      <c r="FD26" s="95"/>
      <c r="FE26" s="95"/>
      <c r="FF26" s="95"/>
      <c r="FG26" s="95"/>
      <c r="FH26" s="95"/>
      <c r="FI26" s="95"/>
      <c r="FJ26" s="96"/>
      <c r="FL26" s="94" t="str">
        <f>$L26</f>
        <v>Determining Outliers</v>
      </c>
      <c r="FM26" s="95"/>
      <c r="FN26" s="95"/>
      <c r="FO26" s="95"/>
      <c r="FP26" s="101"/>
      <c r="FQ26" s="95"/>
      <c r="FR26" s="95"/>
      <c r="FS26" s="95"/>
      <c r="FT26" s="95"/>
      <c r="FU26" s="95"/>
      <c r="FV26" s="95"/>
      <c r="FW26" s="95"/>
      <c r="FX26" s="96"/>
      <c r="FY26" s="86"/>
      <c r="GC26" s="94" t="str">
        <f>$C26</f>
        <v>Holiday Indices  (= Holiday / Given Day )</v>
      </c>
      <c r="GD26" s="95"/>
      <c r="GE26" s="95"/>
      <c r="GF26" s="95"/>
      <c r="GG26" s="95"/>
      <c r="GH26" s="95"/>
      <c r="GI26" s="95"/>
      <c r="GJ26" s="96"/>
      <c r="GL26" s="94" t="str">
        <f>$L26</f>
        <v>Determining Outliers</v>
      </c>
      <c r="GM26" s="95"/>
      <c r="GN26" s="95"/>
      <c r="GO26" s="95"/>
      <c r="GP26" s="101"/>
      <c r="GQ26" s="95"/>
      <c r="GR26" s="95"/>
      <c r="GS26" s="95"/>
      <c r="GT26" s="95"/>
      <c r="GU26" s="95"/>
      <c r="GV26" s="95"/>
      <c r="GW26" s="95"/>
      <c r="GX26" s="96"/>
      <c r="GY26" s="86"/>
      <c r="HC26" s="94" t="str">
        <f>$C26</f>
        <v>Holiday Indices  (= Holiday / Given Day )</v>
      </c>
      <c r="HD26" s="95"/>
      <c r="HE26" s="95"/>
      <c r="HF26" s="95"/>
      <c r="HG26" s="95"/>
      <c r="HH26" s="95"/>
      <c r="HI26" s="95"/>
      <c r="HJ26" s="96"/>
      <c r="HL26" s="94" t="str">
        <f>$L26</f>
        <v>Determining Outliers</v>
      </c>
      <c r="HM26" s="95"/>
      <c r="HN26" s="95"/>
      <c r="HO26" s="95"/>
      <c r="HP26" s="101"/>
      <c r="HQ26" s="95"/>
      <c r="HR26" s="95"/>
      <c r="HS26" s="95"/>
      <c r="HT26" s="95"/>
      <c r="HU26" s="95"/>
      <c r="HV26" s="95"/>
      <c r="HW26" s="95"/>
      <c r="HX26" s="96"/>
    </row>
    <row r="27" spans="1:232" ht="15.75" thickBot="1" x14ac:dyDescent="0.3">
      <c r="H27" s="31"/>
      <c r="I27" s="31"/>
      <c r="O27" s="33" t="s">
        <v>18</v>
      </c>
      <c r="P27" s="34">
        <v>1.5</v>
      </c>
      <c r="S27" s="35">
        <v>1</v>
      </c>
      <c r="U27" s="36">
        <v>1.5</v>
      </c>
      <c r="V27" s="37">
        <v>2</v>
      </c>
      <c r="Y27" s="86"/>
      <c r="AH27" s="31"/>
      <c r="AI27" s="31"/>
      <c r="AO27" s="33" t="s">
        <v>18</v>
      </c>
      <c r="AP27" s="38">
        <f>MaxStdDev</f>
        <v>1.5</v>
      </c>
      <c r="AS27" s="35">
        <f>$S27</f>
        <v>1</v>
      </c>
      <c r="AU27" s="36">
        <f>$U27</f>
        <v>1.5</v>
      </c>
      <c r="AV27" s="37">
        <f>$V27</f>
        <v>2</v>
      </c>
      <c r="BA27" s="86"/>
      <c r="BH27" s="31"/>
      <c r="BI27" s="31"/>
      <c r="BO27" s="33" t="s">
        <v>18</v>
      </c>
      <c r="BP27" s="38">
        <f>MaxStdDev</f>
        <v>1.5</v>
      </c>
      <c r="BS27" s="35">
        <f>$S27</f>
        <v>1</v>
      </c>
      <c r="BU27" s="36">
        <f>$U27</f>
        <v>1.5</v>
      </c>
      <c r="BV27" s="37">
        <f>$V27</f>
        <v>2</v>
      </c>
      <c r="BY27" s="86"/>
      <c r="CH27" s="31"/>
      <c r="CI27" s="31"/>
      <c r="CO27" s="33" t="s">
        <v>18</v>
      </c>
      <c r="CP27" s="38">
        <f>MaxStdDev</f>
        <v>1.5</v>
      </c>
      <c r="CS27" s="35">
        <f>$S27</f>
        <v>1</v>
      </c>
      <c r="CU27" s="36">
        <f>$U27</f>
        <v>1.5</v>
      </c>
      <c r="CV27" s="37">
        <f>$V27</f>
        <v>2</v>
      </c>
      <c r="DA27" s="86"/>
      <c r="DH27" s="31"/>
      <c r="DI27" s="31"/>
      <c r="DO27" s="33" t="s">
        <v>18</v>
      </c>
      <c r="DP27" s="38">
        <f>MaxStdDev</f>
        <v>1.5</v>
      </c>
      <c r="DS27" s="35">
        <f>$S27</f>
        <v>1</v>
      </c>
      <c r="DU27" s="36">
        <f>$U27</f>
        <v>1.5</v>
      </c>
      <c r="DV27" s="37">
        <f>$V27</f>
        <v>2</v>
      </c>
      <c r="EA27" s="86"/>
      <c r="EH27" s="31"/>
      <c r="EI27" s="31"/>
      <c r="EO27" s="33" t="s">
        <v>18</v>
      </c>
      <c r="EP27" s="38">
        <f>MaxStdDev</f>
        <v>1.5</v>
      </c>
      <c r="ES27" s="35">
        <f>$S27</f>
        <v>1</v>
      </c>
      <c r="EU27" s="36">
        <f>$U27</f>
        <v>1.5</v>
      </c>
      <c r="EV27" s="37">
        <f>$V27</f>
        <v>2</v>
      </c>
      <c r="EY27" s="86"/>
      <c r="FH27" s="31"/>
      <c r="FI27" s="31"/>
      <c r="FO27" s="33" t="s">
        <v>18</v>
      </c>
      <c r="FP27" s="38">
        <f>MaxStdDev</f>
        <v>1.5</v>
      </c>
      <c r="FS27" s="35">
        <f>$S27</f>
        <v>1</v>
      </c>
      <c r="FU27" s="36">
        <f>$U27</f>
        <v>1.5</v>
      </c>
      <c r="FV27" s="37">
        <f>$V27</f>
        <v>2</v>
      </c>
      <c r="FY27" s="86"/>
      <c r="GH27" s="31"/>
      <c r="GI27" s="31"/>
      <c r="GO27" s="33" t="s">
        <v>18</v>
      </c>
      <c r="GP27" s="38">
        <f>MaxStdDev</f>
        <v>1.5</v>
      </c>
      <c r="GS27" s="35">
        <f>$S27</f>
        <v>1</v>
      </c>
      <c r="GU27" s="36">
        <f>$U27</f>
        <v>1.5</v>
      </c>
      <c r="GV27" s="37">
        <f>$V27</f>
        <v>2</v>
      </c>
      <c r="GY27" s="86"/>
      <c r="HH27" s="31"/>
      <c r="HI27" s="31"/>
      <c r="HO27" s="33" t="s">
        <v>18</v>
      </c>
      <c r="HP27" s="38">
        <f>MaxStdDev</f>
        <v>1.5</v>
      </c>
      <c r="HS27" s="35">
        <f>$S27</f>
        <v>1</v>
      </c>
      <c r="HU27" s="36">
        <f>$U27</f>
        <v>1.5</v>
      </c>
      <c r="HV27" s="37">
        <f>$V27</f>
        <v>2</v>
      </c>
    </row>
    <row r="28" spans="1:232" x14ac:dyDescent="0.25">
      <c r="H28" s="31"/>
      <c r="I28" s="31"/>
      <c r="L28" s="97" t="s">
        <v>19</v>
      </c>
      <c r="M28" s="98"/>
      <c r="N28" s="98"/>
      <c r="O28" s="98"/>
      <c r="P28" s="98"/>
      <c r="Q28" s="99"/>
      <c r="S28" s="97" t="s">
        <v>20</v>
      </c>
      <c r="T28" s="98"/>
      <c r="U28" s="98"/>
      <c r="V28" s="98"/>
      <c r="W28" s="98"/>
      <c r="X28" s="99"/>
      <c r="Y28" s="86"/>
      <c r="AH28" s="31"/>
      <c r="AI28" s="31"/>
      <c r="AL28" s="97" t="s">
        <v>19</v>
      </c>
      <c r="AM28" s="98"/>
      <c r="AN28" s="98"/>
      <c r="AO28" s="98"/>
      <c r="AP28" s="100"/>
      <c r="AQ28" s="99"/>
      <c r="AS28" s="97" t="s">
        <v>20</v>
      </c>
      <c r="AT28" s="98"/>
      <c r="AU28" s="98"/>
      <c r="AV28" s="98"/>
      <c r="AW28" s="98"/>
      <c r="AX28" s="99"/>
      <c r="BA28" s="86"/>
      <c r="BH28" s="31"/>
      <c r="BI28" s="31"/>
      <c r="BL28" s="97" t="s">
        <v>19</v>
      </c>
      <c r="BM28" s="98"/>
      <c r="BN28" s="98"/>
      <c r="BO28" s="98"/>
      <c r="BP28" s="100"/>
      <c r="BQ28" s="99"/>
      <c r="BS28" s="97" t="s">
        <v>20</v>
      </c>
      <c r="BT28" s="98"/>
      <c r="BU28" s="98"/>
      <c r="BV28" s="98"/>
      <c r="BW28" s="98"/>
      <c r="BX28" s="99"/>
      <c r="BY28" s="86"/>
      <c r="CH28" s="31"/>
      <c r="CI28" s="31"/>
      <c r="CL28" s="97" t="s">
        <v>19</v>
      </c>
      <c r="CM28" s="98"/>
      <c r="CN28" s="98"/>
      <c r="CO28" s="98"/>
      <c r="CP28" s="100"/>
      <c r="CQ28" s="99"/>
      <c r="CS28" s="97" t="s">
        <v>20</v>
      </c>
      <c r="CT28" s="98"/>
      <c r="CU28" s="98"/>
      <c r="CV28" s="98"/>
      <c r="CW28" s="98"/>
      <c r="CX28" s="99"/>
      <c r="DA28" s="86"/>
      <c r="DH28" s="31"/>
      <c r="DI28" s="31"/>
      <c r="DL28" s="97" t="s">
        <v>19</v>
      </c>
      <c r="DM28" s="98"/>
      <c r="DN28" s="98"/>
      <c r="DO28" s="98"/>
      <c r="DP28" s="100"/>
      <c r="DQ28" s="99"/>
      <c r="DS28" s="97" t="s">
        <v>20</v>
      </c>
      <c r="DT28" s="98"/>
      <c r="DU28" s="98"/>
      <c r="DV28" s="98"/>
      <c r="DW28" s="98"/>
      <c r="DX28" s="99"/>
      <c r="EA28" s="86"/>
      <c r="EH28" s="31"/>
      <c r="EI28" s="31"/>
      <c r="EL28" s="97" t="s">
        <v>19</v>
      </c>
      <c r="EM28" s="98"/>
      <c r="EN28" s="98"/>
      <c r="EO28" s="98"/>
      <c r="EP28" s="100"/>
      <c r="EQ28" s="99"/>
      <c r="ES28" s="97" t="s">
        <v>20</v>
      </c>
      <c r="ET28" s="98"/>
      <c r="EU28" s="98"/>
      <c r="EV28" s="98"/>
      <c r="EW28" s="98"/>
      <c r="EX28" s="99"/>
      <c r="EY28" s="86"/>
      <c r="FH28" s="31"/>
      <c r="FI28" s="31"/>
      <c r="FL28" s="97" t="s">
        <v>19</v>
      </c>
      <c r="FM28" s="98"/>
      <c r="FN28" s="98"/>
      <c r="FO28" s="98"/>
      <c r="FP28" s="100"/>
      <c r="FQ28" s="99"/>
      <c r="FS28" s="97" t="s">
        <v>20</v>
      </c>
      <c r="FT28" s="98"/>
      <c r="FU28" s="98"/>
      <c r="FV28" s="98"/>
      <c r="FW28" s="98"/>
      <c r="FX28" s="99"/>
      <c r="FY28" s="86"/>
      <c r="GH28" s="31"/>
      <c r="GI28" s="31"/>
      <c r="GL28" s="97" t="s">
        <v>19</v>
      </c>
      <c r="GM28" s="98"/>
      <c r="GN28" s="98"/>
      <c r="GO28" s="98"/>
      <c r="GP28" s="100"/>
      <c r="GQ28" s="99"/>
      <c r="GS28" s="97" t="s">
        <v>20</v>
      </c>
      <c r="GT28" s="98"/>
      <c r="GU28" s="98"/>
      <c r="GV28" s="98"/>
      <c r="GW28" s="98"/>
      <c r="GX28" s="99"/>
      <c r="GY28" s="86"/>
      <c r="HH28" s="31"/>
      <c r="HI28" s="31"/>
      <c r="HL28" s="97" t="s">
        <v>19</v>
      </c>
      <c r="HM28" s="98"/>
      <c r="HN28" s="98"/>
      <c r="HO28" s="98"/>
      <c r="HP28" s="100"/>
      <c r="HQ28" s="99"/>
      <c r="HS28" s="97" t="s">
        <v>20</v>
      </c>
      <c r="HT28" s="98"/>
      <c r="HU28" s="98"/>
      <c r="HV28" s="98"/>
      <c r="HW28" s="98"/>
      <c r="HX28" s="99"/>
    </row>
    <row r="29" spans="1:232" ht="23.25" x14ac:dyDescent="0.25">
      <c r="H29" s="31"/>
      <c r="I29" s="31"/>
      <c r="L29" s="15" t="s">
        <v>7</v>
      </c>
      <c r="M29" s="15" t="s">
        <v>8</v>
      </c>
      <c r="N29" s="15" t="s">
        <v>9</v>
      </c>
      <c r="O29" s="15" t="s">
        <v>10</v>
      </c>
      <c r="P29" s="15" t="s">
        <v>1</v>
      </c>
      <c r="Q29" s="16" t="str">
        <f>$J$10</f>
        <v>Next Mon</v>
      </c>
      <c r="S29" s="15" t="s">
        <v>7</v>
      </c>
      <c r="T29" s="15" t="s">
        <v>8</v>
      </c>
      <c r="U29" s="15" t="s">
        <v>9</v>
      </c>
      <c r="V29" s="15" t="s">
        <v>10</v>
      </c>
      <c r="W29" s="15" t="s">
        <v>1</v>
      </c>
      <c r="X29" s="16" t="str">
        <f>$J$10</f>
        <v>Next Mon</v>
      </c>
      <c r="Y29" s="86"/>
      <c r="AH29" s="31"/>
      <c r="AI29" s="31"/>
      <c r="AL29" s="15" t="s">
        <v>7</v>
      </c>
      <c r="AM29" s="15" t="s">
        <v>8</v>
      </c>
      <c r="AN29" s="15" t="s">
        <v>9</v>
      </c>
      <c r="AO29" s="15" t="s">
        <v>10</v>
      </c>
      <c r="AP29" s="15" t="s">
        <v>1</v>
      </c>
      <c r="AQ29" s="16" t="str">
        <f>$J$10</f>
        <v>Next Mon</v>
      </c>
      <c r="AS29" s="15" t="s">
        <v>7</v>
      </c>
      <c r="AT29" s="15" t="s">
        <v>8</v>
      </c>
      <c r="AU29" s="15" t="s">
        <v>9</v>
      </c>
      <c r="AV29" s="15" t="s">
        <v>10</v>
      </c>
      <c r="AW29" s="15" t="s">
        <v>1</v>
      </c>
      <c r="AX29" s="16" t="str">
        <f>$J$10</f>
        <v>Next Mon</v>
      </c>
      <c r="BA29" s="86"/>
      <c r="BH29" s="31"/>
      <c r="BI29" s="31"/>
      <c r="BL29" s="15" t="s">
        <v>7</v>
      </c>
      <c r="BM29" s="15" t="s">
        <v>8</v>
      </c>
      <c r="BN29" s="15" t="s">
        <v>9</v>
      </c>
      <c r="BO29" s="15" t="s">
        <v>10</v>
      </c>
      <c r="BP29" s="15" t="s">
        <v>1</v>
      </c>
      <c r="BQ29" s="16" t="str">
        <f>$J$10</f>
        <v>Next Mon</v>
      </c>
      <c r="BS29" s="15" t="s">
        <v>7</v>
      </c>
      <c r="BT29" s="15" t="s">
        <v>8</v>
      </c>
      <c r="BU29" s="15" t="s">
        <v>9</v>
      </c>
      <c r="BV29" s="15" t="s">
        <v>10</v>
      </c>
      <c r="BW29" s="15" t="s">
        <v>1</v>
      </c>
      <c r="BX29" s="16" t="str">
        <f>$J$10</f>
        <v>Next Mon</v>
      </c>
      <c r="BY29" s="86"/>
      <c r="CH29" s="31"/>
      <c r="CI29" s="31"/>
      <c r="CL29" s="15" t="s">
        <v>7</v>
      </c>
      <c r="CM29" s="15" t="s">
        <v>8</v>
      </c>
      <c r="CN29" s="15" t="s">
        <v>9</v>
      </c>
      <c r="CO29" s="15" t="s">
        <v>10</v>
      </c>
      <c r="CP29" s="15" t="s">
        <v>1</v>
      </c>
      <c r="CQ29" s="16" t="str">
        <f>$J$10</f>
        <v>Next Mon</v>
      </c>
      <c r="CS29" s="15" t="s">
        <v>7</v>
      </c>
      <c r="CT29" s="15" t="s">
        <v>8</v>
      </c>
      <c r="CU29" s="15" t="s">
        <v>9</v>
      </c>
      <c r="CV29" s="15" t="s">
        <v>10</v>
      </c>
      <c r="CW29" s="15" t="s">
        <v>1</v>
      </c>
      <c r="CX29" s="16" t="str">
        <f>$J$10</f>
        <v>Next Mon</v>
      </c>
      <c r="DA29" s="86"/>
      <c r="DH29" s="31"/>
      <c r="DI29" s="31"/>
      <c r="DL29" s="15" t="s">
        <v>7</v>
      </c>
      <c r="DM29" s="15" t="s">
        <v>8</v>
      </c>
      <c r="DN29" s="15" t="s">
        <v>9</v>
      </c>
      <c r="DO29" s="15" t="s">
        <v>10</v>
      </c>
      <c r="DP29" s="15" t="s">
        <v>1</v>
      </c>
      <c r="DQ29" s="16" t="str">
        <f>$J$10</f>
        <v>Next Mon</v>
      </c>
      <c r="DS29" s="15" t="s">
        <v>7</v>
      </c>
      <c r="DT29" s="15" t="s">
        <v>8</v>
      </c>
      <c r="DU29" s="15" t="s">
        <v>9</v>
      </c>
      <c r="DV29" s="15" t="s">
        <v>10</v>
      </c>
      <c r="DW29" s="15" t="s">
        <v>1</v>
      </c>
      <c r="DX29" s="16" t="str">
        <f>$J$10</f>
        <v>Next Mon</v>
      </c>
      <c r="EA29" s="86"/>
      <c r="EH29" s="31"/>
      <c r="EI29" s="31"/>
      <c r="EL29" s="15" t="s">
        <v>7</v>
      </c>
      <c r="EM29" s="15" t="s">
        <v>8</v>
      </c>
      <c r="EN29" s="15" t="s">
        <v>9</v>
      </c>
      <c r="EO29" s="15" t="s">
        <v>10</v>
      </c>
      <c r="EP29" s="15" t="s">
        <v>1</v>
      </c>
      <c r="EQ29" s="16" t="str">
        <f>$J$10</f>
        <v>Next Mon</v>
      </c>
      <c r="ES29" s="15" t="s">
        <v>7</v>
      </c>
      <c r="ET29" s="15" t="s">
        <v>8</v>
      </c>
      <c r="EU29" s="15" t="s">
        <v>9</v>
      </c>
      <c r="EV29" s="15" t="s">
        <v>10</v>
      </c>
      <c r="EW29" s="15" t="s">
        <v>1</v>
      </c>
      <c r="EX29" s="16" t="str">
        <f>$J$10</f>
        <v>Next Mon</v>
      </c>
      <c r="EY29" s="86"/>
      <c r="FH29" s="31"/>
      <c r="FI29" s="31"/>
      <c r="FL29" s="15" t="s">
        <v>7</v>
      </c>
      <c r="FM29" s="15" t="s">
        <v>8</v>
      </c>
      <c r="FN29" s="15" t="s">
        <v>9</v>
      </c>
      <c r="FO29" s="15" t="s">
        <v>10</v>
      </c>
      <c r="FP29" s="15" t="s">
        <v>1</v>
      </c>
      <c r="FQ29" s="16" t="str">
        <f>$J$10</f>
        <v>Next Mon</v>
      </c>
      <c r="FS29" s="15" t="s">
        <v>7</v>
      </c>
      <c r="FT29" s="15" t="s">
        <v>8</v>
      </c>
      <c r="FU29" s="15" t="s">
        <v>9</v>
      </c>
      <c r="FV29" s="15" t="s">
        <v>10</v>
      </c>
      <c r="FW29" s="15" t="s">
        <v>1</v>
      </c>
      <c r="FX29" s="16" t="str">
        <f>$J$10</f>
        <v>Next Mon</v>
      </c>
      <c r="FY29" s="86"/>
      <c r="GH29" s="31"/>
      <c r="GI29" s="31"/>
      <c r="GL29" s="15" t="s">
        <v>7</v>
      </c>
      <c r="GM29" s="15" t="s">
        <v>8</v>
      </c>
      <c r="GN29" s="15" t="s">
        <v>9</v>
      </c>
      <c r="GO29" s="15" t="s">
        <v>10</v>
      </c>
      <c r="GP29" s="15" t="s">
        <v>1</v>
      </c>
      <c r="GQ29" s="16" t="str">
        <f>$J$10</f>
        <v>Next Mon</v>
      </c>
      <c r="GS29" s="15" t="s">
        <v>7</v>
      </c>
      <c r="GT29" s="15" t="s">
        <v>8</v>
      </c>
      <c r="GU29" s="15" t="s">
        <v>9</v>
      </c>
      <c r="GV29" s="15" t="s">
        <v>10</v>
      </c>
      <c r="GW29" s="15" t="s">
        <v>1</v>
      </c>
      <c r="GX29" s="16" t="str">
        <f>$J$10</f>
        <v>Next Mon</v>
      </c>
      <c r="GY29" s="86"/>
      <c r="HH29" s="31"/>
      <c r="HI29" s="31"/>
      <c r="HL29" s="15" t="s">
        <v>7</v>
      </c>
      <c r="HM29" s="15" t="s">
        <v>8</v>
      </c>
      <c r="HN29" s="15" t="s">
        <v>9</v>
      </c>
      <c r="HO29" s="15" t="s">
        <v>10</v>
      </c>
      <c r="HP29" s="15" t="s">
        <v>1</v>
      </c>
      <c r="HQ29" s="16" t="str">
        <f>$J$10</f>
        <v>Next Mon</v>
      </c>
      <c r="HS29" s="15" t="s">
        <v>7</v>
      </c>
      <c r="HT29" s="15" t="s">
        <v>8</v>
      </c>
      <c r="HU29" s="15" t="s">
        <v>9</v>
      </c>
      <c r="HV29" s="15" t="s">
        <v>10</v>
      </c>
      <c r="HW29" s="15" t="s">
        <v>1</v>
      </c>
      <c r="HX29" s="16" t="str">
        <f>$J$10</f>
        <v>Next Mon</v>
      </c>
    </row>
    <row r="30" spans="1:232" x14ac:dyDescent="0.25">
      <c r="B30" s="14" t="s">
        <v>6</v>
      </c>
      <c r="C30" s="15" t="str">
        <f>C$10</f>
        <v>Mon</v>
      </c>
      <c r="D30" s="15" t="str">
        <f t="shared" ref="D30:I30" si="7">D$10</f>
        <v>Tue</v>
      </c>
      <c r="E30" s="15" t="str">
        <f t="shared" si="7"/>
        <v>Wed</v>
      </c>
      <c r="F30" s="15" t="str">
        <f t="shared" si="7"/>
        <v>Thu</v>
      </c>
      <c r="G30" s="15" t="str">
        <f t="shared" si="7"/>
        <v>Fri</v>
      </c>
      <c r="H30" s="15" t="str">
        <f t="shared" si="7"/>
        <v>Sat</v>
      </c>
      <c r="I30" s="15" t="str">
        <f t="shared" si="7"/>
        <v>Sun</v>
      </c>
      <c r="J30" s="15" t="str">
        <f>$J$10</f>
        <v>Next Mon</v>
      </c>
      <c r="Y30" s="86"/>
      <c r="AB30" s="14" t="s">
        <v>6</v>
      </c>
      <c r="AC30" s="15" t="str">
        <f>AC$10</f>
        <v>Mon</v>
      </c>
      <c r="AD30" s="15" t="str">
        <f t="shared" ref="AD30:AI30" si="8">AD$10</f>
        <v>Tue</v>
      </c>
      <c r="AE30" s="15" t="str">
        <f t="shared" si="8"/>
        <v>Wed</v>
      </c>
      <c r="AF30" s="15" t="str">
        <f t="shared" si="8"/>
        <v>Thu</v>
      </c>
      <c r="AG30" s="15" t="str">
        <f t="shared" si="8"/>
        <v>Fri</v>
      </c>
      <c r="AH30" s="15" t="str">
        <f t="shared" si="8"/>
        <v>Sat</v>
      </c>
      <c r="AI30" s="15" t="str">
        <f t="shared" si="8"/>
        <v>Sun</v>
      </c>
      <c r="AJ30" s="15" t="str">
        <f>$J$10</f>
        <v>Next Mon</v>
      </c>
      <c r="BA30" s="86"/>
      <c r="BB30" s="14" t="s">
        <v>6</v>
      </c>
      <c r="BC30" s="15" t="str">
        <f>BC$10</f>
        <v>Mon</v>
      </c>
      <c r="BD30" s="15" t="str">
        <f t="shared" ref="BD30:BI30" si="9">BD$10</f>
        <v>Tue</v>
      </c>
      <c r="BE30" s="15" t="str">
        <f t="shared" si="9"/>
        <v>Wed</v>
      </c>
      <c r="BF30" s="15" t="str">
        <f t="shared" si="9"/>
        <v>Thu</v>
      </c>
      <c r="BG30" s="15" t="str">
        <f t="shared" si="9"/>
        <v>Fri</v>
      </c>
      <c r="BH30" s="15" t="str">
        <f t="shared" si="9"/>
        <v>Sat</v>
      </c>
      <c r="BI30" s="15" t="str">
        <f t="shared" si="9"/>
        <v>Sun</v>
      </c>
      <c r="BJ30" s="15" t="str">
        <f>$J$10</f>
        <v>Next Mon</v>
      </c>
      <c r="BY30" s="86"/>
      <c r="CB30" s="14" t="s">
        <v>6</v>
      </c>
      <c r="CC30" s="15" t="str">
        <f>CC$10</f>
        <v>Mon</v>
      </c>
      <c r="CD30" s="15" t="str">
        <f t="shared" ref="CD30:CI30" si="10">CD$10</f>
        <v>Tue</v>
      </c>
      <c r="CE30" s="15" t="str">
        <f t="shared" si="10"/>
        <v>Wed</v>
      </c>
      <c r="CF30" s="15" t="str">
        <f t="shared" si="10"/>
        <v>Thu</v>
      </c>
      <c r="CG30" s="15" t="str">
        <f t="shared" si="10"/>
        <v>Fri</v>
      </c>
      <c r="CH30" s="15" t="str">
        <f t="shared" si="10"/>
        <v>Sat</v>
      </c>
      <c r="CI30" s="15" t="str">
        <f t="shared" si="10"/>
        <v>Sun</v>
      </c>
      <c r="CJ30" s="15" t="str">
        <f>$J$10</f>
        <v>Next Mon</v>
      </c>
      <c r="DA30" s="86"/>
      <c r="DB30" s="14" t="s">
        <v>6</v>
      </c>
      <c r="DC30" s="15" t="str">
        <f>DC$10</f>
        <v>Mon</v>
      </c>
      <c r="DD30" s="15" t="str">
        <f t="shared" ref="DD30:DI30" si="11">DD$10</f>
        <v>Tue</v>
      </c>
      <c r="DE30" s="15" t="str">
        <f t="shared" si="11"/>
        <v>Wed</v>
      </c>
      <c r="DF30" s="15" t="str">
        <f t="shared" si="11"/>
        <v>Thu</v>
      </c>
      <c r="DG30" s="15" t="str">
        <f t="shared" si="11"/>
        <v>Fri</v>
      </c>
      <c r="DH30" s="15" t="str">
        <f t="shared" si="11"/>
        <v>Sat</v>
      </c>
      <c r="DI30" s="15" t="str">
        <f t="shared" si="11"/>
        <v>Sun</v>
      </c>
      <c r="DJ30" s="15" t="str">
        <f>$J$10</f>
        <v>Next Mon</v>
      </c>
      <c r="EA30" s="86"/>
      <c r="EB30" s="14" t="s">
        <v>6</v>
      </c>
      <c r="EC30" s="15" t="str">
        <f>EC$10</f>
        <v>Mon</v>
      </c>
      <c r="ED30" s="15" t="str">
        <f t="shared" ref="ED30:EI30" si="12">ED$10</f>
        <v>Tue</v>
      </c>
      <c r="EE30" s="15" t="str">
        <f t="shared" si="12"/>
        <v>Wed</v>
      </c>
      <c r="EF30" s="15" t="str">
        <f t="shared" si="12"/>
        <v>Thu</v>
      </c>
      <c r="EG30" s="15" t="str">
        <f t="shared" si="12"/>
        <v>Fri</v>
      </c>
      <c r="EH30" s="15" t="str">
        <f t="shared" si="12"/>
        <v>Sat</v>
      </c>
      <c r="EI30" s="15" t="str">
        <f t="shared" si="12"/>
        <v>Sun</v>
      </c>
      <c r="EJ30" s="15" t="str">
        <f>$J$10</f>
        <v>Next Mon</v>
      </c>
      <c r="EY30" s="86"/>
      <c r="FB30" s="14" t="s">
        <v>6</v>
      </c>
      <c r="FC30" s="15" t="str">
        <f>FC$10</f>
        <v>Mon</v>
      </c>
      <c r="FD30" s="15" t="str">
        <f t="shared" ref="FD30:FI30" si="13">FD$10</f>
        <v>Tue</v>
      </c>
      <c r="FE30" s="15" t="str">
        <f t="shared" si="13"/>
        <v>Wed</v>
      </c>
      <c r="FF30" s="15" t="str">
        <f t="shared" si="13"/>
        <v>Thu</v>
      </c>
      <c r="FG30" s="15" t="str">
        <f t="shared" si="13"/>
        <v>Fri</v>
      </c>
      <c r="FH30" s="15" t="str">
        <f t="shared" si="13"/>
        <v>Sat</v>
      </c>
      <c r="FI30" s="15" t="str">
        <f t="shared" si="13"/>
        <v>Sun</v>
      </c>
      <c r="FJ30" s="15" t="str">
        <f>$J$10</f>
        <v>Next Mon</v>
      </c>
      <c r="FY30" s="86"/>
      <c r="GB30" s="14" t="s">
        <v>6</v>
      </c>
      <c r="GC30" s="15" t="str">
        <f>GC$10</f>
        <v>Mon</v>
      </c>
      <c r="GD30" s="15" t="str">
        <f t="shared" ref="GD30:GI30" si="14">GD$10</f>
        <v>Tue</v>
      </c>
      <c r="GE30" s="15" t="str">
        <f t="shared" si="14"/>
        <v>Wed</v>
      </c>
      <c r="GF30" s="15" t="str">
        <f t="shared" si="14"/>
        <v>Thu</v>
      </c>
      <c r="GG30" s="15" t="str">
        <f t="shared" si="14"/>
        <v>Fri</v>
      </c>
      <c r="GH30" s="15" t="str">
        <f t="shared" si="14"/>
        <v>Sat</v>
      </c>
      <c r="GI30" s="15" t="str">
        <f t="shared" si="14"/>
        <v>Sun</v>
      </c>
      <c r="GJ30" s="15" t="str">
        <f>$J$10</f>
        <v>Next Mon</v>
      </c>
      <c r="GY30" s="86"/>
      <c r="HB30" s="14" t="s">
        <v>6</v>
      </c>
      <c r="HC30" s="15" t="str">
        <f>HC$10</f>
        <v>Mon</v>
      </c>
      <c r="HD30" s="15" t="str">
        <f t="shared" ref="HD30:HI30" si="15">HD$10</f>
        <v>Tue</v>
      </c>
      <c r="HE30" s="15" t="str">
        <f t="shared" si="15"/>
        <v>Wed</v>
      </c>
      <c r="HF30" s="15" t="str">
        <f t="shared" si="15"/>
        <v>Thu</v>
      </c>
      <c r="HG30" s="15" t="str">
        <f t="shared" si="15"/>
        <v>Fri</v>
      </c>
      <c r="HH30" s="15" t="str">
        <f t="shared" si="15"/>
        <v>Sat</v>
      </c>
      <c r="HI30" s="15" t="str">
        <f t="shared" si="15"/>
        <v>Sun</v>
      </c>
      <c r="HJ30" s="15" t="str">
        <f>$J$10</f>
        <v>Next Mon</v>
      </c>
    </row>
    <row r="31" spans="1:232" x14ac:dyDescent="0.25">
      <c r="B31" s="18">
        <f>B11</f>
        <v>34925</v>
      </c>
      <c r="C31" s="39">
        <f t="shared" ref="C31:G39" si="16">IF(C11=0,0,C$15/C11)</f>
        <v>1.126450014255026</v>
      </c>
      <c r="D31" s="39">
        <f t="shared" si="16"/>
        <v>1.0916691894670418</v>
      </c>
      <c r="E31" s="39">
        <f>IF(E11=0,0,E$15/E11)</f>
        <v>0.98502418870063746</v>
      </c>
      <c r="F31" s="39">
        <f>IF(F11=0,0,F$15/F11)</f>
        <v>1.0739079308125736</v>
      </c>
      <c r="G31" s="39">
        <f>IF(G11=0,0,G$15/G11)</f>
        <v>1.4555738596650534</v>
      </c>
      <c r="H31" s="39">
        <f t="shared" ref="H31:J39" si="17">IF(H11=0,0,H$15/H11)</f>
        <v>0</v>
      </c>
      <c r="I31" s="39">
        <f t="shared" si="17"/>
        <v>0</v>
      </c>
      <c r="J31" s="39">
        <f>IF(J11=0,0,J$15/J11)</f>
        <v>1.0764192887734836</v>
      </c>
      <c r="K31" s="10"/>
      <c r="L31" s="40">
        <f t="shared" ref="L31:L39" si="18">IF(K11=0,0,IF(S31&lt;MaxStdDev,1,0))</f>
        <v>1</v>
      </c>
      <c r="M31" s="40">
        <f t="shared" ref="M31:M39" si="19">IF(K11=0,0,IF(T31&lt;MaxStdDev,1,0))</f>
        <v>1</v>
      </c>
      <c r="N31" s="40">
        <f t="shared" ref="N31:N39" si="20">IF(K11=0,0,IF(U31&lt;MaxStdDev,1,0))</f>
        <v>1</v>
      </c>
      <c r="O31" s="40">
        <f t="shared" ref="O31:O39" si="21">IF(K11=0,0,IF(V31&lt;MaxStdDev,1,0))</f>
        <v>1</v>
      </c>
      <c r="P31" s="40">
        <f t="shared" ref="P31:P39" si="22">IF(K11=0,0,IF(W31&lt;MaxStdDev,1,0))</f>
        <v>1</v>
      </c>
      <c r="Q31" s="40">
        <f t="shared" ref="Q31:Q39" si="23">IF(K11=0,0,IF(J31=0,0,IF(X31&lt;MaxStdDev,1,0)))</f>
        <v>0</v>
      </c>
      <c r="S31" s="41">
        <f t="shared" ref="S31:W39" si="24">IF(C$43=0,0,ABS(C31-C$41)/C$43)</f>
        <v>0.19206316130793644</v>
      </c>
      <c r="T31" s="41">
        <f t="shared" si="24"/>
        <v>0.52257917077926741</v>
      </c>
      <c r="U31" s="41">
        <f t="shared" si="24"/>
        <v>1.0751328715688564</v>
      </c>
      <c r="V31" s="41">
        <f t="shared" si="24"/>
        <v>0.52421854957746283</v>
      </c>
      <c r="W31" s="41">
        <f t="shared" si="24"/>
        <v>0.20866909978625833</v>
      </c>
      <c r="X31" s="41">
        <f t="shared" ref="X31:X39" si="25">IF(J$43=0,0,ABS(J31-J$41)/J$43)</f>
        <v>1.5526164044606263</v>
      </c>
      <c r="Y31" s="86"/>
      <c r="AB31" s="18">
        <f t="shared" ref="AB31" si="26">AB11</f>
        <v>34834</v>
      </c>
      <c r="AC31" s="39">
        <f t="shared" ref="AC31:AJ39" si="27">IF(AC11=0,0,AC$15/AC11)</f>
        <v>0.91420827855306963</v>
      </c>
      <c r="AD31" s="39">
        <f t="shared" si="27"/>
        <v>0.92383994830443106</v>
      </c>
      <c r="AE31" s="39">
        <f t="shared" si="27"/>
        <v>0.94272313355087822</v>
      </c>
      <c r="AF31" s="39">
        <f t="shared" si="27"/>
        <v>0.94531280861235745</v>
      </c>
      <c r="AG31" s="39">
        <f t="shared" si="27"/>
        <v>1.2482765255957058</v>
      </c>
      <c r="AH31" s="39">
        <f t="shared" si="27"/>
        <v>0</v>
      </c>
      <c r="AI31" s="39">
        <f t="shared" si="27"/>
        <v>0</v>
      </c>
      <c r="AJ31" s="39">
        <f t="shared" si="27"/>
        <v>1.1212987444085731</v>
      </c>
      <c r="AK31" s="10"/>
      <c r="AL31" s="40">
        <f t="shared" ref="AL31:AL39" si="28">IF(AK11=0,0,IF(AS31&lt;MaxStdDev,1,0))</f>
        <v>1</v>
      </c>
      <c r="AM31" s="40">
        <f t="shared" ref="AM31:AM39" si="29">IF(AK11=0,0,IF(AT31&lt;MaxStdDev,1,0))</f>
        <v>1</v>
      </c>
      <c r="AN31" s="40">
        <f t="shared" ref="AN31:AN39" si="30">IF(AK11=0,0,IF(AU31&lt;MaxStdDev,1,0))</f>
        <v>1</v>
      </c>
      <c r="AO31" s="40">
        <f t="shared" ref="AO31:AO39" si="31">IF(AK11=0,0,IF(AV31&lt;MaxStdDev,1,0))</f>
        <v>1</v>
      </c>
      <c r="AP31" s="40">
        <f t="shared" ref="AP31:AP39" si="32">IF(AK11=0,0,IF(AW31&lt;MaxStdDev,1,0))</f>
        <v>1</v>
      </c>
      <c r="AQ31" s="40">
        <f t="shared" ref="AQ31:AQ39" si="33">IF(AK11=0,0,IF(AJ31=0,0,IF(AX31&lt;MaxStdDev,1,0)))</f>
        <v>1</v>
      </c>
      <c r="AS31" s="41">
        <f t="shared" ref="AS31:AW39" si="34">IF(AC$43=0,0,ABS(AC31-AC$41)/AC$43)</f>
        <v>2.9833557502404531E-2</v>
      </c>
      <c r="AT31" s="41">
        <f t="shared" si="34"/>
        <v>2.4427259307856313E-2</v>
      </c>
      <c r="AU31" s="41">
        <f t="shared" si="34"/>
        <v>0.78664482522467594</v>
      </c>
      <c r="AV31" s="41">
        <f t="shared" si="34"/>
        <v>9.1631206005863663E-2</v>
      </c>
      <c r="AW31" s="41">
        <f t="shared" si="34"/>
        <v>0.80508196722491365</v>
      </c>
      <c r="AX31" s="41">
        <f t="shared" ref="AX31:AX39" si="35">IF(AJ$43=0,0,ABS(AJ31-AJ$41)/AJ$43)</f>
        <v>6.0328208299554827E-2</v>
      </c>
      <c r="BA31" s="86"/>
      <c r="BB31" s="18">
        <f t="shared" ref="BB31:DB31" si="36">BB11</f>
        <v>34743</v>
      </c>
      <c r="BC31" s="39">
        <f t="shared" ref="BC31:BJ39" si="37">IF(BC11=0,0,BC$15/BC11)</f>
        <v>1.0811615410590623</v>
      </c>
      <c r="BD31" s="39">
        <f t="shared" si="37"/>
        <v>1.1510639659997739</v>
      </c>
      <c r="BE31" s="39">
        <f t="shared" si="37"/>
        <v>0.89029454077151093</v>
      </c>
      <c r="BF31" s="39">
        <f t="shared" si="37"/>
        <v>0.93833184896553357</v>
      </c>
      <c r="BG31" s="39">
        <f t="shared" si="37"/>
        <v>1.1756409957023719</v>
      </c>
      <c r="BH31" s="39">
        <f t="shared" si="37"/>
        <v>0</v>
      </c>
      <c r="BI31" s="39">
        <f t="shared" si="37"/>
        <v>0</v>
      </c>
      <c r="BJ31" s="39">
        <f t="shared" si="37"/>
        <v>0</v>
      </c>
      <c r="BK31" s="10"/>
      <c r="BL31" s="40">
        <f t="shared" ref="BL31:BL39" si="38">IF(BK11=0,0,IF(BS31&lt;MaxStdDev,1,0))</f>
        <v>0</v>
      </c>
      <c r="BM31" s="40">
        <f t="shared" ref="BM31:BM39" si="39">IF(BK11=0,0,IF(BT31&lt;MaxStdDev,1,0))</f>
        <v>0</v>
      </c>
      <c r="BN31" s="40">
        <f t="shared" ref="BN31:BN39" si="40">IF(BK11=0,0,IF(BU31&lt;MaxStdDev,1,0))</f>
        <v>0</v>
      </c>
      <c r="BO31" s="40">
        <f t="shared" ref="BO31:BO39" si="41">IF(BK11=0,0,IF(BV31&lt;MaxStdDev,1,0))</f>
        <v>0</v>
      </c>
      <c r="BP31" s="40">
        <f t="shared" ref="BP31:BP39" si="42">IF(BK11=0,0,IF(BW31&lt;MaxStdDev,1,0))</f>
        <v>0</v>
      </c>
      <c r="BQ31" s="40">
        <f t="shared" ref="BQ31:BQ39" si="43">IF(BK11=0,0,IF(BJ31=0,0,IF(BX31&lt;MaxStdDev,1,0)))</f>
        <v>0</v>
      </c>
      <c r="BS31" s="41">
        <f t="shared" ref="BS31:BW39" si="44">IF(BC$43=0,0,ABS(BC31-BC$41)/BC$43)</f>
        <v>4.9839257167227089</v>
      </c>
      <c r="BT31" s="41">
        <f t="shared" si="44"/>
        <v>1.4361502584859951</v>
      </c>
      <c r="BU31" s="41">
        <f t="shared" si="44"/>
        <v>1.245208430219251</v>
      </c>
      <c r="BV31" s="41">
        <f t="shared" si="44"/>
        <v>1.2951363198442039</v>
      </c>
      <c r="BW31" s="41">
        <f t="shared" si="44"/>
        <v>0.24992919425613538</v>
      </c>
      <c r="BX31" s="41">
        <f t="shared" ref="BX31:BX39" si="45">IF(BJ$43=0,0,ABS(BJ31-BJ$41)/BJ$43)</f>
        <v>10.822834445247127</v>
      </c>
      <c r="BY31" s="86"/>
      <c r="CB31" s="18">
        <f t="shared" si="36"/>
        <v>34561</v>
      </c>
      <c r="CC31" s="39">
        <f t="shared" ref="CC31:CJ39" si="46">IF(CC11=0,0,CC$15/CC11)</f>
        <v>1.0935439964298492</v>
      </c>
      <c r="CD31" s="39">
        <f t="shared" si="46"/>
        <v>0.97113137352152312</v>
      </c>
      <c r="CE31" s="39">
        <f t="shared" si="46"/>
        <v>0.95377999077520736</v>
      </c>
      <c r="CF31" s="39">
        <f t="shared" si="46"/>
        <v>0.95616533387382985</v>
      </c>
      <c r="CG31" s="39">
        <f t="shared" si="46"/>
        <v>1.4681634502885192</v>
      </c>
      <c r="CH31" s="39">
        <f t="shared" si="46"/>
        <v>0</v>
      </c>
      <c r="CI31" s="39">
        <f t="shared" si="46"/>
        <v>0</v>
      </c>
      <c r="CJ31" s="39">
        <f t="shared" si="46"/>
        <v>1.1757049184271202</v>
      </c>
      <c r="CK31" s="10"/>
      <c r="CL31" s="40">
        <f t="shared" ref="CL31:CL39" si="47">IF(CK11=0,0,IF(CS31&lt;MaxStdDev,1,0))</f>
        <v>1</v>
      </c>
      <c r="CM31" s="40">
        <f t="shared" ref="CM31:CM39" si="48">IF(CK11=0,0,IF(CT31&lt;MaxStdDev,1,0))</f>
        <v>1</v>
      </c>
      <c r="CN31" s="40">
        <f t="shared" ref="CN31:CN39" si="49">IF(CK11=0,0,IF(CU31&lt;MaxStdDev,1,0))</f>
        <v>1</v>
      </c>
      <c r="CO31" s="40">
        <f t="shared" ref="CO31:CO39" si="50">IF(CK11=0,0,IF(CV31&lt;MaxStdDev,1,0))</f>
        <v>1</v>
      </c>
      <c r="CP31" s="40">
        <f t="shared" ref="CP31:CP39" si="51">IF(CK11=0,0,IF(CW31&lt;MaxStdDev,1,0))</f>
        <v>1</v>
      </c>
      <c r="CQ31" s="40">
        <f t="shared" ref="CQ31:CQ39" si="52">IF(CK11=0,0,IF(CJ31=0,0,IF(CX31&lt;MaxStdDev,1,0)))</f>
        <v>0</v>
      </c>
      <c r="CS31" s="41">
        <f t="shared" ref="CS31:CW39" si="53">IF(CC$43=0,0,ABS(CC31-CC$41)/CC$43)</f>
        <v>0.28686454462031991</v>
      </c>
      <c r="CT31" s="41">
        <f t="shared" si="53"/>
        <v>0.1365297733747203</v>
      </c>
      <c r="CU31" s="41">
        <f t="shared" si="53"/>
        <v>0.29812469923672408</v>
      </c>
      <c r="CV31" s="41">
        <f t="shared" si="53"/>
        <v>8.2483049618720841E-2</v>
      </c>
      <c r="CW31" s="41">
        <f t="shared" si="53"/>
        <v>0.1735952227285841</v>
      </c>
      <c r="CX31" s="41">
        <f t="shared" ref="CX31:CX39" si="54">IF(CJ$43=0,0,ABS(CJ31-CJ$41)/CJ$43)</f>
        <v>1.7990154228645385</v>
      </c>
      <c r="DA31" s="86"/>
      <c r="DB31" s="18">
        <f t="shared" si="36"/>
        <v>34470</v>
      </c>
      <c r="DC31" s="39">
        <f t="shared" ref="DC31:DJ39" si="55">IF(DC11=0,0,DC$15/DC11)</f>
        <v>1.0289855573293523</v>
      </c>
      <c r="DD31" s="39">
        <f t="shared" si="55"/>
        <v>0.91880749296243147</v>
      </c>
      <c r="DE31" s="39">
        <f t="shared" si="55"/>
        <v>0.7953916602165324</v>
      </c>
      <c r="DF31" s="39">
        <f t="shared" si="55"/>
        <v>0.83272181702374404</v>
      </c>
      <c r="DG31" s="39">
        <f t="shared" si="55"/>
        <v>1.3162823897402864</v>
      </c>
      <c r="DH31" s="39">
        <f t="shared" si="55"/>
        <v>0</v>
      </c>
      <c r="DI31" s="39">
        <f t="shared" si="55"/>
        <v>0</v>
      </c>
      <c r="DJ31" s="39">
        <f t="shared" si="55"/>
        <v>0.91489274755665584</v>
      </c>
      <c r="DK31" s="10"/>
      <c r="DL31" s="40">
        <f t="shared" ref="DL31:DL39" si="56">IF(DK11=0,0,IF(DS31&lt;MaxStdDev,1,0))</f>
        <v>1</v>
      </c>
      <c r="DM31" s="40">
        <f t="shared" ref="DM31:DM39" si="57">IF(DK11=0,0,IF(DT31&lt;MaxStdDev,1,0))</f>
        <v>1</v>
      </c>
      <c r="DN31" s="40">
        <f t="shared" ref="DN31:DN39" si="58">IF(DK11=0,0,IF(DU31&lt;MaxStdDev,1,0))</f>
        <v>0</v>
      </c>
      <c r="DO31" s="40">
        <f t="shared" ref="DO31:DO39" si="59">IF(DK11=0,0,IF(DV31&lt;MaxStdDev,1,0))</f>
        <v>1</v>
      </c>
      <c r="DP31" s="40">
        <f t="shared" ref="DP31:DP39" si="60">IF(DK11=0,0,IF(DW31&lt;MaxStdDev,1,0))</f>
        <v>1</v>
      </c>
      <c r="DQ31" s="40">
        <f t="shared" ref="DQ31:DQ39" si="61">IF(DK11=0,0,IF(DJ31=0,0,IF(DX31&lt;MaxStdDev,1,0)))</f>
        <v>1</v>
      </c>
      <c r="DS31" s="41">
        <f t="shared" ref="DS31:DW39" si="62">IF(DC$43=0,0,ABS(DC31-DC$41)/DC$43)</f>
        <v>0.65638380172383859</v>
      </c>
      <c r="DT31" s="41">
        <f t="shared" si="62"/>
        <v>1.3919258039416602</v>
      </c>
      <c r="DU31" s="41">
        <f t="shared" si="62"/>
        <v>3.4897770108619768</v>
      </c>
      <c r="DV31" s="41">
        <f t="shared" si="62"/>
        <v>0.9948505440992037</v>
      </c>
      <c r="DW31" s="41">
        <f t="shared" si="62"/>
        <v>0.87931231185204117</v>
      </c>
      <c r="DX31" s="41">
        <f t="shared" ref="DX31:DX39" si="63">IF(DJ$43=0,0,ABS(DJ31-DJ$41)/DJ$43)</f>
        <v>7.5962712948856231E-2</v>
      </c>
      <c r="EA31" s="86"/>
      <c r="EB31" s="18">
        <f t="shared" ref="EB31:GB31" si="64">EB11</f>
        <v>34379</v>
      </c>
      <c r="EC31" s="39">
        <f t="shared" ref="EC31:EJ39" si="65">IF(EC11=0,0,EC$15/EC11)</f>
        <v>0.98415108916968308</v>
      </c>
      <c r="ED31" s="39">
        <f t="shared" si="65"/>
        <v>1.0702929266753904</v>
      </c>
      <c r="EE31" s="39">
        <f t="shared" si="65"/>
        <v>1.0387317280550481</v>
      </c>
      <c r="EF31" s="39">
        <f t="shared" si="65"/>
        <v>0.89334407163674501</v>
      </c>
      <c r="EG31" s="39">
        <f t="shared" si="65"/>
        <v>1.5965577198345386</v>
      </c>
      <c r="EH31" s="39">
        <f t="shared" si="65"/>
        <v>0</v>
      </c>
      <c r="EI31" s="39">
        <f t="shared" si="65"/>
        <v>0</v>
      </c>
      <c r="EJ31" s="39">
        <f t="shared" si="65"/>
        <v>0</v>
      </c>
      <c r="EK31" s="10"/>
      <c r="EL31" s="40">
        <f t="shared" ref="EL31:EL39" si="66">IF(EK11=0,0,IF(ES31&lt;MaxStdDev,1,0))</f>
        <v>0</v>
      </c>
      <c r="EM31" s="40">
        <f t="shared" ref="EM31:EM39" si="67">IF(EK11=0,0,IF(ET31&lt;MaxStdDev,1,0))</f>
        <v>0</v>
      </c>
      <c r="EN31" s="40">
        <f t="shared" ref="EN31:EN39" si="68">IF(EK11=0,0,IF(EU31&lt;MaxStdDev,1,0))</f>
        <v>0</v>
      </c>
      <c r="EO31" s="40">
        <f t="shared" ref="EO31:EO39" si="69">IF(EK11=0,0,IF(EV31&lt;MaxStdDev,1,0))</f>
        <v>0</v>
      </c>
      <c r="EP31" s="40">
        <f t="shared" ref="EP31:EP39" si="70">IF(EK11=0,0,IF(EW31&lt;MaxStdDev,1,0))</f>
        <v>0</v>
      </c>
      <c r="EQ31" s="40">
        <f t="shared" ref="EQ31:EQ39" si="71">IF(EK11=0,0,IF(EJ31=0,0,IF(EX31&lt;MaxStdDev,1,0)))</f>
        <v>0</v>
      </c>
      <c r="ES31" s="41">
        <f t="shared" ref="ES31:EW39" si="72">IF(EC$43=0,0,ABS(EC31-EC$41)/EC$43)</f>
        <v>1.5509863980581926</v>
      </c>
      <c r="ET31" s="41">
        <f t="shared" si="72"/>
        <v>0.37065937018899642</v>
      </c>
      <c r="EU31" s="41">
        <f t="shared" si="72"/>
        <v>0.52261003409739537</v>
      </c>
      <c r="EV31" s="41">
        <f t="shared" si="72"/>
        <v>0.42440608580771977</v>
      </c>
      <c r="EW31" s="41">
        <f t="shared" si="72"/>
        <v>0.28771546948008719</v>
      </c>
      <c r="EX31" s="41">
        <f t="shared" ref="EX31:EX39" si="73">IF(EJ$43=0,0,ABS(EJ31-EJ$41)/EJ$43)</f>
        <v>7.9189782994781623</v>
      </c>
      <c r="EY31" s="86"/>
      <c r="FB31" s="18">
        <f t="shared" si="64"/>
        <v>34198</v>
      </c>
      <c r="FC31" s="39">
        <f t="shared" ref="FC31:FJ39" si="74">IF(FC11=0,0,FC$15/FC11)</f>
        <v>1.0358000684107076</v>
      </c>
      <c r="FD31" s="39">
        <f t="shared" si="74"/>
        <v>0.97497274140228696</v>
      </c>
      <c r="FE31" s="39">
        <f t="shared" si="74"/>
        <v>0.94337514368336117</v>
      </c>
      <c r="FF31" s="39">
        <f t="shared" si="74"/>
        <v>0.76766253491817216</v>
      </c>
      <c r="FG31" s="39">
        <f t="shared" si="74"/>
        <v>1.3754396084656411</v>
      </c>
      <c r="FH31" s="39">
        <f t="shared" si="74"/>
        <v>0</v>
      </c>
      <c r="FI31" s="39">
        <f t="shared" si="74"/>
        <v>0</v>
      </c>
      <c r="FJ31" s="39">
        <f t="shared" si="74"/>
        <v>1.0822477759858697</v>
      </c>
      <c r="FK31" s="10"/>
      <c r="FL31" s="40">
        <f t="shared" ref="FL31:FL39" si="75">IF(FK11=0,0,IF(FS31&lt;MaxStdDev,1,0))</f>
        <v>1</v>
      </c>
      <c r="FM31" s="40">
        <f t="shared" ref="FM31:FM39" si="76">IF(FK11=0,0,IF(FT31&lt;MaxStdDev,1,0))</f>
        <v>1</v>
      </c>
      <c r="FN31" s="40">
        <f t="shared" ref="FN31:FN39" si="77">IF(FK11=0,0,IF(FU31&lt;MaxStdDev,1,0))</f>
        <v>1</v>
      </c>
      <c r="FO31" s="40">
        <f t="shared" ref="FO31:FO39" si="78">IF(FK11=0,0,IF(FV31&lt;MaxStdDev,1,0))</f>
        <v>1</v>
      </c>
      <c r="FP31" s="40">
        <f t="shared" ref="FP31:FP39" si="79">IF(FK11=0,0,IF(FW31&lt;MaxStdDev,1,0))</f>
        <v>1</v>
      </c>
      <c r="FQ31" s="40">
        <f t="shared" ref="FQ31:FQ39" si="80">IF(FK11=0,0,IF(FJ31=0,0,IF(FX31&lt;MaxStdDev,1,0)))</f>
        <v>1</v>
      </c>
      <c r="FS31" s="41">
        <f t="shared" ref="FS31:FW39" si="81">IF(FC$43=0,0,ABS(FC31-FC$41)/FC$43)</f>
        <v>0.19131524843863584</v>
      </c>
      <c r="FT31" s="41">
        <f t="shared" si="81"/>
        <v>7.4991745454235995E-2</v>
      </c>
      <c r="FU31" s="41">
        <f t="shared" si="81"/>
        <v>1.0547283816546413</v>
      </c>
      <c r="FV31" s="41">
        <f t="shared" si="81"/>
        <v>0.41102523181493494</v>
      </c>
      <c r="FW31" s="41">
        <f t="shared" si="81"/>
        <v>0.35124275398060251</v>
      </c>
      <c r="FX31" s="41">
        <f t="shared" ref="FX31:FX39" si="82">IF(FJ$43=0,0,ABS(FJ31-FJ$41)/FJ$43)</f>
        <v>0.33659778860079115</v>
      </c>
      <c r="FY31" s="86"/>
      <c r="GB31" s="18">
        <f t="shared" si="64"/>
        <v>34107</v>
      </c>
      <c r="GC31" s="39">
        <f t="shared" ref="GC31:GJ39" si="83">IF(GC11=0,0,GC$15/GC11)</f>
        <v>0.94792206769720433</v>
      </c>
      <c r="GD31" s="39">
        <f t="shared" si="83"/>
        <v>0.88104128941394411</v>
      </c>
      <c r="GE31" s="39">
        <f t="shared" si="83"/>
        <v>0.77879350535660885</v>
      </c>
      <c r="GF31" s="39">
        <f t="shared" si="83"/>
        <v>0.82802273879670285</v>
      </c>
      <c r="GG31" s="39">
        <f t="shared" si="83"/>
        <v>1.0752289630187986</v>
      </c>
      <c r="GH31" s="39">
        <f t="shared" si="83"/>
        <v>0</v>
      </c>
      <c r="GI31" s="39">
        <f t="shared" si="83"/>
        <v>0</v>
      </c>
      <c r="GJ31" s="39">
        <f t="shared" si="83"/>
        <v>1.1262100916215501</v>
      </c>
      <c r="GK31" s="10"/>
      <c r="GL31" s="40">
        <f t="shared" ref="GL31:GL39" si="84">IF(GK11=0,0,IF(GS31&lt;MaxStdDev,1,0))</f>
        <v>1</v>
      </c>
      <c r="GM31" s="40">
        <f t="shared" ref="GM31:GM39" si="85">IF(GK11=0,0,IF(GT31&lt;MaxStdDev,1,0))</f>
        <v>1</v>
      </c>
      <c r="GN31" s="40">
        <f t="shared" ref="GN31:GN39" si="86">IF(GK11=0,0,IF(GU31&lt;MaxStdDev,1,0))</f>
        <v>0</v>
      </c>
      <c r="GO31" s="40">
        <f t="shared" ref="GO31:GO39" si="87">IF(GK11=0,0,IF(GV31&lt;MaxStdDev,1,0))</f>
        <v>1</v>
      </c>
      <c r="GP31" s="40">
        <f t="shared" ref="GP31:GP39" si="88">IF(GK11=0,0,IF(GW31&lt;MaxStdDev,1,0))</f>
        <v>0</v>
      </c>
      <c r="GQ31" s="40">
        <f t="shared" ref="GQ31:GQ39" si="89">IF(GK11=0,0,IF(GJ31=0,0,IF(GX31&lt;MaxStdDev,1,0)))</f>
        <v>1</v>
      </c>
      <c r="GS31" s="41">
        <f t="shared" ref="GS31:GW39" si="90">IF(GC$43=0,0,ABS(GC31-GC$41)/GC$43)</f>
        <v>0.53340979402453004</v>
      </c>
      <c r="GT31" s="41">
        <f t="shared" si="90"/>
        <v>0.88446358043742801</v>
      </c>
      <c r="GU31" s="41">
        <f t="shared" si="90"/>
        <v>2.1595245733689503</v>
      </c>
      <c r="GV31" s="41">
        <f t="shared" si="90"/>
        <v>0.58532592216525292</v>
      </c>
      <c r="GW31" s="41">
        <f t="shared" si="90"/>
        <v>1.6161726644208261</v>
      </c>
      <c r="GX31" s="41">
        <f t="shared" ref="GX31:GX39" si="91">IF(GJ$43=0,0,ABS(GJ31-GJ$41)/GJ$43)</f>
        <v>0.53509933561596168</v>
      </c>
      <c r="GY31" s="86"/>
      <c r="HB31" s="18">
        <f t="shared" ref="HB31" si="92">HB11</f>
        <v>34016</v>
      </c>
      <c r="HC31" s="39">
        <f t="shared" ref="HC31:HJ39" si="93">IF(HC11=0,0,HC$15/HC11)</f>
        <v>0</v>
      </c>
      <c r="HD31" s="39">
        <f t="shared" si="93"/>
        <v>0.65787431709348654</v>
      </c>
      <c r="HE31" s="39">
        <f t="shared" si="93"/>
        <v>0.79957350947812866</v>
      </c>
      <c r="HF31" s="39">
        <f t="shared" si="93"/>
        <v>0.77689406342173262</v>
      </c>
      <c r="HG31" s="39">
        <f t="shared" si="93"/>
        <v>1.0945679793132204</v>
      </c>
      <c r="HH31" s="39">
        <f t="shared" si="93"/>
        <v>0</v>
      </c>
      <c r="HI31" s="39">
        <f t="shared" si="93"/>
        <v>0</v>
      </c>
      <c r="HJ31" s="39">
        <f t="shared" si="93"/>
        <v>0.70820661050791811</v>
      </c>
      <c r="HK31" s="10"/>
      <c r="HL31" s="40">
        <f t="shared" ref="HL31:HL39" si="94">IF(HK11=0,0,IF(HS31&lt;MaxStdDev,1,0))</f>
        <v>0</v>
      </c>
      <c r="HM31" s="40">
        <f t="shared" ref="HM31:HM39" si="95">IF(HK11=0,0,IF(HT31&lt;MaxStdDev,1,0))</f>
        <v>0</v>
      </c>
      <c r="HN31" s="40">
        <f t="shared" ref="HN31:HN39" si="96">IF(HK11=0,0,IF(HU31&lt;MaxStdDev,1,0))</f>
        <v>0</v>
      </c>
      <c r="HO31" s="40">
        <f t="shared" ref="HO31:HO39" si="97">IF(HK11=0,0,IF(HV31&lt;MaxStdDev,1,0))</f>
        <v>0</v>
      </c>
      <c r="HP31" s="40">
        <f t="shared" ref="HP31:HP39" si="98">IF(HK11=0,0,IF(HW31&lt;MaxStdDev,1,0))</f>
        <v>0</v>
      </c>
      <c r="HQ31" s="40">
        <f t="shared" ref="HQ31:HQ39" si="99">IF(HK11=0,0,IF(HJ31=0,0,IF(HX31&lt;MaxStdDev,1,0)))</f>
        <v>0</v>
      </c>
      <c r="HS31" s="41">
        <f t="shared" ref="HS31:HW39" si="100">IF(HC$43=0,0,ABS(HC31-HC$41)/HC$43)</f>
        <v>6.8309414164118456</v>
      </c>
      <c r="HT31" s="41">
        <f t="shared" si="100"/>
        <v>1.5203476930055149</v>
      </c>
      <c r="HU31" s="41">
        <f t="shared" si="100"/>
        <v>1.2783845896796584</v>
      </c>
      <c r="HV31" s="41">
        <f t="shared" si="100"/>
        <v>2.5258770484392823</v>
      </c>
      <c r="HW31" s="41">
        <f t="shared" si="100"/>
        <v>1.9149181546548849E-2</v>
      </c>
      <c r="HX31" s="41">
        <f t="shared" ref="HX31:HX39" si="101">IF(HJ$43=0,0,ABS(HJ31-HJ$41)/HJ$43)</f>
        <v>1.5299690724893724</v>
      </c>
    </row>
    <row r="32" spans="1:232" x14ac:dyDescent="0.25">
      <c r="B32" s="18">
        <f t="shared" ref="B32:B39" si="102">+B31+7</f>
        <v>34932</v>
      </c>
      <c r="C32" s="39">
        <f t="shared" si="16"/>
        <v>0.9836342162726317</v>
      </c>
      <c r="D32" s="39">
        <f t="shared" si="16"/>
        <v>1.2425830006955036</v>
      </c>
      <c r="E32" s="39">
        <f t="shared" si="16"/>
        <v>1.3164921176068125</v>
      </c>
      <c r="F32" s="39">
        <f t="shared" si="16"/>
        <v>1.2808414383217477</v>
      </c>
      <c r="G32" s="39">
        <f t="shared" si="16"/>
        <v>1.8216540633743648</v>
      </c>
      <c r="H32" s="39">
        <f t="shared" si="17"/>
        <v>0</v>
      </c>
      <c r="I32" s="39">
        <f t="shared" si="17"/>
        <v>0</v>
      </c>
      <c r="J32" s="39">
        <f t="shared" si="17"/>
        <v>1.2221736092520916</v>
      </c>
      <c r="K32" s="10"/>
      <c r="L32" s="40">
        <f t="shared" si="18"/>
        <v>1</v>
      </c>
      <c r="M32" s="40">
        <f t="shared" si="19"/>
        <v>0</v>
      </c>
      <c r="N32" s="40">
        <f t="shared" si="20"/>
        <v>0</v>
      </c>
      <c r="O32" s="40">
        <f t="shared" si="21"/>
        <v>0</v>
      </c>
      <c r="P32" s="40">
        <f t="shared" si="22"/>
        <v>0</v>
      </c>
      <c r="Q32" s="40">
        <f t="shared" si="23"/>
        <v>0</v>
      </c>
      <c r="S32" s="41">
        <f t="shared" si="24"/>
        <v>0.13886333218031857</v>
      </c>
      <c r="T32" s="41">
        <f t="shared" si="24"/>
        <v>2.0112045632156517</v>
      </c>
      <c r="U32" s="41">
        <f t="shared" si="24"/>
        <v>2.424223300145905</v>
      </c>
      <c r="V32" s="41">
        <f t="shared" si="24"/>
        <v>1.6538357601658351</v>
      </c>
      <c r="W32" s="41">
        <f t="shared" si="24"/>
        <v>1.5377452365995967</v>
      </c>
      <c r="X32" s="41">
        <f t="shared" si="25"/>
        <v>3.8544576142960914</v>
      </c>
      <c r="Y32" s="86"/>
      <c r="AB32" s="18">
        <f t="shared" ref="AB32:AB39" si="103">+AB31+7</f>
        <v>34841</v>
      </c>
      <c r="AC32" s="39">
        <f t="shared" si="27"/>
        <v>1.005347502930414</v>
      </c>
      <c r="AD32" s="39">
        <f t="shared" si="27"/>
        <v>0.93569669760554564</v>
      </c>
      <c r="AE32" s="39">
        <f t="shared" si="27"/>
        <v>0.83618007928033022</v>
      </c>
      <c r="AF32" s="39">
        <f t="shared" si="27"/>
        <v>0.96733537491798771</v>
      </c>
      <c r="AG32" s="39">
        <f t="shared" si="27"/>
        <v>1.5271749230973108</v>
      </c>
      <c r="AH32" s="39">
        <f t="shared" si="27"/>
        <v>0</v>
      </c>
      <c r="AI32" s="39">
        <f t="shared" si="27"/>
        <v>0</v>
      </c>
      <c r="AJ32" s="39">
        <f t="shared" si="27"/>
        <v>0</v>
      </c>
      <c r="AK32" s="10"/>
      <c r="AL32" s="40">
        <f t="shared" si="28"/>
        <v>1</v>
      </c>
      <c r="AM32" s="40">
        <f t="shared" si="29"/>
        <v>1</v>
      </c>
      <c r="AN32" s="40">
        <f t="shared" si="30"/>
        <v>1</v>
      </c>
      <c r="AO32" s="40">
        <f t="shared" si="31"/>
        <v>1</v>
      </c>
      <c r="AP32" s="40">
        <f t="shared" si="32"/>
        <v>1</v>
      </c>
      <c r="AQ32" s="40">
        <f t="shared" si="33"/>
        <v>0</v>
      </c>
      <c r="AS32" s="41">
        <f t="shared" si="34"/>
        <v>0.14383810924197626</v>
      </c>
      <c r="AT32" s="41">
        <f t="shared" si="34"/>
        <v>3.8022963032427006E-3</v>
      </c>
      <c r="AU32" s="41">
        <f t="shared" si="34"/>
        <v>0.64223146911775364</v>
      </c>
      <c r="AV32" s="41">
        <f t="shared" si="34"/>
        <v>5.8226908663163525E-2</v>
      </c>
      <c r="AW32" s="41">
        <f t="shared" si="34"/>
        <v>0.69170478687296588</v>
      </c>
      <c r="AX32" s="41">
        <f t="shared" si="35"/>
        <v>1.4860563723236404</v>
      </c>
      <c r="BA32" s="86"/>
      <c r="BB32" s="18">
        <f t="shared" ref="BB32:BB39" si="104">+BB31+7</f>
        <v>34750</v>
      </c>
      <c r="BC32" s="39">
        <f t="shared" si="37"/>
        <v>0</v>
      </c>
      <c r="BD32" s="39">
        <f t="shared" si="37"/>
        <v>1.1196518683950558</v>
      </c>
      <c r="BE32" s="39">
        <f t="shared" si="37"/>
        <v>0.9942949231234951</v>
      </c>
      <c r="BF32" s="39">
        <f t="shared" si="37"/>
        <v>0.8612787867611974</v>
      </c>
      <c r="BG32" s="39">
        <f t="shared" si="37"/>
        <v>1.3765096362692744</v>
      </c>
      <c r="BH32" s="39">
        <f t="shared" si="37"/>
        <v>0</v>
      </c>
      <c r="BI32" s="39">
        <f t="shared" si="37"/>
        <v>0</v>
      </c>
      <c r="BJ32" s="39">
        <f t="shared" si="37"/>
        <v>1.0543423225655288</v>
      </c>
      <c r="BK32" s="10"/>
      <c r="BL32" s="40">
        <f t="shared" si="38"/>
        <v>0</v>
      </c>
      <c r="BM32" s="40">
        <f t="shared" si="39"/>
        <v>1</v>
      </c>
      <c r="BN32" s="40">
        <f t="shared" si="40"/>
        <v>1</v>
      </c>
      <c r="BO32" s="40">
        <f t="shared" si="41"/>
        <v>0</v>
      </c>
      <c r="BP32" s="40">
        <f t="shared" si="42"/>
        <v>1</v>
      </c>
      <c r="BQ32" s="40">
        <f t="shared" si="43"/>
        <v>1</v>
      </c>
      <c r="BS32" s="41">
        <f t="shared" si="44"/>
        <v>15.308354363970796</v>
      </c>
      <c r="BT32" s="41">
        <f t="shared" si="44"/>
        <v>0.98008605421749984</v>
      </c>
      <c r="BU32" s="41">
        <f t="shared" si="44"/>
        <v>4.9884936123939932E-2</v>
      </c>
      <c r="BV32" s="41">
        <f t="shared" si="44"/>
        <v>2.5197640519739641</v>
      </c>
      <c r="BW32" s="41">
        <f t="shared" si="44"/>
        <v>0.65475356928932338</v>
      </c>
      <c r="BX32" s="41">
        <f t="shared" si="45"/>
        <v>0.19649309325669526</v>
      </c>
      <c r="BY32" s="86"/>
      <c r="CB32" s="18">
        <f t="shared" ref="CB32:CB39" si="105">+CB31+7</f>
        <v>34568</v>
      </c>
      <c r="CC32" s="39">
        <f t="shared" si="46"/>
        <v>1.0378465200029425</v>
      </c>
      <c r="CD32" s="39">
        <f t="shared" si="46"/>
        <v>0.96193882385516838</v>
      </c>
      <c r="CE32" s="39">
        <f t="shared" si="46"/>
        <v>0.96080502827677217</v>
      </c>
      <c r="CF32" s="39">
        <f t="shared" si="46"/>
        <v>0.98836734413608129</v>
      </c>
      <c r="CG32" s="39">
        <f t="shared" si="46"/>
        <v>1.3441587609817922</v>
      </c>
      <c r="CH32" s="39">
        <f t="shared" si="46"/>
        <v>0</v>
      </c>
      <c r="CI32" s="39">
        <f t="shared" si="46"/>
        <v>0</v>
      </c>
      <c r="CJ32" s="39">
        <f t="shared" si="46"/>
        <v>1.0412849657124827</v>
      </c>
      <c r="CK32" s="10"/>
      <c r="CL32" s="40">
        <f t="shared" si="47"/>
        <v>1</v>
      </c>
      <c r="CM32" s="40">
        <f t="shared" si="48"/>
        <v>1</v>
      </c>
      <c r="CN32" s="40">
        <f t="shared" si="49"/>
        <v>1</v>
      </c>
      <c r="CO32" s="40">
        <f t="shared" si="50"/>
        <v>1</v>
      </c>
      <c r="CP32" s="40">
        <f t="shared" si="51"/>
        <v>1</v>
      </c>
      <c r="CQ32" s="40">
        <f t="shared" si="52"/>
        <v>1</v>
      </c>
      <c r="CS32" s="41">
        <f t="shared" si="53"/>
        <v>0.14719675950492561</v>
      </c>
      <c r="CT32" s="41">
        <f t="shared" si="53"/>
        <v>9.765741943296416E-2</v>
      </c>
      <c r="CU32" s="41">
        <f t="shared" si="53"/>
        <v>0.35904649451108483</v>
      </c>
      <c r="CV32" s="41">
        <f t="shared" si="53"/>
        <v>0.54545547021736729</v>
      </c>
      <c r="CW32" s="41">
        <f t="shared" si="53"/>
        <v>0.76813540282739845</v>
      </c>
      <c r="CX32" s="41">
        <f t="shared" si="54"/>
        <v>0.70230896943464072</v>
      </c>
      <c r="DA32" s="86"/>
      <c r="DB32" s="18">
        <f t="shared" ref="DB32:DB39" si="106">+DB31+7</f>
        <v>34477</v>
      </c>
      <c r="DC32" s="39">
        <f t="shared" si="55"/>
        <v>0.96770686835800956</v>
      </c>
      <c r="DD32" s="39">
        <f t="shared" si="55"/>
        <v>1.0233461029143036</v>
      </c>
      <c r="DE32" s="39">
        <f t="shared" si="55"/>
        <v>1.0569807532731921</v>
      </c>
      <c r="DF32" s="39">
        <f t="shared" si="55"/>
        <v>1.0013085866734559</v>
      </c>
      <c r="DG32" s="39">
        <f t="shared" si="55"/>
        <v>2.0810841873610952</v>
      </c>
      <c r="DH32" s="39">
        <f t="shared" si="55"/>
        <v>0</v>
      </c>
      <c r="DI32" s="39">
        <f t="shared" si="55"/>
        <v>0</v>
      </c>
      <c r="DJ32" s="39">
        <f t="shared" si="55"/>
        <v>0</v>
      </c>
      <c r="DK32" s="10"/>
      <c r="DL32" s="40">
        <f t="shared" si="56"/>
        <v>0</v>
      </c>
      <c r="DM32" s="40">
        <f t="shared" si="57"/>
        <v>0</v>
      </c>
      <c r="DN32" s="40">
        <f t="shared" si="58"/>
        <v>0</v>
      </c>
      <c r="DO32" s="40">
        <f t="shared" si="59"/>
        <v>0</v>
      </c>
      <c r="DP32" s="40">
        <f t="shared" si="60"/>
        <v>0</v>
      </c>
      <c r="DQ32" s="40">
        <f t="shared" si="61"/>
        <v>0</v>
      </c>
      <c r="DS32" s="41">
        <f t="shared" si="62"/>
        <v>0.53966491323005805</v>
      </c>
      <c r="DT32" s="41">
        <f t="shared" si="62"/>
        <v>0.82370871243553456</v>
      </c>
      <c r="DU32" s="41">
        <f t="shared" si="62"/>
        <v>0.85380393799020315</v>
      </c>
      <c r="DV32" s="41">
        <f t="shared" si="62"/>
        <v>0.80658503739283383</v>
      </c>
      <c r="DW32" s="41">
        <f t="shared" si="62"/>
        <v>2.741224057588421</v>
      </c>
      <c r="DX32" s="41">
        <f t="shared" si="63"/>
        <v>2.1687722558979017</v>
      </c>
      <c r="EA32" s="86"/>
      <c r="EB32" s="18">
        <f t="shared" ref="EB32:EB39" si="107">+EB31+7</f>
        <v>34386</v>
      </c>
      <c r="EC32" s="39">
        <f t="shared" si="65"/>
        <v>0</v>
      </c>
      <c r="ED32" s="39">
        <f t="shared" si="65"/>
        <v>1.2152559139869517</v>
      </c>
      <c r="EE32" s="39">
        <f t="shared" si="65"/>
        <v>0.98986672878475201</v>
      </c>
      <c r="EF32" s="39">
        <f t="shared" si="65"/>
        <v>0.88694295652125099</v>
      </c>
      <c r="EG32" s="39">
        <f t="shared" si="65"/>
        <v>1.6912877940092197</v>
      </c>
      <c r="EH32" s="39">
        <f t="shared" si="65"/>
        <v>0</v>
      </c>
      <c r="EI32" s="39">
        <f t="shared" si="65"/>
        <v>0</v>
      </c>
      <c r="EJ32" s="39">
        <f t="shared" si="65"/>
        <v>0.92423395504217609</v>
      </c>
      <c r="EK32" s="10"/>
      <c r="EL32" s="40">
        <f t="shared" si="66"/>
        <v>0</v>
      </c>
      <c r="EM32" s="40">
        <f t="shared" si="67"/>
        <v>1</v>
      </c>
      <c r="EN32" s="40">
        <f t="shared" si="68"/>
        <v>1</v>
      </c>
      <c r="EO32" s="40">
        <f t="shared" si="69"/>
        <v>1</v>
      </c>
      <c r="EP32" s="40">
        <f t="shared" si="70"/>
        <v>1</v>
      </c>
      <c r="EQ32" s="40">
        <f t="shared" si="71"/>
        <v>1</v>
      </c>
      <c r="ES32" s="41">
        <f t="shared" si="72"/>
        <v>7.0253131536379048</v>
      </c>
      <c r="ET32" s="41">
        <f t="shared" si="72"/>
        <v>0.80741651853338559</v>
      </c>
      <c r="EU32" s="41">
        <f t="shared" si="72"/>
        <v>0.13332765520151871</v>
      </c>
      <c r="EV32" s="41">
        <f t="shared" si="72"/>
        <v>0.47190219922815496</v>
      </c>
      <c r="EW32" s="41">
        <f t="shared" si="72"/>
        <v>0.42713863646010242</v>
      </c>
      <c r="EX32" s="41">
        <f t="shared" si="73"/>
        <v>0.28465995583306958</v>
      </c>
      <c r="EY32" s="86"/>
      <c r="FB32" s="18">
        <f t="shared" ref="FB32:FB39" si="108">+FB31+7</f>
        <v>34205</v>
      </c>
      <c r="FC32" s="39">
        <f t="shared" si="74"/>
        <v>1.1425788378974684</v>
      </c>
      <c r="FD32" s="39">
        <f t="shared" si="74"/>
        <v>0.94111880811448334</v>
      </c>
      <c r="FE32" s="39">
        <f t="shared" si="74"/>
        <v>0.97851826426964628</v>
      </c>
      <c r="FF32" s="39">
        <f t="shared" si="74"/>
        <v>0.88937480411109993</v>
      </c>
      <c r="FG32" s="39">
        <f t="shared" si="74"/>
        <v>1.9400272901899984</v>
      </c>
      <c r="FH32" s="39">
        <f t="shared" si="74"/>
        <v>0</v>
      </c>
      <c r="FI32" s="39">
        <f t="shared" si="74"/>
        <v>0</v>
      </c>
      <c r="FJ32" s="39">
        <f t="shared" si="74"/>
        <v>1.1852977675287009</v>
      </c>
      <c r="FK32" s="10"/>
      <c r="FL32" s="40">
        <f t="shared" si="75"/>
        <v>1</v>
      </c>
      <c r="FM32" s="40">
        <f t="shared" si="76"/>
        <v>1</v>
      </c>
      <c r="FN32" s="40">
        <f t="shared" si="77"/>
        <v>1</v>
      </c>
      <c r="FO32" s="40">
        <f t="shared" si="78"/>
        <v>1</v>
      </c>
      <c r="FP32" s="40">
        <f t="shared" si="79"/>
        <v>0</v>
      </c>
      <c r="FQ32" s="40">
        <f t="shared" si="80"/>
        <v>1</v>
      </c>
      <c r="FS32" s="41">
        <f t="shared" si="81"/>
        <v>0.41307484200383243</v>
      </c>
      <c r="FT32" s="41">
        <f t="shared" si="81"/>
        <v>0.25272506453814575</v>
      </c>
      <c r="FU32" s="41">
        <f t="shared" si="81"/>
        <v>0.53781523069866333</v>
      </c>
      <c r="FV32" s="41">
        <f t="shared" si="81"/>
        <v>0.86236002083420726</v>
      </c>
      <c r="FW32" s="41">
        <f t="shared" si="81"/>
        <v>1.6175067498758391</v>
      </c>
      <c r="FX32" s="41">
        <f t="shared" si="82"/>
        <v>0.85337281529333509</v>
      </c>
      <c r="FY32" s="86"/>
      <c r="GB32" s="18">
        <f t="shared" ref="GB32:GB39" si="109">+GB31+7</f>
        <v>34114</v>
      </c>
      <c r="GC32" s="39">
        <f t="shared" si="83"/>
        <v>1.0881992626305022</v>
      </c>
      <c r="GD32" s="39">
        <f t="shared" si="83"/>
        <v>1.0456764258263864</v>
      </c>
      <c r="GE32" s="39">
        <f t="shared" si="83"/>
        <v>0.95841619034383008</v>
      </c>
      <c r="GF32" s="39">
        <f t="shared" si="83"/>
        <v>0.79763658096192003</v>
      </c>
      <c r="GG32" s="39">
        <f t="shared" si="83"/>
        <v>1.4491160682803021</v>
      </c>
      <c r="GH32" s="39">
        <f t="shared" si="83"/>
        <v>0</v>
      </c>
      <c r="GI32" s="39">
        <f t="shared" si="83"/>
        <v>0</v>
      </c>
      <c r="GJ32" s="39">
        <f t="shared" si="83"/>
        <v>0</v>
      </c>
      <c r="GK32" s="10"/>
      <c r="GL32" s="40">
        <f t="shared" si="84"/>
        <v>0</v>
      </c>
      <c r="GM32" s="40">
        <f t="shared" si="85"/>
        <v>0</v>
      </c>
      <c r="GN32" s="40">
        <f t="shared" si="86"/>
        <v>0</v>
      </c>
      <c r="GO32" s="40">
        <f t="shared" si="87"/>
        <v>0</v>
      </c>
      <c r="GP32" s="40">
        <f t="shared" si="88"/>
        <v>0</v>
      </c>
      <c r="GQ32" s="40">
        <f t="shared" si="89"/>
        <v>0</v>
      </c>
      <c r="GS32" s="41">
        <f t="shared" si="90"/>
        <v>0.81517672101466854</v>
      </c>
      <c r="GT32" s="41">
        <f t="shared" si="90"/>
        <v>1.6178666396909056</v>
      </c>
      <c r="GU32" s="41">
        <f t="shared" si="90"/>
        <v>0.18211239305323543</v>
      </c>
      <c r="GV32" s="41">
        <f t="shared" si="90"/>
        <v>0.97192174603860659</v>
      </c>
      <c r="GW32" s="41">
        <f t="shared" si="90"/>
        <v>1.7533243409616954</v>
      </c>
      <c r="GX32" s="41">
        <f t="shared" si="91"/>
        <v>1.9063398011978003</v>
      </c>
      <c r="GY32" s="86"/>
      <c r="HB32" s="18">
        <f t="shared" ref="HB32:HB39" si="110">+HB31+7</f>
        <v>34023</v>
      </c>
      <c r="HC32" s="39">
        <f t="shared" si="93"/>
        <v>0.59521085920112604</v>
      </c>
      <c r="HD32" s="39">
        <f t="shared" si="93"/>
        <v>0.66549041310473622</v>
      </c>
      <c r="HE32" s="39">
        <f t="shared" si="93"/>
        <v>0.76225381652763069</v>
      </c>
      <c r="HF32" s="39">
        <f t="shared" si="93"/>
        <v>0.92893282003823885</v>
      </c>
      <c r="HG32" s="39">
        <f t="shared" si="93"/>
        <v>1.4023740775486395</v>
      </c>
      <c r="HH32" s="39">
        <f t="shared" si="93"/>
        <v>0</v>
      </c>
      <c r="HI32" s="39">
        <f t="shared" si="93"/>
        <v>0</v>
      </c>
      <c r="HJ32" s="39">
        <f t="shared" si="93"/>
        <v>0.98732362022476783</v>
      </c>
      <c r="HK32" s="10"/>
      <c r="HL32" s="40">
        <f t="shared" si="94"/>
        <v>0</v>
      </c>
      <c r="HM32" s="40">
        <f t="shared" si="95"/>
        <v>1</v>
      </c>
      <c r="HN32" s="40">
        <f t="shared" si="96"/>
        <v>0</v>
      </c>
      <c r="HO32" s="40">
        <f t="shared" si="97"/>
        <v>1</v>
      </c>
      <c r="HP32" s="40">
        <f t="shared" si="98"/>
        <v>1</v>
      </c>
      <c r="HQ32" s="40">
        <f t="shared" si="99"/>
        <v>1</v>
      </c>
      <c r="HS32" s="41">
        <f t="shared" si="100"/>
        <v>1.5183585638603281</v>
      </c>
      <c r="HT32" s="41">
        <f t="shared" si="100"/>
        <v>1.4397491854372757</v>
      </c>
      <c r="HU32" s="41">
        <f t="shared" si="100"/>
        <v>1.9966335065144478</v>
      </c>
      <c r="HV32" s="41">
        <f t="shared" si="100"/>
        <v>0.33257344292448365</v>
      </c>
      <c r="HW32" s="41">
        <f t="shared" si="100"/>
        <v>0.54805294401119042</v>
      </c>
      <c r="HX32" s="41">
        <f t="shared" si="101"/>
        <v>8.3952712079367373E-2</v>
      </c>
    </row>
    <row r="33" spans="1:233" x14ac:dyDescent="0.25">
      <c r="B33" s="18">
        <f t="shared" si="102"/>
        <v>34939</v>
      </c>
      <c r="C33" s="39">
        <f t="shared" si="16"/>
        <v>1.116824821724979</v>
      </c>
      <c r="D33" s="39">
        <f t="shared" si="16"/>
        <v>1.1594455973873228</v>
      </c>
      <c r="E33" s="39">
        <f t="shared" si="16"/>
        <v>1.1653925399366369</v>
      </c>
      <c r="F33" s="39">
        <f t="shared" si="16"/>
        <v>1.2698549644084611</v>
      </c>
      <c r="G33" s="39">
        <f t="shared" si="16"/>
        <v>1.8249006888823871</v>
      </c>
      <c r="H33" s="39">
        <f t="shared" si="17"/>
        <v>0</v>
      </c>
      <c r="I33" s="39">
        <f t="shared" si="17"/>
        <v>0</v>
      </c>
      <c r="J33" s="39">
        <f t="shared" si="17"/>
        <v>0</v>
      </c>
      <c r="K33" s="10"/>
      <c r="L33" s="40">
        <f t="shared" si="18"/>
        <v>1</v>
      </c>
      <c r="M33" s="40">
        <f t="shared" si="19"/>
        <v>1</v>
      </c>
      <c r="N33" s="40">
        <f t="shared" si="20"/>
        <v>1</v>
      </c>
      <c r="O33" s="40">
        <f t="shared" si="21"/>
        <v>0</v>
      </c>
      <c r="P33" s="40">
        <f t="shared" si="22"/>
        <v>0</v>
      </c>
      <c r="Q33" s="40">
        <f t="shared" si="23"/>
        <v>0</v>
      </c>
      <c r="S33" s="41">
        <f t="shared" si="24"/>
        <v>0.16976008799170245</v>
      </c>
      <c r="T33" s="41">
        <f t="shared" si="24"/>
        <v>1.1911308494955257</v>
      </c>
      <c r="U33" s="41">
        <f t="shared" si="24"/>
        <v>0.82904260978931077</v>
      </c>
      <c r="V33" s="41">
        <f t="shared" si="24"/>
        <v>1.5381989203724766</v>
      </c>
      <c r="W33" s="41">
        <f t="shared" si="24"/>
        <v>1.5532335183330404</v>
      </c>
      <c r="X33" s="41">
        <f t="shared" si="25"/>
        <v>15.4468541417606</v>
      </c>
      <c r="Y33" s="86"/>
      <c r="AB33" s="18">
        <f t="shared" si="103"/>
        <v>34848</v>
      </c>
      <c r="AC33" s="39">
        <f t="shared" si="27"/>
        <v>0</v>
      </c>
      <c r="AD33" s="39">
        <f t="shared" si="27"/>
        <v>1.2035180648544808</v>
      </c>
      <c r="AE33" s="39">
        <f t="shared" si="27"/>
        <v>0.90019462423480345</v>
      </c>
      <c r="AF33" s="39">
        <f t="shared" si="27"/>
        <v>0.96105316306054944</v>
      </c>
      <c r="AG33" s="39">
        <f t="shared" si="27"/>
        <v>1.2168277533081389</v>
      </c>
      <c r="AH33" s="39">
        <f t="shared" si="27"/>
        <v>0</v>
      </c>
      <c r="AI33" s="39">
        <f t="shared" si="27"/>
        <v>0</v>
      </c>
      <c r="AJ33" s="39">
        <f t="shared" si="27"/>
        <v>0.95172990829523441</v>
      </c>
      <c r="AK33" s="10"/>
      <c r="AL33" s="40">
        <f t="shared" si="28"/>
        <v>0</v>
      </c>
      <c r="AM33" s="40">
        <f t="shared" si="29"/>
        <v>0</v>
      </c>
      <c r="AN33" s="40">
        <f t="shared" si="30"/>
        <v>0</v>
      </c>
      <c r="AO33" s="40">
        <f t="shared" si="31"/>
        <v>0</v>
      </c>
      <c r="AP33" s="40">
        <f t="shared" si="32"/>
        <v>0</v>
      </c>
      <c r="AQ33" s="40">
        <f t="shared" si="33"/>
        <v>0</v>
      </c>
      <c r="AS33" s="41">
        <f t="shared" si="34"/>
        <v>1.1137344913272551</v>
      </c>
      <c r="AT33" s="41">
        <f t="shared" si="34"/>
        <v>0.64145415083673396</v>
      </c>
      <c r="AU33" s="41">
        <f t="shared" si="34"/>
        <v>0.2162840521877922</v>
      </c>
      <c r="AV33" s="41">
        <f t="shared" si="34"/>
        <v>1.5478011380178899E-2</v>
      </c>
      <c r="AW33" s="41">
        <f t="shared" si="34"/>
        <v>0.97386065585972281</v>
      </c>
      <c r="AX33" s="41">
        <f t="shared" si="35"/>
        <v>0.27593450108559275</v>
      </c>
      <c r="BA33" s="86"/>
      <c r="BB33" s="18">
        <f t="shared" si="104"/>
        <v>34757</v>
      </c>
      <c r="BC33" s="39">
        <f t="shared" si="37"/>
        <v>0.96261585658742121</v>
      </c>
      <c r="BD33" s="39">
        <f t="shared" si="37"/>
        <v>1.0897266834522812</v>
      </c>
      <c r="BE33" s="39">
        <f t="shared" si="37"/>
        <v>0.93131204504973275</v>
      </c>
      <c r="BF33" s="39">
        <f t="shared" si="37"/>
        <v>1.0299399463880494</v>
      </c>
      <c r="BG33" s="39">
        <f t="shared" si="37"/>
        <v>1.2602279463519834</v>
      </c>
      <c r="BH33" s="39">
        <f t="shared" si="37"/>
        <v>0</v>
      </c>
      <c r="BI33" s="39">
        <f t="shared" si="37"/>
        <v>0</v>
      </c>
      <c r="BJ33" s="39">
        <f t="shared" si="37"/>
        <v>1.0048852966824415</v>
      </c>
      <c r="BK33" s="10"/>
      <c r="BL33" s="40">
        <f t="shared" si="38"/>
        <v>0</v>
      </c>
      <c r="BM33" s="40">
        <f t="shared" si="39"/>
        <v>1</v>
      </c>
      <c r="BN33" s="40">
        <f t="shared" si="40"/>
        <v>1</v>
      </c>
      <c r="BO33" s="40">
        <f t="shared" si="41"/>
        <v>1</v>
      </c>
      <c r="BP33" s="40">
        <f t="shared" si="42"/>
        <v>1</v>
      </c>
      <c r="BQ33" s="40">
        <f t="shared" si="43"/>
        <v>1</v>
      </c>
      <c r="BS33" s="41">
        <f t="shared" si="44"/>
        <v>2.7589462476050159</v>
      </c>
      <c r="BT33" s="41">
        <f t="shared" si="44"/>
        <v>0.5456099542685372</v>
      </c>
      <c r="BU33" s="41">
        <f t="shared" si="44"/>
        <v>0.73442667640904447</v>
      </c>
      <c r="BV33" s="41">
        <f t="shared" si="44"/>
        <v>0.16081900992261836</v>
      </c>
      <c r="BW33" s="41">
        <f t="shared" si="44"/>
        <v>0.42040308871795895</v>
      </c>
      <c r="BX33" s="41">
        <f t="shared" si="45"/>
        <v>0.32040085629082365</v>
      </c>
      <c r="BY33" s="86"/>
      <c r="CB33" s="18">
        <f t="shared" si="105"/>
        <v>34575</v>
      </c>
      <c r="CC33" s="39">
        <f t="shared" si="46"/>
        <v>0.91918810669079798</v>
      </c>
      <c r="CD33" s="39">
        <f t="shared" si="46"/>
        <v>1.0034141466993844</v>
      </c>
      <c r="CE33" s="39">
        <f t="shared" si="46"/>
        <v>0.84132894781444589</v>
      </c>
      <c r="CF33" s="39">
        <f t="shared" si="46"/>
        <v>0.99290501206163873</v>
      </c>
      <c r="CG33" s="39">
        <f t="shared" si="46"/>
        <v>1.8999445475750032</v>
      </c>
      <c r="CH33" s="39">
        <f t="shared" si="46"/>
        <v>0</v>
      </c>
      <c r="CI33" s="39">
        <f t="shared" si="46"/>
        <v>0</v>
      </c>
      <c r="CJ33" s="39">
        <f t="shared" si="46"/>
        <v>0</v>
      </c>
      <c r="CK33" s="10"/>
      <c r="CL33" s="40">
        <f t="shared" si="47"/>
        <v>1</v>
      </c>
      <c r="CM33" s="40">
        <f t="shared" si="48"/>
        <v>1</v>
      </c>
      <c r="CN33" s="40">
        <f t="shared" si="49"/>
        <v>1</v>
      </c>
      <c r="CO33" s="40">
        <f t="shared" si="50"/>
        <v>1</v>
      </c>
      <c r="CP33" s="40">
        <f t="shared" si="51"/>
        <v>0</v>
      </c>
      <c r="CQ33" s="40">
        <f t="shared" si="52"/>
        <v>0</v>
      </c>
      <c r="CS33" s="41">
        <f t="shared" si="53"/>
        <v>0.1503527676152685</v>
      </c>
      <c r="CT33" s="41">
        <f t="shared" si="53"/>
        <v>0.2730433012574458</v>
      </c>
      <c r="CU33" s="41">
        <f t="shared" si="53"/>
        <v>0.67706147110299042</v>
      </c>
      <c r="CV33" s="41">
        <f t="shared" si="53"/>
        <v>0.61069410241017874</v>
      </c>
      <c r="CW33" s="41">
        <f t="shared" si="53"/>
        <v>1.8965781939314239</v>
      </c>
      <c r="CX33" s="41">
        <f t="shared" si="54"/>
        <v>7.7933341154929954</v>
      </c>
      <c r="DA33" s="86"/>
      <c r="DB33" s="18">
        <f t="shared" si="106"/>
        <v>34484</v>
      </c>
      <c r="DC33" s="39">
        <f t="shared" si="55"/>
        <v>0</v>
      </c>
      <c r="DD33" s="39">
        <f t="shared" si="55"/>
        <v>1.3269699990583101</v>
      </c>
      <c r="DE33" s="39">
        <f t="shared" si="55"/>
        <v>0.96456844610050985</v>
      </c>
      <c r="DF33" s="39">
        <f t="shared" si="55"/>
        <v>0.94326488280510135</v>
      </c>
      <c r="DG33" s="39">
        <f t="shared" si="55"/>
        <v>1.430269458664075</v>
      </c>
      <c r="DH33" s="39">
        <f t="shared" si="55"/>
        <v>0</v>
      </c>
      <c r="DI33" s="39">
        <f t="shared" si="55"/>
        <v>0</v>
      </c>
      <c r="DJ33" s="39">
        <f t="shared" si="55"/>
        <v>0.88409064632421752</v>
      </c>
      <c r="DK33" s="10"/>
      <c r="DL33" s="40">
        <f t="shared" si="56"/>
        <v>1</v>
      </c>
      <c r="DM33" s="40">
        <f t="shared" si="57"/>
        <v>1</v>
      </c>
      <c r="DN33" s="40">
        <f t="shared" si="58"/>
        <v>1</v>
      </c>
      <c r="DO33" s="40">
        <f t="shared" si="59"/>
        <v>1</v>
      </c>
      <c r="DP33" s="40">
        <f t="shared" si="60"/>
        <v>1</v>
      </c>
      <c r="DQ33" s="40">
        <f t="shared" si="61"/>
        <v>1</v>
      </c>
      <c r="DS33" s="41">
        <f t="shared" si="62"/>
        <v>1.3035479876752742</v>
      </c>
      <c r="DT33" s="41">
        <f t="shared" si="62"/>
        <v>0.82663164753417162</v>
      </c>
      <c r="DU33" s="41">
        <f t="shared" si="62"/>
        <v>0.68066499641523748</v>
      </c>
      <c r="DV33" s="41">
        <f t="shared" si="62"/>
        <v>0.18635847010467158</v>
      </c>
      <c r="DW33" s="41">
        <f t="shared" si="62"/>
        <v>0.33970279476104165</v>
      </c>
      <c r="DX33" s="41">
        <f t="shared" si="63"/>
        <v>0.14642226307020803</v>
      </c>
      <c r="EA33" s="86"/>
      <c r="EB33" s="18">
        <f t="shared" si="107"/>
        <v>34393</v>
      </c>
      <c r="EC33" s="39">
        <f t="shared" si="65"/>
        <v>0.96910740517938287</v>
      </c>
      <c r="ED33" s="39">
        <f t="shared" si="65"/>
        <v>1.0784404199974678</v>
      </c>
      <c r="EE33" s="39">
        <f t="shared" si="65"/>
        <v>0.85240737766079011</v>
      </c>
      <c r="EF33" s="39">
        <f t="shared" si="65"/>
        <v>1.0539413777929669</v>
      </c>
      <c r="EG33" s="39">
        <f t="shared" si="65"/>
        <v>1.4873374265713939</v>
      </c>
      <c r="EH33" s="39">
        <f t="shared" si="65"/>
        <v>0</v>
      </c>
      <c r="EI33" s="39">
        <f t="shared" si="65"/>
        <v>0</v>
      </c>
      <c r="EJ33" s="39">
        <f t="shared" si="65"/>
        <v>0.86613656443443854</v>
      </c>
      <c r="EK33" s="10"/>
      <c r="EL33" s="40">
        <f t="shared" si="66"/>
        <v>1</v>
      </c>
      <c r="EM33" s="40">
        <f t="shared" si="67"/>
        <v>1</v>
      </c>
      <c r="EN33" s="40">
        <f t="shared" si="68"/>
        <v>1</v>
      </c>
      <c r="EO33" s="40">
        <f t="shared" si="69"/>
        <v>1</v>
      </c>
      <c r="EP33" s="40">
        <f t="shared" si="70"/>
        <v>1</v>
      </c>
      <c r="EQ33" s="40">
        <f t="shared" si="71"/>
        <v>1</v>
      </c>
      <c r="ES33" s="41">
        <f t="shared" si="72"/>
        <v>1.4198895149863855</v>
      </c>
      <c r="ET33" s="41">
        <f t="shared" si="72"/>
        <v>0.30444684508673259</v>
      </c>
      <c r="EU33" s="41">
        <f t="shared" si="72"/>
        <v>0.96174047139410168</v>
      </c>
      <c r="EV33" s="41">
        <f t="shared" si="72"/>
        <v>0.76722189315943978</v>
      </c>
      <c r="EW33" s="41">
        <f t="shared" si="72"/>
        <v>0.12696568312233852</v>
      </c>
      <c r="EX33" s="41">
        <f t="shared" si="73"/>
        <v>0.23102113716642517</v>
      </c>
      <c r="EY33" s="86"/>
      <c r="FB33" s="18">
        <f t="shared" si="108"/>
        <v>34212</v>
      </c>
      <c r="FC33" s="39">
        <f t="shared" si="74"/>
        <v>1.2513734616379464</v>
      </c>
      <c r="FD33" s="39">
        <f t="shared" si="74"/>
        <v>1.0102894903778608</v>
      </c>
      <c r="FE33" s="39">
        <f t="shared" si="74"/>
        <v>1.1977763481079176</v>
      </c>
      <c r="FF33" s="39">
        <f t="shared" si="74"/>
        <v>0.87182967108193521</v>
      </c>
      <c r="FG33" s="39">
        <f t="shared" si="74"/>
        <v>1.9325864770805887</v>
      </c>
      <c r="FH33" s="39">
        <f t="shared" si="74"/>
        <v>0</v>
      </c>
      <c r="FI33" s="39">
        <f t="shared" si="74"/>
        <v>0</v>
      </c>
      <c r="FJ33" s="39">
        <f t="shared" si="74"/>
        <v>0</v>
      </c>
      <c r="FK33" s="10"/>
      <c r="FL33" s="40">
        <f t="shared" si="75"/>
        <v>0</v>
      </c>
      <c r="FM33" s="40">
        <f t="shared" si="76"/>
        <v>0</v>
      </c>
      <c r="FN33" s="40">
        <f t="shared" si="77"/>
        <v>0</v>
      </c>
      <c r="FO33" s="40">
        <f t="shared" si="78"/>
        <v>0</v>
      </c>
      <c r="FP33" s="40">
        <f t="shared" si="79"/>
        <v>0</v>
      </c>
      <c r="FQ33" s="40">
        <f t="shared" si="80"/>
        <v>0</v>
      </c>
      <c r="FS33" s="41">
        <f t="shared" si="81"/>
        <v>0.63902098896479964</v>
      </c>
      <c r="FT33" s="41">
        <f t="shared" si="81"/>
        <v>0.41686907519265159</v>
      </c>
      <c r="FU33" s="41">
        <f t="shared" si="81"/>
        <v>2.6872081906318175</v>
      </c>
      <c r="FV33" s="41">
        <f t="shared" si="81"/>
        <v>0.67879829938037783</v>
      </c>
      <c r="FW33" s="41">
        <f t="shared" si="81"/>
        <v>1.5915602094329131</v>
      </c>
      <c r="FX33" s="41">
        <f t="shared" si="82"/>
        <v>5.090657613847144</v>
      </c>
      <c r="FY33" s="86"/>
      <c r="GB33" s="18">
        <f t="shared" si="109"/>
        <v>34121</v>
      </c>
      <c r="GC33" s="39">
        <f t="shared" si="83"/>
        <v>0</v>
      </c>
      <c r="GD33" s="39">
        <f t="shared" si="83"/>
        <v>1.0114454329142508</v>
      </c>
      <c r="GE33" s="39">
        <f t="shared" si="83"/>
        <v>0.90808756218538877</v>
      </c>
      <c r="GF33" s="39">
        <f t="shared" si="83"/>
        <v>0.83946092262394756</v>
      </c>
      <c r="GG33" s="39">
        <f t="shared" si="83"/>
        <v>1.3353521657922069</v>
      </c>
      <c r="GH33" s="39">
        <f t="shared" si="83"/>
        <v>0</v>
      </c>
      <c r="GI33" s="39">
        <f t="shared" si="83"/>
        <v>0</v>
      </c>
      <c r="GJ33" s="39">
        <f t="shared" si="83"/>
        <v>0.94405013838407581</v>
      </c>
      <c r="GK33" s="10"/>
      <c r="GL33" s="40">
        <f t="shared" si="84"/>
        <v>1</v>
      </c>
      <c r="GM33" s="40">
        <f t="shared" si="85"/>
        <v>1</v>
      </c>
      <c r="GN33" s="40">
        <f t="shared" si="86"/>
        <v>1</v>
      </c>
      <c r="GO33" s="40">
        <f t="shared" si="87"/>
        <v>1</v>
      </c>
      <c r="GP33" s="40">
        <f t="shared" si="88"/>
        <v>1</v>
      </c>
      <c r="GQ33" s="40">
        <f t="shared" si="89"/>
        <v>1</v>
      </c>
      <c r="GS33" s="41">
        <f t="shared" si="90"/>
        <v>1.3706280516722187</v>
      </c>
      <c r="GT33" s="41">
        <f t="shared" si="90"/>
        <v>1.0975812990547</v>
      </c>
      <c r="GU33" s="41">
        <f t="shared" si="90"/>
        <v>0.47399279863514687</v>
      </c>
      <c r="GV33" s="41">
        <f t="shared" si="90"/>
        <v>0.43980064304468047</v>
      </c>
      <c r="GW33" s="41">
        <f t="shared" si="90"/>
        <v>0.72807601503678865</v>
      </c>
      <c r="GX33" s="41">
        <f t="shared" si="91"/>
        <v>0.1402063735454516</v>
      </c>
      <c r="GY33" s="86"/>
      <c r="HB33" s="18">
        <f t="shared" si="110"/>
        <v>34030</v>
      </c>
      <c r="HC33" s="39">
        <f t="shared" si="93"/>
        <v>0.82979420353346156</v>
      </c>
      <c r="HD33" s="39">
        <f t="shared" si="93"/>
        <v>0.79572851524960708</v>
      </c>
      <c r="HE33" s="39">
        <f t="shared" si="93"/>
        <v>0.87215349441155388</v>
      </c>
      <c r="HF33" s="39">
        <f t="shared" si="93"/>
        <v>1.0320233137560044</v>
      </c>
      <c r="HG33" s="39">
        <f t="shared" si="93"/>
        <v>1.3414821104536934</v>
      </c>
      <c r="HH33" s="39">
        <f t="shared" si="93"/>
        <v>0</v>
      </c>
      <c r="HI33" s="39">
        <f t="shared" si="93"/>
        <v>0</v>
      </c>
      <c r="HJ33" s="39">
        <f t="shared" si="93"/>
        <v>0.83949160840990489</v>
      </c>
      <c r="HK33" s="10"/>
      <c r="HL33" s="40">
        <f t="shared" si="94"/>
        <v>1</v>
      </c>
      <c r="HM33" s="40">
        <f t="shared" si="95"/>
        <v>1</v>
      </c>
      <c r="HN33" s="40">
        <f t="shared" si="96"/>
        <v>1</v>
      </c>
      <c r="HO33" s="40">
        <f t="shared" si="97"/>
        <v>1</v>
      </c>
      <c r="HP33" s="40">
        <f t="shared" si="98"/>
        <v>1</v>
      </c>
      <c r="HQ33" s="40">
        <f t="shared" si="99"/>
        <v>1</v>
      </c>
      <c r="HS33" s="41">
        <f t="shared" si="100"/>
        <v>0.57542624085043281</v>
      </c>
      <c r="HT33" s="41">
        <f t="shared" si="100"/>
        <v>6.1484435900055291E-2</v>
      </c>
      <c r="HU33" s="41">
        <f t="shared" si="100"/>
        <v>0.11847833819773695</v>
      </c>
      <c r="HV33" s="41">
        <f t="shared" si="100"/>
        <v>1.1546049357819377</v>
      </c>
      <c r="HW33" s="41">
        <f t="shared" si="100"/>
        <v>0.4358457675983643</v>
      </c>
      <c r="HX33" s="41">
        <f t="shared" si="101"/>
        <v>0.77084759036965778</v>
      </c>
    </row>
    <row r="34" spans="1:233" x14ac:dyDescent="0.25">
      <c r="B34" s="18">
        <f t="shared" si="102"/>
        <v>34946</v>
      </c>
      <c r="C34" s="39">
        <f t="shared" si="16"/>
        <v>0</v>
      </c>
      <c r="D34" s="39">
        <f t="shared" si="16"/>
        <v>1.0696845330853497</v>
      </c>
      <c r="E34" s="39">
        <f t="shared" si="16"/>
        <v>1.0405106580988461</v>
      </c>
      <c r="F34" s="39">
        <f t="shared" si="16"/>
        <v>1.1900398383798934</v>
      </c>
      <c r="G34" s="39">
        <f t="shared" si="16"/>
        <v>1.4684518180623267</v>
      </c>
      <c r="H34" s="39">
        <f t="shared" si="17"/>
        <v>0</v>
      </c>
      <c r="I34" s="39">
        <f t="shared" si="17"/>
        <v>0</v>
      </c>
      <c r="J34" s="39">
        <f t="shared" si="17"/>
        <v>1.0943288378605314</v>
      </c>
      <c r="K34" s="10"/>
      <c r="L34" s="40">
        <f t="shared" si="18"/>
        <v>0</v>
      </c>
      <c r="M34" s="40">
        <f t="shared" si="19"/>
        <v>0</v>
      </c>
      <c r="N34" s="40">
        <f t="shared" si="20"/>
        <v>0</v>
      </c>
      <c r="O34" s="40">
        <f t="shared" si="21"/>
        <v>0</v>
      </c>
      <c r="P34" s="40">
        <f t="shared" si="22"/>
        <v>0</v>
      </c>
      <c r="Q34" s="40">
        <f t="shared" si="23"/>
        <v>0</v>
      </c>
      <c r="S34" s="41">
        <f t="shared" si="24"/>
        <v>2.4180973291523999</v>
      </c>
      <c r="T34" s="41">
        <f t="shared" si="24"/>
        <v>0.30572083642687575</v>
      </c>
      <c r="U34" s="41">
        <f t="shared" si="24"/>
        <v>0.489353970496818</v>
      </c>
      <c r="V34" s="41">
        <f t="shared" si="24"/>
        <v>0.69811419305242417</v>
      </c>
      <c r="W34" s="41">
        <f t="shared" si="24"/>
        <v>0.14723378877928203</v>
      </c>
      <c r="X34" s="41">
        <f t="shared" si="25"/>
        <v>1.8354549371557047</v>
      </c>
      <c r="Y34" s="86"/>
      <c r="AB34" s="18">
        <f t="shared" si="103"/>
        <v>34855</v>
      </c>
      <c r="AC34" s="39">
        <f t="shared" si="27"/>
        <v>0.85331343813595206</v>
      </c>
      <c r="AD34" s="39">
        <f t="shared" si="27"/>
        <v>0.99602282085577498</v>
      </c>
      <c r="AE34" s="39">
        <f t="shared" si="27"/>
        <v>1.0079610953316673</v>
      </c>
      <c r="AF34" s="39">
        <f t="shared" si="27"/>
        <v>1.1461007526337266</v>
      </c>
      <c r="AG34" s="39">
        <f t="shared" si="27"/>
        <v>1.364931838544883</v>
      </c>
      <c r="AH34" s="39">
        <f t="shared" si="27"/>
        <v>0</v>
      </c>
      <c r="AI34" s="39">
        <f t="shared" si="27"/>
        <v>0</v>
      </c>
      <c r="AJ34" s="39">
        <f t="shared" si="27"/>
        <v>1.1153344899551463</v>
      </c>
      <c r="AK34" s="10"/>
      <c r="AL34" s="40">
        <f t="shared" si="28"/>
        <v>1</v>
      </c>
      <c r="AM34" s="40">
        <f t="shared" si="29"/>
        <v>1</v>
      </c>
      <c r="AN34" s="40">
        <f t="shared" si="30"/>
        <v>0</v>
      </c>
      <c r="AO34" s="40">
        <f t="shared" si="31"/>
        <v>1</v>
      </c>
      <c r="AP34" s="40">
        <f t="shared" si="32"/>
        <v>1</v>
      </c>
      <c r="AQ34" s="40">
        <f t="shared" si="33"/>
        <v>1</v>
      </c>
      <c r="AS34" s="41">
        <f t="shared" si="34"/>
        <v>4.6338793452251809E-2</v>
      </c>
      <c r="AT34" s="41">
        <f t="shared" si="34"/>
        <v>0.14743185343103626</v>
      </c>
      <c r="AU34" s="41">
        <f t="shared" si="34"/>
        <v>1.6615679041433475</v>
      </c>
      <c r="AV34" s="41">
        <f t="shared" si="34"/>
        <v>1.2746810721240402</v>
      </c>
      <c r="AW34" s="41">
        <f t="shared" si="34"/>
        <v>0.17901839431942068</v>
      </c>
      <c r="AX34" s="41">
        <f t="shared" si="35"/>
        <v>6.7911740871993267E-2</v>
      </c>
      <c r="BA34" s="86"/>
      <c r="BB34" s="18">
        <f t="shared" si="104"/>
        <v>34764</v>
      </c>
      <c r="BC34" s="39">
        <f t="shared" si="37"/>
        <v>0.9174615302213226</v>
      </c>
      <c r="BD34" s="39">
        <f t="shared" si="37"/>
        <v>0.9725095081484646</v>
      </c>
      <c r="BE34" s="39">
        <f t="shared" si="37"/>
        <v>0.96383517532342933</v>
      </c>
      <c r="BF34" s="39">
        <f t="shared" si="37"/>
        <v>1.0617989734101281</v>
      </c>
      <c r="BG34" s="39">
        <f t="shared" si="37"/>
        <v>1.0888455211676134</v>
      </c>
      <c r="BH34" s="39">
        <f t="shared" si="37"/>
        <v>0</v>
      </c>
      <c r="BI34" s="39">
        <f t="shared" si="37"/>
        <v>0</v>
      </c>
      <c r="BJ34" s="39">
        <f t="shared" si="37"/>
        <v>1.095288754439687</v>
      </c>
      <c r="BK34" s="10"/>
      <c r="BL34" s="40">
        <f t="shared" si="38"/>
        <v>0</v>
      </c>
      <c r="BM34" s="40">
        <f t="shared" si="39"/>
        <v>1</v>
      </c>
      <c r="BN34" s="40">
        <f t="shared" si="40"/>
        <v>1</v>
      </c>
      <c r="BO34" s="40">
        <f t="shared" si="41"/>
        <v>1</v>
      </c>
      <c r="BP34" s="40">
        <f t="shared" si="42"/>
        <v>1</v>
      </c>
      <c r="BQ34" s="40">
        <f t="shared" si="43"/>
        <v>1</v>
      </c>
      <c r="BS34" s="41">
        <f t="shared" si="44"/>
        <v>1.9114464035221774</v>
      </c>
      <c r="BT34" s="41">
        <f t="shared" si="44"/>
        <v>1.156236208768546</v>
      </c>
      <c r="BU34" s="41">
        <f t="shared" si="44"/>
        <v>0.32942345125141836</v>
      </c>
      <c r="BV34" s="41">
        <f t="shared" si="44"/>
        <v>0.66716420755336658</v>
      </c>
      <c r="BW34" s="41">
        <f t="shared" si="44"/>
        <v>7.5004309838750602E-2</v>
      </c>
      <c r="BX34" s="41">
        <f t="shared" si="45"/>
        <v>0.62443962892878346</v>
      </c>
      <c r="BY34" s="86"/>
      <c r="CB34" s="18">
        <f t="shared" si="105"/>
        <v>34582</v>
      </c>
      <c r="CC34" s="39">
        <f t="shared" si="46"/>
        <v>0</v>
      </c>
      <c r="CD34" s="39">
        <f t="shared" si="46"/>
        <v>1.4789909104009216</v>
      </c>
      <c r="CE34" s="39">
        <f t="shared" si="46"/>
        <v>1.0226272449602261</v>
      </c>
      <c r="CF34" s="39">
        <f t="shared" si="46"/>
        <v>0.94995639498343099</v>
      </c>
      <c r="CG34" s="39">
        <f t="shared" si="46"/>
        <v>1.3956997235116035</v>
      </c>
      <c r="CH34" s="39">
        <f t="shared" si="46"/>
        <v>0</v>
      </c>
      <c r="CI34" s="39">
        <f t="shared" si="46"/>
        <v>0</v>
      </c>
      <c r="CJ34" s="39">
        <f t="shared" si="46"/>
        <v>1.1328311997652474</v>
      </c>
      <c r="CK34" s="10"/>
      <c r="CL34" s="40">
        <f t="shared" si="47"/>
        <v>0</v>
      </c>
      <c r="CM34" s="40">
        <f t="shared" si="48"/>
        <v>0</v>
      </c>
      <c r="CN34" s="40">
        <f t="shared" si="49"/>
        <v>0</v>
      </c>
      <c r="CO34" s="40">
        <f t="shared" si="50"/>
        <v>0</v>
      </c>
      <c r="CP34" s="40">
        <f t="shared" si="51"/>
        <v>0</v>
      </c>
      <c r="CQ34" s="40">
        <f t="shared" si="52"/>
        <v>0</v>
      </c>
      <c r="CS34" s="41">
        <f t="shared" si="53"/>
        <v>2.4553219547631695</v>
      </c>
      <c r="CT34" s="41">
        <f t="shared" si="53"/>
        <v>2.2841054065560198</v>
      </c>
      <c r="CU34" s="41">
        <f t="shared" si="53"/>
        <v>0.89517465430490983</v>
      </c>
      <c r="CV34" s="41">
        <f t="shared" si="53"/>
        <v>6.783659013029535E-3</v>
      </c>
      <c r="CW34" s="41">
        <f t="shared" si="53"/>
        <v>0.52102238382580224</v>
      </c>
      <c r="CX34" s="41">
        <f t="shared" si="54"/>
        <v>1.4492170262021535</v>
      </c>
      <c r="DA34" s="86"/>
      <c r="DB34" s="18">
        <f t="shared" si="106"/>
        <v>34491</v>
      </c>
      <c r="DC34" s="39">
        <f t="shared" si="55"/>
        <v>0.9351266506198167</v>
      </c>
      <c r="DD34" s="39">
        <f t="shared" si="55"/>
        <v>1.2337845661461999</v>
      </c>
      <c r="DE34" s="39">
        <f t="shared" si="55"/>
        <v>1.0506067448624197</v>
      </c>
      <c r="DF34" s="39">
        <f t="shared" si="55"/>
        <v>1.0193446084075812</v>
      </c>
      <c r="DG34" s="39">
        <f t="shared" si="55"/>
        <v>1.7459325212554351</v>
      </c>
      <c r="DH34" s="39">
        <f t="shared" si="55"/>
        <v>0</v>
      </c>
      <c r="DI34" s="39">
        <f t="shared" si="55"/>
        <v>0</v>
      </c>
      <c r="DJ34" s="39">
        <f t="shared" si="55"/>
        <v>0.94542343086706837</v>
      </c>
      <c r="DK34" s="10"/>
      <c r="DL34" s="40">
        <f t="shared" si="56"/>
        <v>1</v>
      </c>
      <c r="DM34" s="40">
        <f t="shared" si="57"/>
        <v>1</v>
      </c>
      <c r="DN34" s="40">
        <f t="shared" si="58"/>
        <v>1</v>
      </c>
      <c r="DO34" s="40">
        <f t="shared" si="59"/>
        <v>1</v>
      </c>
      <c r="DP34" s="40">
        <f t="shared" si="60"/>
        <v>1</v>
      </c>
      <c r="DQ34" s="40">
        <f t="shared" si="61"/>
        <v>1</v>
      </c>
      <c r="DS34" s="41">
        <f t="shared" si="62"/>
        <v>0.47760864431957933</v>
      </c>
      <c r="DT34" s="41">
        <f t="shared" si="62"/>
        <v>0.32012447583525971</v>
      </c>
      <c r="DU34" s="41">
        <f t="shared" si="62"/>
        <v>0.74796610974842004</v>
      </c>
      <c r="DV34" s="41">
        <f t="shared" si="62"/>
        <v>0.99930912462652388</v>
      </c>
      <c r="DW34" s="41">
        <f t="shared" si="62"/>
        <v>1.1546315571668533</v>
      </c>
      <c r="DX34" s="41">
        <f t="shared" si="63"/>
        <v>6.1240290644048092E-3</v>
      </c>
      <c r="EA34" s="86"/>
      <c r="EB34" s="18">
        <f t="shared" si="107"/>
        <v>34400</v>
      </c>
      <c r="EC34" s="39">
        <f t="shared" si="65"/>
        <v>0.90818926735032179</v>
      </c>
      <c r="ED34" s="39">
        <f t="shared" si="65"/>
        <v>1.1035783589638373</v>
      </c>
      <c r="EE34" s="39">
        <f t="shared" si="65"/>
        <v>0.99252577347147797</v>
      </c>
      <c r="EF34" s="39">
        <f t="shared" si="65"/>
        <v>0.82385192596200341</v>
      </c>
      <c r="EG34" s="39">
        <f t="shared" si="65"/>
        <v>1.5296721839677281</v>
      </c>
      <c r="EH34" s="39">
        <f t="shared" si="65"/>
        <v>0</v>
      </c>
      <c r="EI34" s="39">
        <f t="shared" si="65"/>
        <v>0</v>
      </c>
      <c r="EJ34" s="39">
        <f t="shared" si="65"/>
        <v>0.95369610231293123</v>
      </c>
      <c r="EK34" s="10"/>
      <c r="EL34" s="40">
        <f t="shared" si="66"/>
        <v>1</v>
      </c>
      <c r="EM34" s="40">
        <f t="shared" si="67"/>
        <v>1</v>
      </c>
      <c r="EN34" s="40">
        <f t="shared" si="68"/>
        <v>1</v>
      </c>
      <c r="EO34" s="40">
        <f t="shared" si="69"/>
        <v>1</v>
      </c>
      <c r="EP34" s="40">
        <f t="shared" si="70"/>
        <v>1</v>
      </c>
      <c r="EQ34" s="40">
        <f t="shared" si="71"/>
        <v>1</v>
      </c>
      <c r="ES34" s="41">
        <f t="shared" si="72"/>
        <v>0.88902367141522765</v>
      </c>
      <c r="ET34" s="41">
        <f t="shared" si="72"/>
        <v>0.10015745827376553</v>
      </c>
      <c r="EU34" s="41">
        <f t="shared" si="72"/>
        <v>0.1545108999921995</v>
      </c>
      <c r="EV34" s="41">
        <f t="shared" si="72"/>
        <v>0.94003606171734722</v>
      </c>
      <c r="EW34" s="41">
        <f t="shared" si="72"/>
        <v>0.18927373049748891</v>
      </c>
      <c r="EX34" s="41">
        <f t="shared" si="73"/>
        <v>0.54617036357712478</v>
      </c>
      <c r="EY34" s="86"/>
      <c r="FB34" s="18">
        <f t="shared" si="108"/>
        <v>34219</v>
      </c>
      <c r="FC34" s="39">
        <f t="shared" si="74"/>
        <v>0</v>
      </c>
      <c r="FD34" s="39">
        <f t="shared" si="74"/>
        <v>1.1178088481202841</v>
      </c>
      <c r="FE34" s="39">
        <f t="shared" si="74"/>
        <v>1.0500221134840326</v>
      </c>
      <c r="FF34" s="39">
        <f t="shared" si="74"/>
        <v>0.88126774146621734</v>
      </c>
      <c r="FG34" s="39">
        <f t="shared" si="74"/>
        <v>1.4231178564810103</v>
      </c>
      <c r="FH34" s="39">
        <f t="shared" si="74"/>
        <v>0</v>
      </c>
      <c r="FI34" s="39">
        <f t="shared" si="74"/>
        <v>0</v>
      </c>
      <c r="FJ34" s="39">
        <f t="shared" si="74"/>
        <v>0.94719746252029535</v>
      </c>
      <c r="FK34" s="10"/>
      <c r="FL34" s="40">
        <f t="shared" si="75"/>
        <v>0</v>
      </c>
      <c r="FM34" s="40">
        <f t="shared" si="76"/>
        <v>1</v>
      </c>
      <c r="FN34" s="40">
        <f t="shared" si="77"/>
        <v>1</v>
      </c>
      <c r="FO34" s="40">
        <f t="shared" si="78"/>
        <v>1</v>
      </c>
      <c r="FP34" s="40">
        <f t="shared" si="79"/>
        <v>1</v>
      </c>
      <c r="FQ34" s="40">
        <f t="shared" si="80"/>
        <v>1</v>
      </c>
      <c r="FS34" s="41">
        <f t="shared" si="81"/>
        <v>1.9598483516817145</v>
      </c>
      <c r="FT34" s="41">
        <f t="shared" si="81"/>
        <v>1.4576905547006456</v>
      </c>
      <c r="FU34" s="41">
        <f t="shared" si="81"/>
        <v>0.51392062503277214</v>
      </c>
      <c r="FV34" s="41">
        <f t="shared" si="81"/>
        <v>0.77754183378740716</v>
      </c>
      <c r="FW34" s="41">
        <f t="shared" si="81"/>
        <v>0.18498597905714606</v>
      </c>
      <c r="FX34" s="41">
        <f t="shared" si="82"/>
        <v>0.34065243045430943</v>
      </c>
      <c r="FY34" s="86"/>
      <c r="GB34" s="18">
        <f t="shared" si="109"/>
        <v>34128</v>
      </c>
      <c r="GC34" s="39">
        <f t="shared" si="83"/>
        <v>0.91218740812082166</v>
      </c>
      <c r="GD34" s="39">
        <f t="shared" si="83"/>
        <v>0.97275248225436828</v>
      </c>
      <c r="GE34" s="39">
        <f t="shared" si="83"/>
        <v>1.079940592328996</v>
      </c>
      <c r="GF34" s="39">
        <f t="shared" si="83"/>
        <v>1.0335441734665891</v>
      </c>
      <c r="GG34" s="39">
        <f t="shared" si="83"/>
        <v>1.1701534224960968</v>
      </c>
      <c r="GH34" s="39">
        <f t="shared" si="83"/>
        <v>0</v>
      </c>
      <c r="GI34" s="39">
        <f t="shared" si="83"/>
        <v>0</v>
      </c>
      <c r="GJ34" s="39">
        <f t="shared" si="83"/>
        <v>1.0349300264173718</v>
      </c>
      <c r="GK34" s="10"/>
      <c r="GL34" s="40">
        <f t="shared" si="84"/>
        <v>1</v>
      </c>
      <c r="GM34" s="40">
        <f t="shared" si="85"/>
        <v>1</v>
      </c>
      <c r="GN34" s="40">
        <f t="shared" si="86"/>
        <v>0</v>
      </c>
      <c r="GO34" s="40">
        <f t="shared" si="87"/>
        <v>0</v>
      </c>
      <c r="GP34" s="40">
        <f t="shared" si="88"/>
        <v>1</v>
      </c>
      <c r="GQ34" s="40">
        <f t="shared" si="89"/>
        <v>1</v>
      </c>
      <c r="GS34" s="41">
        <f t="shared" si="90"/>
        <v>0.46163158930163245</v>
      </c>
      <c r="GT34" s="41">
        <f t="shared" si="90"/>
        <v>0.50947755733823097</v>
      </c>
      <c r="GU34" s="41">
        <f t="shared" si="90"/>
        <v>1.766355675192453</v>
      </c>
      <c r="GV34" s="41">
        <f t="shared" si="90"/>
        <v>2.0294741717409335</v>
      </c>
      <c r="GW34" s="41">
        <f t="shared" si="90"/>
        <v>0.76070672979704856</v>
      </c>
      <c r="GX34" s="41">
        <f t="shared" si="91"/>
        <v>0.33721909527863675</v>
      </c>
      <c r="GY34" s="86"/>
      <c r="HB34" s="18">
        <f t="shared" si="110"/>
        <v>34037</v>
      </c>
      <c r="HC34" s="39">
        <f t="shared" si="93"/>
        <v>0.70554907864448413</v>
      </c>
      <c r="HD34" s="39">
        <f t="shared" si="93"/>
        <v>0.7537527204870258</v>
      </c>
      <c r="HE34" s="39">
        <f t="shared" si="93"/>
        <v>0.94448617765791743</v>
      </c>
      <c r="HF34" s="39">
        <f t="shared" si="93"/>
        <v>0.93935348453734357</v>
      </c>
      <c r="HG34" s="39">
        <f t="shared" si="93"/>
        <v>1.3311635107187763</v>
      </c>
      <c r="HH34" s="39">
        <f t="shared" si="93"/>
        <v>0</v>
      </c>
      <c r="HI34" s="39">
        <f t="shared" si="93"/>
        <v>0</v>
      </c>
      <c r="HJ34" s="39">
        <f t="shared" si="93"/>
        <v>1.1898415486882272</v>
      </c>
      <c r="HK34" s="10"/>
      <c r="HL34" s="40">
        <f t="shared" si="94"/>
        <v>1</v>
      </c>
      <c r="HM34" s="40">
        <f t="shared" si="95"/>
        <v>1</v>
      </c>
      <c r="HN34" s="40">
        <f t="shared" si="96"/>
        <v>0</v>
      </c>
      <c r="HO34" s="40">
        <f t="shared" si="97"/>
        <v>1</v>
      </c>
      <c r="HP34" s="40">
        <f t="shared" si="98"/>
        <v>1</v>
      </c>
      <c r="HQ34" s="40">
        <f t="shared" si="99"/>
        <v>1</v>
      </c>
      <c r="HS34" s="41">
        <f t="shared" si="100"/>
        <v>0.53352953472835818</v>
      </c>
      <c r="HT34" s="41">
        <f t="shared" si="100"/>
        <v>0.50569974080922098</v>
      </c>
      <c r="HU34" s="41">
        <f t="shared" si="100"/>
        <v>1.5105817368609167</v>
      </c>
      <c r="HV34" s="41">
        <f t="shared" si="100"/>
        <v>0.18224545073104373</v>
      </c>
      <c r="HW34" s="41">
        <f t="shared" si="100"/>
        <v>0.41683142143700863</v>
      </c>
      <c r="HX34" s="41">
        <f t="shared" si="101"/>
        <v>1.2549601574675286</v>
      </c>
    </row>
    <row r="35" spans="1:233" x14ac:dyDescent="0.25">
      <c r="B35" s="22">
        <f t="shared" si="102"/>
        <v>34953</v>
      </c>
      <c r="C35" s="42">
        <f t="shared" si="16"/>
        <v>1</v>
      </c>
      <c r="D35" s="42">
        <f t="shared" si="16"/>
        <v>1</v>
      </c>
      <c r="E35" s="42">
        <f t="shared" si="16"/>
        <v>1</v>
      </c>
      <c r="F35" s="42">
        <f t="shared" si="16"/>
        <v>1</v>
      </c>
      <c r="G35" s="42">
        <f t="shared" si="16"/>
        <v>1</v>
      </c>
      <c r="H35" s="42">
        <f t="shared" si="17"/>
        <v>0</v>
      </c>
      <c r="I35" s="42">
        <f t="shared" si="17"/>
        <v>0</v>
      </c>
      <c r="J35" s="42">
        <f t="shared" si="17"/>
        <v>1</v>
      </c>
      <c r="K35" s="23"/>
      <c r="L35" s="43">
        <f t="shared" si="18"/>
        <v>0</v>
      </c>
      <c r="M35" s="43">
        <f t="shared" si="19"/>
        <v>0</v>
      </c>
      <c r="N35" s="43">
        <f t="shared" si="20"/>
        <v>0</v>
      </c>
      <c r="O35" s="43">
        <f t="shared" si="21"/>
        <v>0</v>
      </c>
      <c r="P35" s="43">
        <f t="shared" si="22"/>
        <v>0</v>
      </c>
      <c r="Q35" s="43">
        <f t="shared" si="23"/>
        <v>0</v>
      </c>
      <c r="R35" s="27"/>
      <c r="S35" s="44">
        <f t="shared" si="24"/>
        <v>0.10094125704159491</v>
      </c>
      <c r="T35" s="44">
        <f t="shared" si="24"/>
        <v>0.3816527350608015</v>
      </c>
      <c r="U35" s="44">
        <f t="shared" si="24"/>
        <v>0.91703100672239668</v>
      </c>
      <c r="V35" s="44">
        <f t="shared" si="24"/>
        <v>1.3021277879998527</v>
      </c>
      <c r="W35" s="44">
        <f t="shared" si="24"/>
        <v>2.3820199440549508</v>
      </c>
      <c r="X35" s="44">
        <f t="shared" si="25"/>
        <v>0.34575634331452554</v>
      </c>
      <c r="Y35" s="86"/>
      <c r="Z35" s="27"/>
      <c r="AA35" s="27"/>
      <c r="AB35" s="22">
        <f t="shared" si="103"/>
        <v>34862</v>
      </c>
      <c r="AC35" s="42">
        <f t="shared" si="27"/>
        <v>1</v>
      </c>
      <c r="AD35" s="42">
        <f t="shared" si="27"/>
        <v>1</v>
      </c>
      <c r="AE35" s="42">
        <f t="shared" si="27"/>
        <v>1</v>
      </c>
      <c r="AF35" s="42">
        <f t="shared" si="27"/>
        <v>1</v>
      </c>
      <c r="AG35" s="42">
        <f t="shared" si="27"/>
        <v>1</v>
      </c>
      <c r="AH35" s="42">
        <f t="shared" si="27"/>
        <v>0</v>
      </c>
      <c r="AI35" s="42">
        <f t="shared" si="27"/>
        <v>0</v>
      </c>
      <c r="AJ35" s="42">
        <f t="shared" si="27"/>
        <v>1</v>
      </c>
      <c r="AK35" s="23"/>
      <c r="AL35" s="43">
        <f t="shared" si="28"/>
        <v>0</v>
      </c>
      <c r="AM35" s="43">
        <f t="shared" si="29"/>
        <v>0</v>
      </c>
      <c r="AN35" s="43">
        <f t="shared" si="30"/>
        <v>0</v>
      </c>
      <c r="AO35" s="43">
        <f t="shared" si="31"/>
        <v>0</v>
      </c>
      <c r="AP35" s="43">
        <f t="shared" si="32"/>
        <v>0</v>
      </c>
      <c r="AQ35" s="43">
        <f t="shared" si="33"/>
        <v>0</v>
      </c>
      <c r="AR35" s="27"/>
      <c r="AS35" s="44">
        <f t="shared" si="34"/>
        <v>0.13714900607401648</v>
      </c>
      <c r="AT35" s="44">
        <f t="shared" si="34"/>
        <v>0.1569010592796114</v>
      </c>
      <c r="AU35" s="44">
        <f t="shared" si="34"/>
        <v>1.5547996077555448</v>
      </c>
      <c r="AV35" s="44">
        <f t="shared" si="34"/>
        <v>0.28050160014221764</v>
      </c>
      <c r="AW35" s="44">
        <f t="shared" si="34"/>
        <v>2.1375278263408912</v>
      </c>
      <c r="AX35" s="44">
        <f t="shared" si="35"/>
        <v>0.21455921678541393</v>
      </c>
      <c r="AY35" s="27"/>
      <c r="AZ35" s="27"/>
      <c r="BA35" s="86"/>
      <c r="BB35" s="22">
        <f t="shared" si="104"/>
        <v>34771</v>
      </c>
      <c r="BC35" s="42">
        <f t="shared" si="37"/>
        <v>1</v>
      </c>
      <c r="BD35" s="42">
        <f t="shared" si="37"/>
        <v>1</v>
      </c>
      <c r="BE35" s="42">
        <f t="shared" si="37"/>
        <v>1</v>
      </c>
      <c r="BF35" s="42">
        <f t="shared" si="37"/>
        <v>1</v>
      </c>
      <c r="BG35" s="42">
        <f t="shared" si="37"/>
        <v>1</v>
      </c>
      <c r="BH35" s="42">
        <f t="shared" si="37"/>
        <v>0</v>
      </c>
      <c r="BI35" s="42">
        <f t="shared" si="37"/>
        <v>0</v>
      </c>
      <c r="BJ35" s="42">
        <f t="shared" si="37"/>
        <v>1</v>
      </c>
      <c r="BK35" s="23"/>
      <c r="BL35" s="43">
        <f t="shared" si="38"/>
        <v>0</v>
      </c>
      <c r="BM35" s="43">
        <f t="shared" si="39"/>
        <v>0</v>
      </c>
      <c r="BN35" s="43">
        <f t="shared" si="40"/>
        <v>0</v>
      </c>
      <c r="BO35" s="43">
        <f t="shared" si="41"/>
        <v>0</v>
      </c>
      <c r="BP35" s="43">
        <f t="shared" si="42"/>
        <v>0</v>
      </c>
      <c r="BQ35" s="43">
        <f t="shared" si="43"/>
        <v>0</v>
      </c>
      <c r="BR35" s="27"/>
      <c r="BS35" s="44">
        <f t="shared" si="44"/>
        <v>3.4606078216578244</v>
      </c>
      <c r="BT35" s="44">
        <f t="shared" si="44"/>
        <v>0.75710879457965952</v>
      </c>
      <c r="BU35" s="44">
        <f t="shared" si="44"/>
        <v>0.12092897509903765</v>
      </c>
      <c r="BV35" s="44">
        <f t="shared" si="44"/>
        <v>0.31502565603045302</v>
      </c>
      <c r="BW35" s="44">
        <f t="shared" si="44"/>
        <v>0.10405217443708953</v>
      </c>
      <c r="BX35" s="44">
        <f t="shared" si="45"/>
        <v>0.37145892643980372</v>
      </c>
      <c r="BY35" s="86"/>
      <c r="BZ35" s="27"/>
      <c r="CA35" s="27"/>
      <c r="CB35" s="22">
        <f t="shared" si="105"/>
        <v>34589</v>
      </c>
      <c r="CC35" s="42">
        <f t="shared" si="46"/>
        <v>1</v>
      </c>
      <c r="CD35" s="42">
        <f t="shared" si="46"/>
        <v>1</v>
      </c>
      <c r="CE35" s="42">
        <f t="shared" si="46"/>
        <v>1</v>
      </c>
      <c r="CF35" s="42">
        <f t="shared" si="46"/>
        <v>1</v>
      </c>
      <c r="CG35" s="42">
        <f t="shared" si="46"/>
        <v>1</v>
      </c>
      <c r="CH35" s="42">
        <f t="shared" si="46"/>
        <v>0</v>
      </c>
      <c r="CI35" s="42">
        <f t="shared" si="46"/>
        <v>0</v>
      </c>
      <c r="CJ35" s="42">
        <f t="shared" si="46"/>
        <v>1</v>
      </c>
      <c r="CK35" s="23"/>
      <c r="CL35" s="43">
        <f t="shared" si="47"/>
        <v>0</v>
      </c>
      <c r="CM35" s="43">
        <f t="shared" si="48"/>
        <v>0</v>
      </c>
      <c r="CN35" s="43">
        <f t="shared" si="49"/>
        <v>0</v>
      </c>
      <c r="CO35" s="43">
        <f t="shared" si="50"/>
        <v>0</v>
      </c>
      <c r="CP35" s="43">
        <f t="shared" si="51"/>
        <v>0</v>
      </c>
      <c r="CQ35" s="43">
        <f t="shared" si="52"/>
        <v>0</v>
      </c>
      <c r="CR35" s="27"/>
      <c r="CS35" s="44">
        <f t="shared" si="53"/>
        <v>5.2292286946400805E-2</v>
      </c>
      <c r="CT35" s="44">
        <f t="shared" si="53"/>
        <v>0.25860596627156057</v>
      </c>
      <c r="CU35" s="44">
        <f t="shared" si="53"/>
        <v>0.69894902778225443</v>
      </c>
      <c r="CV35" s="44">
        <f t="shared" si="53"/>
        <v>0.71269965154174586</v>
      </c>
      <c r="CW35" s="44">
        <f t="shared" si="53"/>
        <v>2.4182037420220475</v>
      </c>
      <c r="CX35" s="44">
        <f t="shared" si="54"/>
        <v>0.36547290148398259</v>
      </c>
      <c r="CY35" s="27"/>
      <c r="CZ35" s="27"/>
      <c r="DA35" s="86"/>
      <c r="DB35" s="22">
        <f t="shared" si="106"/>
        <v>34498</v>
      </c>
      <c r="DC35" s="42">
        <f t="shared" si="55"/>
        <v>1</v>
      </c>
      <c r="DD35" s="42">
        <f t="shared" si="55"/>
        <v>1</v>
      </c>
      <c r="DE35" s="42">
        <f t="shared" si="55"/>
        <v>1</v>
      </c>
      <c r="DF35" s="42">
        <f t="shared" si="55"/>
        <v>1</v>
      </c>
      <c r="DG35" s="42">
        <f t="shared" si="55"/>
        <v>1</v>
      </c>
      <c r="DH35" s="42">
        <f t="shared" si="55"/>
        <v>0</v>
      </c>
      <c r="DI35" s="42">
        <f t="shared" si="55"/>
        <v>0</v>
      </c>
      <c r="DJ35" s="42">
        <f t="shared" si="55"/>
        <v>1</v>
      </c>
      <c r="DK35" s="23"/>
      <c r="DL35" s="43">
        <f t="shared" si="56"/>
        <v>0</v>
      </c>
      <c r="DM35" s="43">
        <f t="shared" si="57"/>
        <v>0</v>
      </c>
      <c r="DN35" s="43">
        <f t="shared" si="58"/>
        <v>0</v>
      </c>
      <c r="DO35" s="43">
        <f t="shared" si="59"/>
        <v>0</v>
      </c>
      <c r="DP35" s="43">
        <f t="shared" si="60"/>
        <v>0</v>
      </c>
      <c r="DQ35" s="43">
        <f t="shared" si="61"/>
        <v>0</v>
      </c>
      <c r="DR35" s="27"/>
      <c r="DS35" s="44">
        <f t="shared" si="62"/>
        <v>0.60117436283657877</v>
      </c>
      <c r="DT35" s="44">
        <f t="shared" si="62"/>
        <v>0.95060589140200036</v>
      </c>
      <c r="DU35" s="44">
        <f t="shared" si="62"/>
        <v>9.2338393391615939E-2</v>
      </c>
      <c r="DV35" s="44">
        <f t="shared" si="62"/>
        <v>0.79260212165200894</v>
      </c>
      <c r="DW35" s="44">
        <f t="shared" si="62"/>
        <v>2.3765785298846511</v>
      </c>
      <c r="DX35" s="44">
        <f t="shared" si="63"/>
        <v>0.11871941844116689</v>
      </c>
      <c r="DY35" s="27"/>
      <c r="DZ35" s="27"/>
      <c r="EA35" s="86"/>
      <c r="EB35" s="22">
        <f t="shared" si="107"/>
        <v>34407</v>
      </c>
      <c r="EC35" s="42">
        <f t="shared" si="65"/>
        <v>1</v>
      </c>
      <c r="ED35" s="42">
        <f t="shared" si="65"/>
        <v>1</v>
      </c>
      <c r="EE35" s="42">
        <f t="shared" si="65"/>
        <v>1</v>
      </c>
      <c r="EF35" s="42">
        <f t="shared" si="65"/>
        <v>1</v>
      </c>
      <c r="EG35" s="42">
        <f t="shared" si="65"/>
        <v>1</v>
      </c>
      <c r="EH35" s="42">
        <f t="shared" si="65"/>
        <v>0</v>
      </c>
      <c r="EI35" s="42">
        <f t="shared" si="65"/>
        <v>0</v>
      </c>
      <c r="EJ35" s="42">
        <f t="shared" si="65"/>
        <v>1</v>
      </c>
      <c r="EK35" s="23"/>
      <c r="EL35" s="43">
        <f t="shared" si="66"/>
        <v>0</v>
      </c>
      <c r="EM35" s="43">
        <f t="shared" si="67"/>
        <v>0</v>
      </c>
      <c r="EN35" s="43">
        <f t="shared" si="68"/>
        <v>0</v>
      </c>
      <c r="EO35" s="43">
        <f t="shared" si="69"/>
        <v>0</v>
      </c>
      <c r="EP35" s="43">
        <f t="shared" si="70"/>
        <v>0</v>
      </c>
      <c r="EQ35" s="43">
        <f t="shared" si="71"/>
        <v>0</v>
      </c>
      <c r="ER35" s="27"/>
      <c r="ES35" s="44">
        <f t="shared" si="72"/>
        <v>1.6891003607868187</v>
      </c>
      <c r="ET35" s="44">
        <f t="shared" si="72"/>
        <v>0.94191140906998239</v>
      </c>
      <c r="EU35" s="44">
        <f t="shared" si="72"/>
        <v>0.21405422807730592</v>
      </c>
      <c r="EV35" s="44">
        <f t="shared" si="72"/>
        <v>0.36697822444179418</v>
      </c>
      <c r="EW35" s="44">
        <f t="shared" si="72"/>
        <v>0.59029467999299667</v>
      </c>
      <c r="EX35" s="44">
        <f t="shared" si="73"/>
        <v>0.95717065669914092</v>
      </c>
      <c r="EY35" s="86"/>
      <c r="EZ35" s="27"/>
      <c r="FA35" s="27"/>
      <c r="FB35" s="22">
        <f t="shared" si="108"/>
        <v>34226</v>
      </c>
      <c r="FC35" s="42">
        <f t="shared" si="74"/>
        <v>1</v>
      </c>
      <c r="FD35" s="42">
        <f t="shared" si="74"/>
        <v>1</v>
      </c>
      <c r="FE35" s="42">
        <f t="shared" si="74"/>
        <v>1</v>
      </c>
      <c r="FF35" s="42">
        <f t="shared" si="74"/>
        <v>1</v>
      </c>
      <c r="FG35" s="42">
        <f t="shared" si="74"/>
        <v>1</v>
      </c>
      <c r="FH35" s="42">
        <f t="shared" si="74"/>
        <v>0</v>
      </c>
      <c r="FI35" s="42">
        <f t="shared" si="74"/>
        <v>0</v>
      </c>
      <c r="FJ35" s="42">
        <f t="shared" si="74"/>
        <v>1</v>
      </c>
      <c r="FK35" s="23"/>
      <c r="FL35" s="43">
        <f t="shared" si="75"/>
        <v>0</v>
      </c>
      <c r="FM35" s="43">
        <f t="shared" si="76"/>
        <v>0</v>
      </c>
      <c r="FN35" s="43">
        <f t="shared" si="77"/>
        <v>0</v>
      </c>
      <c r="FO35" s="43">
        <f t="shared" si="78"/>
        <v>0</v>
      </c>
      <c r="FP35" s="43">
        <f t="shared" si="79"/>
        <v>0</v>
      </c>
      <c r="FQ35" s="43">
        <f t="shared" si="80"/>
        <v>0</v>
      </c>
      <c r="FR35" s="27"/>
      <c r="FS35" s="44">
        <f t="shared" si="81"/>
        <v>0.1169651818615052</v>
      </c>
      <c r="FT35" s="44">
        <f t="shared" si="81"/>
        <v>0.31726354532960727</v>
      </c>
      <c r="FU35" s="44">
        <f t="shared" si="81"/>
        <v>0.22184466464954963</v>
      </c>
      <c r="FV35" s="44">
        <f t="shared" si="81"/>
        <v>2.0197494438598786</v>
      </c>
      <c r="FW35" s="44">
        <f t="shared" si="81"/>
        <v>1.6604221194199873</v>
      </c>
      <c r="FX35" s="44">
        <f t="shared" si="82"/>
        <v>7.5858301828233873E-2</v>
      </c>
      <c r="FY35" s="86"/>
      <c r="FZ35" s="27"/>
      <c r="GA35" s="27"/>
      <c r="GB35" s="22">
        <f t="shared" si="109"/>
        <v>34135</v>
      </c>
      <c r="GC35" s="42">
        <f t="shared" si="83"/>
        <v>1</v>
      </c>
      <c r="GD35" s="42">
        <f t="shared" si="83"/>
        <v>1</v>
      </c>
      <c r="GE35" s="42">
        <f t="shared" si="83"/>
        <v>1</v>
      </c>
      <c r="GF35" s="42">
        <f t="shared" si="83"/>
        <v>1</v>
      </c>
      <c r="GG35" s="42">
        <f t="shared" si="83"/>
        <v>1</v>
      </c>
      <c r="GH35" s="42">
        <f t="shared" si="83"/>
        <v>0</v>
      </c>
      <c r="GI35" s="42">
        <f t="shared" si="83"/>
        <v>0</v>
      </c>
      <c r="GJ35" s="42">
        <f t="shared" si="83"/>
        <v>1</v>
      </c>
      <c r="GK35" s="23"/>
      <c r="GL35" s="43">
        <f t="shared" si="84"/>
        <v>0</v>
      </c>
      <c r="GM35" s="43">
        <f t="shared" si="85"/>
        <v>0</v>
      </c>
      <c r="GN35" s="43">
        <f t="shared" si="86"/>
        <v>0</v>
      </c>
      <c r="GO35" s="43">
        <f t="shared" si="87"/>
        <v>0</v>
      </c>
      <c r="GP35" s="43">
        <f t="shared" si="88"/>
        <v>0</v>
      </c>
      <c r="GQ35" s="43">
        <f t="shared" si="89"/>
        <v>0</v>
      </c>
      <c r="GR35" s="27"/>
      <c r="GS35" s="44">
        <f t="shared" si="90"/>
        <v>0.63801581324195633</v>
      </c>
      <c r="GT35" s="44">
        <f t="shared" si="90"/>
        <v>0.9236193290410083</v>
      </c>
      <c r="GU35" s="44">
        <f t="shared" si="90"/>
        <v>0.72421644801978247</v>
      </c>
      <c r="GV35" s="44">
        <f t="shared" si="90"/>
        <v>1.6026996697464007</v>
      </c>
      <c r="GW35" s="44">
        <f t="shared" si="90"/>
        <v>2.2941413935980011</v>
      </c>
      <c r="GX35" s="44">
        <f t="shared" si="91"/>
        <v>0.26149651546892999</v>
      </c>
      <c r="GY35" s="86"/>
      <c r="GZ35" s="27"/>
      <c r="HA35" s="27"/>
      <c r="HB35" s="22">
        <f t="shared" si="110"/>
        <v>34044</v>
      </c>
      <c r="HC35" s="42">
        <f t="shared" si="93"/>
        <v>1</v>
      </c>
      <c r="HD35" s="42">
        <f t="shared" si="93"/>
        <v>1</v>
      </c>
      <c r="HE35" s="42">
        <f t="shared" si="93"/>
        <v>1</v>
      </c>
      <c r="HF35" s="42">
        <f t="shared" si="93"/>
        <v>1</v>
      </c>
      <c r="HG35" s="42">
        <f t="shared" si="93"/>
        <v>1</v>
      </c>
      <c r="HH35" s="42">
        <f t="shared" si="93"/>
        <v>0</v>
      </c>
      <c r="HI35" s="42">
        <f t="shared" si="93"/>
        <v>0</v>
      </c>
      <c r="HJ35" s="42">
        <f t="shared" si="93"/>
        <v>1</v>
      </c>
      <c r="HK35" s="23"/>
      <c r="HL35" s="43">
        <f t="shared" si="94"/>
        <v>0</v>
      </c>
      <c r="HM35" s="43">
        <f t="shared" si="95"/>
        <v>0</v>
      </c>
      <c r="HN35" s="43">
        <f t="shared" si="96"/>
        <v>0</v>
      </c>
      <c r="HO35" s="43">
        <f t="shared" si="97"/>
        <v>0</v>
      </c>
      <c r="HP35" s="43">
        <f t="shared" si="98"/>
        <v>0</v>
      </c>
      <c r="HQ35" s="43">
        <f t="shared" si="99"/>
        <v>0</v>
      </c>
      <c r="HR35" s="27"/>
      <c r="HS35" s="41">
        <f t="shared" si="100"/>
        <v>2.0946061780690499</v>
      </c>
      <c r="HT35" s="41">
        <f t="shared" si="100"/>
        <v>2.100249973082073</v>
      </c>
      <c r="HU35" s="41">
        <f t="shared" si="100"/>
        <v>2.5789919946689914</v>
      </c>
      <c r="HV35" s="41">
        <f t="shared" si="100"/>
        <v>0.69263819069247667</v>
      </c>
      <c r="HW35" s="41">
        <f t="shared" si="100"/>
        <v>0.19341200214581489</v>
      </c>
      <c r="HX35" s="41">
        <f t="shared" si="101"/>
        <v>0.15725059345703082</v>
      </c>
    </row>
    <row r="36" spans="1:233" x14ac:dyDescent="0.25">
      <c r="B36" s="18">
        <f t="shared" si="102"/>
        <v>34960</v>
      </c>
      <c r="C36" s="39">
        <f t="shared" si="16"/>
        <v>0.91380210902149928</v>
      </c>
      <c r="D36" s="39">
        <f t="shared" si="16"/>
        <v>0.9787516524480373</v>
      </c>
      <c r="E36" s="39">
        <f t="shared" si="16"/>
        <v>0.9609876362560883</v>
      </c>
      <c r="F36" s="39">
        <f t="shared" si="16"/>
        <v>1.046722920922224</v>
      </c>
      <c r="G36" s="39">
        <f t="shared" si="16"/>
        <v>1.2707651710315648</v>
      </c>
      <c r="H36" s="39">
        <f t="shared" si="17"/>
        <v>0</v>
      </c>
      <c r="I36" s="39">
        <f t="shared" si="17"/>
        <v>0</v>
      </c>
      <c r="J36" s="39">
        <f t="shared" si="17"/>
        <v>1.2094646177273234</v>
      </c>
      <c r="K36" s="10"/>
      <c r="L36" s="40">
        <f t="shared" si="18"/>
        <v>1</v>
      </c>
      <c r="M36" s="40">
        <f t="shared" si="19"/>
        <v>1</v>
      </c>
      <c r="N36" s="40">
        <f t="shared" si="20"/>
        <v>1</v>
      </c>
      <c r="O36" s="40">
        <f t="shared" si="21"/>
        <v>1</v>
      </c>
      <c r="P36" s="40">
        <f t="shared" si="22"/>
        <v>1</v>
      </c>
      <c r="Q36" s="40">
        <f t="shared" si="23"/>
        <v>0</v>
      </c>
      <c r="S36" s="41">
        <f t="shared" si="24"/>
        <v>0.30067522352557308</v>
      </c>
      <c r="T36" s="41">
        <f t="shared" si="24"/>
        <v>0.59124806272289743</v>
      </c>
      <c r="U36" s="41">
        <f t="shared" si="24"/>
        <v>1.3288903268410599</v>
      </c>
      <c r="V36" s="41">
        <f t="shared" si="24"/>
        <v>0.81035117577607529</v>
      </c>
      <c r="W36" s="41">
        <f t="shared" si="24"/>
        <v>1.0903134499802885</v>
      </c>
      <c r="X36" s="41">
        <f t="shared" si="25"/>
        <v>3.6537494614873061</v>
      </c>
      <c r="Y36" s="86"/>
      <c r="AB36" s="18">
        <f t="shared" si="103"/>
        <v>34869</v>
      </c>
      <c r="AC36" s="39">
        <f t="shared" si="27"/>
        <v>0.89659201701923108</v>
      </c>
      <c r="AD36" s="39">
        <f t="shared" si="27"/>
        <v>0.88505649699491984</v>
      </c>
      <c r="AE36" s="39">
        <f t="shared" si="27"/>
        <v>0.8270024643435816</v>
      </c>
      <c r="AF36" s="39">
        <f t="shared" si="27"/>
        <v>0.78749992206526742</v>
      </c>
      <c r="AG36" s="39">
        <f t="shared" si="27"/>
        <v>1.3985463633462758</v>
      </c>
      <c r="AH36" s="39">
        <f t="shared" si="27"/>
        <v>0</v>
      </c>
      <c r="AI36" s="39">
        <f t="shared" si="27"/>
        <v>0</v>
      </c>
      <c r="AJ36" s="39">
        <f t="shared" si="27"/>
        <v>1.0814732231723276</v>
      </c>
      <c r="AK36" s="10"/>
      <c r="AL36" s="40">
        <f t="shared" si="28"/>
        <v>1</v>
      </c>
      <c r="AM36" s="40">
        <f t="shared" si="29"/>
        <v>1</v>
      </c>
      <c r="AN36" s="40">
        <f t="shared" si="30"/>
        <v>1</v>
      </c>
      <c r="AO36" s="40">
        <f t="shared" si="31"/>
        <v>1</v>
      </c>
      <c r="AP36" s="40">
        <f t="shared" si="32"/>
        <v>1</v>
      </c>
      <c r="AQ36" s="40">
        <f t="shared" si="33"/>
        <v>1</v>
      </c>
      <c r="AS36" s="41">
        <f t="shared" si="34"/>
        <v>7.7976666638210736E-3</v>
      </c>
      <c r="AT36" s="41">
        <f t="shared" si="34"/>
        <v>0.11676619367575081</v>
      </c>
      <c r="AU36" s="41">
        <f t="shared" si="34"/>
        <v>0.76531482271134554</v>
      </c>
      <c r="AV36" s="41">
        <f t="shared" si="34"/>
        <v>1.1655088513363163</v>
      </c>
      <c r="AW36" s="41">
        <f t="shared" si="34"/>
        <v>1.3834147936269115E-3</v>
      </c>
      <c r="AX36" s="41">
        <f t="shared" si="35"/>
        <v>0.11096624526926821</v>
      </c>
      <c r="BA36" s="86"/>
      <c r="BB36" s="18">
        <f t="shared" si="104"/>
        <v>34778</v>
      </c>
      <c r="BC36" s="39">
        <f t="shared" si="37"/>
        <v>0.91300124825217122</v>
      </c>
      <c r="BD36" s="39">
        <f t="shared" si="37"/>
        <v>0.94228142652022362</v>
      </c>
      <c r="BE36" s="39">
        <f t="shared" si="37"/>
        <v>1.0785121894025309</v>
      </c>
      <c r="BF36" s="39">
        <f t="shared" si="37"/>
        <v>1.0584900947283999</v>
      </c>
      <c r="BG36" s="39">
        <f t="shared" si="37"/>
        <v>1.1297910336627761</v>
      </c>
      <c r="BH36" s="39">
        <f t="shared" si="37"/>
        <v>0</v>
      </c>
      <c r="BI36" s="39">
        <f t="shared" si="37"/>
        <v>0</v>
      </c>
      <c r="BJ36" s="39">
        <f t="shared" si="37"/>
        <v>1.0166061977583363</v>
      </c>
      <c r="BK36" s="10"/>
      <c r="BL36" s="40">
        <f t="shared" si="38"/>
        <v>0</v>
      </c>
      <c r="BM36" s="40">
        <f t="shared" si="39"/>
        <v>0</v>
      </c>
      <c r="BN36" s="40">
        <f t="shared" si="40"/>
        <v>1</v>
      </c>
      <c r="BO36" s="40">
        <f t="shared" si="41"/>
        <v>1</v>
      </c>
      <c r="BP36" s="40">
        <f t="shared" si="42"/>
        <v>1</v>
      </c>
      <c r="BQ36" s="40">
        <f t="shared" si="43"/>
        <v>1</v>
      </c>
      <c r="BS36" s="41">
        <f t="shared" si="44"/>
        <v>1.827731539905934</v>
      </c>
      <c r="BT36" s="41">
        <f t="shared" si="44"/>
        <v>1.5951099881584394</v>
      </c>
      <c r="BU36" s="41">
        <f t="shared" si="44"/>
        <v>1.0986236082607208</v>
      </c>
      <c r="BV36" s="41">
        <f t="shared" si="44"/>
        <v>0.61457519317842335</v>
      </c>
      <c r="BW36" s="41">
        <f t="shared" si="44"/>
        <v>0.15752461494703873</v>
      </c>
      <c r="BX36" s="41">
        <f t="shared" si="45"/>
        <v>0.19790131772785494</v>
      </c>
      <c r="BY36" s="86"/>
      <c r="CB36" s="18">
        <f t="shared" si="105"/>
        <v>34596</v>
      </c>
      <c r="CC36" s="39">
        <f t="shared" si="46"/>
        <v>0.88274404889910041</v>
      </c>
      <c r="CD36" s="39">
        <f t="shared" si="46"/>
        <v>0.90657347794189225</v>
      </c>
      <c r="CE36" s="39">
        <f t="shared" si="46"/>
        <v>0.84020769665717887</v>
      </c>
      <c r="CF36" s="39">
        <f t="shared" si="46"/>
        <v>0.92790419769807009</v>
      </c>
      <c r="CG36" s="39">
        <f t="shared" si="46"/>
        <v>1.3695328618913387</v>
      </c>
      <c r="CH36" s="39">
        <f t="shared" si="46"/>
        <v>0</v>
      </c>
      <c r="CI36" s="39">
        <f t="shared" si="46"/>
        <v>0</v>
      </c>
      <c r="CJ36" s="39">
        <f t="shared" si="46"/>
        <v>1.0162282153719426</v>
      </c>
      <c r="CK36" s="10"/>
      <c r="CL36" s="40">
        <f t="shared" si="47"/>
        <v>1</v>
      </c>
      <c r="CM36" s="40">
        <f t="shared" si="48"/>
        <v>1</v>
      </c>
      <c r="CN36" s="40">
        <f t="shared" si="49"/>
        <v>1</v>
      </c>
      <c r="CO36" s="40">
        <f t="shared" si="50"/>
        <v>1</v>
      </c>
      <c r="CP36" s="40">
        <f t="shared" si="51"/>
        <v>1</v>
      </c>
      <c r="CQ36" s="40">
        <f t="shared" si="52"/>
        <v>1</v>
      </c>
      <c r="CS36" s="41">
        <f t="shared" si="53"/>
        <v>0.24174040595941595</v>
      </c>
      <c r="CT36" s="41">
        <f t="shared" si="53"/>
        <v>0.13646492970437457</v>
      </c>
      <c r="CU36" s="41">
        <f t="shared" si="53"/>
        <v>0.68678506808577466</v>
      </c>
      <c r="CV36" s="41">
        <f t="shared" si="53"/>
        <v>0.32383092014909937</v>
      </c>
      <c r="CW36" s="41">
        <f t="shared" si="53"/>
        <v>0.64647933797252788</v>
      </c>
      <c r="CX36" s="41">
        <f t="shared" si="54"/>
        <v>0.4978757789336018</v>
      </c>
      <c r="DA36" s="86"/>
      <c r="DB36" s="18">
        <f t="shared" si="106"/>
        <v>34505</v>
      </c>
      <c r="DC36" s="39">
        <f t="shared" si="55"/>
        <v>1.0577271171319271</v>
      </c>
      <c r="DD36" s="39">
        <f t="shared" si="55"/>
        <v>0.96082713735885739</v>
      </c>
      <c r="DE36" s="39">
        <f t="shared" si="55"/>
        <v>1.0721581185907414</v>
      </c>
      <c r="DF36" s="39">
        <f t="shared" si="55"/>
        <v>1.0004966619193951</v>
      </c>
      <c r="DG36" s="39">
        <f t="shared" si="55"/>
        <v>1.4837496534610521</v>
      </c>
      <c r="DH36" s="39">
        <f t="shared" si="55"/>
        <v>0</v>
      </c>
      <c r="DI36" s="39">
        <f t="shared" si="55"/>
        <v>0</v>
      </c>
      <c r="DJ36" s="39">
        <f t="shared" si="55"/>
        <v>0.91406518421468153</v>
      </c>
      <c r="DK36" s="10"/>
      <c r="DL36" s="40">
        <f t="shared" si="56"/>
        <v>1</v>
      </c>
      <c r="DM36" s="40">
        <f t="shared" si="57"/>
        <v>1</v>
      </c>
      <c r="DN36" s="40">
        <f t="shared" si="58"/>
        <v>1</v>
      </c>
      <c r="DO36" s="40">
        <f t="shared" si="59"/>
        <v>1</v>
      </c>
      <c r="DP36" s="40">
        <f t="shared" si="60"/>
        <v>1</v>
      </c>
      <c r="DQ36" s="40">
        <f t="shared" si="61"/>
        <v>1</v>
      </c>
      <c r="DS36" s="41">
        <f t="shared" si="62"/>
        <v>0.711128493068376</v>
      </c>
      <c r="DT36" s="41">
        <f t="shared" si="62"/>
        <v>1.1635290409078773</v>
      </c>
      <c r="DU36" s="41">
        <f t="shared" si="62"/>
        <v>1.1058179423844843</v>
      </c>
      <c r="DV36" s="41">
        <f t="shared" si="62"/>
        <v>0.79790920746562011</v>
      </c>
      <c r="DW36" s="41">
        <f t="shared" si="62"/>
        <v>8.6530023842402423E-2</v>
      </c>
      <c r="DX36" s="41">
        <f t="shared" si="63"/>
        <v>7.7855757203610682E-2</v>
      </c>
      <c r="EA36" s="86"/>
      <c r="EB36" s="18">
        <f t="shared" si="107"/>
        <v>34414</v>
      </c>
      <c r="EC36" s="39">
        <f t="shared" si="65"/>
        <v>1.048552046689476</v>
      </c>
      <c r="ED36" s="39">
        <f t="shared" si="65"/>
        <v>1.1589559975530805</v>
      </c>
      <c r="EE36" s="39">
        <f t="shared" si="65"/>
        <v>1.0776683345683851</v>
      </c>
      <c r="EF36" s="39">
        <f t="shared" si="65"/>
        <v>0.99983370469651744</v>
      </c>
      <c r="EG36" s="39">
        <f t="shared" si="65"/>
        <v>1.8525856797944</v>
      </c>
      <c r="EH36" s="39">
        <f t="shared" si="65"/>
        <v>0</v>
      </c>
      <c r="EI36" s="39">
        <f t="shared" si="65"/>
        <v>0</v>
      </c>
      <c r="EJ36" s="39">
        <f t="shared" si="65"/>
        <v>0.85914316802102442</v>
      </c>
      <c r="EK36" s="10"/>
      <c r="EL36" s="40">
        <f t="shared" si="66"/>
        <v>0</v>
      </c>
      <c r="EM36" s="40">
        <f t="shared" si="67"/>
        <v>1</v>
      </c>
      <c r="EN36" s="40">
        <f t="shared" si="68"/>
        <v>1</v>
      </c>
      <c r="EO36" s="40">
        <f t="shared" si="69"/>
        <v>1</v>
      </c>
      <c r="EP36" s="40">
        <f t="shared" si="70"/>
        <v>1</v>
      </c>
      <c r="EQ36" s="40">
        <f t="shared" si="71"/>
        <v>1</v>
      </c>
      <c r="ES36" s="41">
        <f t="shared" si="72"/>
        <v>2.1122029726105684</v>
      </c>
      <c r="ET36" s="41">
        <f t="shared" si="72"/>
        <v>0.34988197597267984</v>
      </c>
      <c r="EU36" s="41">
        <f t="shared" si="72"/>
        <v>0.83279800168134865</v>
      </c>
      <c r="EV36" s="41">
        <f t="shared" si="72"/>
        <v>0.36574431746574637</v>
      </c>
      <c r="EW36" s="41">
        <f t="shared" si="72"/>
        <v>0.66453591772773679</v>
      </c>
      <c r="EX36" s="41">
        <f t="shared" si="73"/>
        <v>0.29309556544148502</v>
      </c>
      <c r="EY36" s="86"/>
      <c r="FB36" s="18">
        <f t="shared" si="108"/>
        <v>34233</v>
      </c>
      <c r="FC36" s="39">
        <f t="shared" si="74"/>
        <v>1.0557460715099554</v>
      </c>
      <c r="FD36" s="39">
        <f t="shared" si="74"/>
        <v>0.85291545350349662</v>
      </c>
      <c r="FE36" s="39">
        <f t="shared" si="74"/>
        <v>1.0211870833195218</v>
      </c>
      <c r="FF36" s="39">
        <f t="shared" si="74"/>
        <v>0.81875831513200092</v>
      </c>
      <c r="FG36" s="39">
        <f t="shared" si="74"/>
        <v>1.5301675818166238</v>
      </c>
      <c r="FH36" s="39">
        <f t="shared" si="74"/>
        <v>0</v>
      </c>
      <c r="FI36" s="39">
        <f t="shared" si="74"/>
        <v>0</v>
      </c>
      <c r="FJ36" s="39">
        <f t="shared" si="74"/>
        <v>0.93592060190430015</v>
      </c>
      <c r="FK36" s="10"/>
      <c r="FL36" s="40">
        <f t="shared" si="75"/>
        <v>1</v>
      </c>
      <c r="FM36" s="40">
        <f t="shared" si="76"/>
        <v>1</v>
      </c>
      <c r="FN36" s="40">
        <f t="shared" si="77"/>
        <v>1</v>
      </c>
      <c r="FO36" s="40">
        <f t="shared" si="78"/>
        <v>1</v>
      </c>
      <c r="FP36" s="40">
        <f t="shared" si="79"/>
        <v>1</v>
      </c>
      <c r="FQ36" s="40">
        <f t="shared" si="80"/>
        <v>1</v>
      </c>
      <c r="FS36" s="41">
        <f t="shared" si="81"/>
        <v>0.2327393776152486</v>
      </c>
      <c r="FT36" s="41">
        <f t="shared" si="81"/>
        <v>1.106561508238858</v>
      </c>
      <c r="FU36" s="41">
        <f t="shared" si="81"/>
        <v>8.9791917860852666E-2</v>
      </c>
      <c r="FV36" s="41">
        <f t="shared" si="81"/>
        <v>0.12355204152269868</v>
      </c>
      <c r="FW36" s="41">
        <f t="shared" si="81"/>
        <v>0.18830252946782686</v>
      </c>
      <c r="FX36" s="41">
        <f t="shared" si="82"/>
        <v>0.3972036233131353</v>
      </c>
      <c r="FY36" s="86"/>
      <c r="GB36" s="18">
        <f t="shared" si="109"/>
        <v>34142</v>
      </c>
      <c r="GC36" s="39">
        <f t="shared" si="83"/>
        <v>0.96624890038383615</v>
      </c>
      <c r="GD36" s="39">
        <f t="shared" si="83"/>
        <v>0.89575811150767271</v>
      </c>
      <c r="GE36" s="39">
        <f t="shared" si="83"/>
        <v>0.95806784101386611</v>
      </c>
      <c r="GF36" s="39">
        <f t="shared" si="83"/>
        <v>0.89411088725450927</v>
      </c>
      <c r="GG36" s="39">
        <f t="shared" si="83"/>
        <v>1.4250695594932763</v>
      </c>
      <c r="GH36" s="39">
        <f t="shared" si="83"/>
        <v>0</v>
      </c>
      <c r="GI36" s="39">
        <f t="shared" si="83"/>
        <v>0</v>
      </c>
      <c r="GJ36" s="39">
        <f t="shared" si="83"/>
        <v>0.91958800723416967</v>
      </c>
      <c r="GK36" s="10"/>
      <c r="GL36" s="40">
        <f t="shared" si="84"/>
        <v>1</v>
      </c>
      <c r="GM36" s="40">
        <f t="shared" si="85"/>
        <v>1</v>
      </c>
      <c r="GN36" s="40">
        <f t="shared" si="86"/>
        <v>1</v>
      </c>
      <c r="GO36" s="40">
        <f t="shared" si="87"/>
        <v>1</v>
      </c>
      <c r="GP36" s="40">
        <f t="shared" si="88"/>
        <v>0</v>
      </c>
      <c r="GQ36" s="40">
        <f t="shared" si="89"/>
        <v>1</v>
      </c>
      <c r="GS36" s="41">
        <f t="shared" si="90"/>
        <v>0.57022187406384162</v>
      </c>
      <c r="GT36" s="41">
        <f t="shared" si="90"/>
        <v>0.66077895592852365</v>
      </c>
      <c r="GU36" s="41">
        <f t="shared" si="90"/>
        <v>0.17757116448664281</v>
      </c>
      <c r="GV36" s="41">
        <f t="shared" si="90"/>
        <v>0.25549779566800218</v>
      </c>
      <c r="GW36" s="41">
        <f t="shared" si="90"/>
        <v>1.5366155050388359</v>
      </c>
      <c r="GX36" s="41">
        <f t="shared" si="91"/>
        <v>8.7176477255620582E-2</v>
      </c>
      <c r="GY36" s="86"/>
      <c r="HB36" s="18">
        <f t="shared" si="110"/>
        <v>34051</v>
      </c>
      <c r="HC36" s="39">
        <f t="shared" si="93"/>
        <v>0.8404480420964261</v>
      </c>
      <c r="HD36" s="39">
        <f t="shared" si="93"/>
        <v>0.94082220357334878</v>
      </c>
      <c r="HE36" s="39">
        <f t="shared" si="93"/>
        <v>0.87745683307292932</v>
      </c>
      <c r="HF36" s="39">
        <f t="shared" si="93"/>
        <v>0.95870851921300626</v>
      </c>
      <c r="HG36" s="39">
        <f t="shared" si="93"/>
        <v>1.4992026466327464</v>
      </c>
      <c r="HH36" s="39">
        <f t="shared" si="93"/>
        <v>0</v>
      </c>
      <c r="HI36" s="39">
        <f t="shared" si="93"/>
        <v>0</v>
      </c>
      <c r="HJ36" s="39">
        <f t="shared" si="93"/>
        <v>1.1580727257411501</v>
      </c>
      <c r="HK36" s="10"/>
      <c r="HL36" s="40">
        <f t="shared" si="94"/>
        <v>1</v>
      </c>
      <c r="HM36" s="40">
        <f t="shared" si="95"/>
        <v>1</v>
      </c>
      <c r="HN36" s="40">
        <f t="shared" si="96"/>
        <v>1</v>
      </c>
      <c r="HO36" s="40">
        <f t="shared" si="97"/>
        <v>1</v>
      </c>
      <c r="HP36" s="40">
        <f t="shared" si="98"/>
        <v>1</v>
      </c>
      <c r="HQ36" s="40">
        <f t="shared" si="99"/>
        <v>1</v>
      </c>
      <c r="HS36" s="41">
        <f t="shared" si="100"/>
        <v>0.6705175840080887</v>
      </c>
      <c r="HT36" s="41">
        <f t="shared" si="100"/>
        <v>1.4739918395028804</v>
      </c>
      <c r="HU36" s="41">
        <f t="shared" si="100"/>
        <v>0.22054555654793906</v>
      </c>
      <c r="HV36" s="41">
        <f t="shared" si="100"/>
        <v>9.6969325051897232E-2</v>
      </c>
      <c r="HW36" s="41">
        <f t="shared" si="100"/>
        <v>0.72648141087416451</v>
      </c>
      <c r="HX36" s="41">
        <f t="shared" si="101"/>
        <v>1.0712651706359901</v>
      </c>
    </row>
    <row r="37" spans="1:233" x14ac:dyDescent="0.25">
      <c r="B37" s="18">
        <f t="shared" si="102"/>
        <v>34967</v>
      </c>
      <c r="C37" s="39">
        <f t="shared" si="16"/>
        <v>1.1052113184661096</v>
      </c>
      <c r="D37" s="39">
        <f t="shared" si="16"/>
        <v>0.99209538658048357</v>
      </c>
      <c r="E37" s="39">
        <f t="shared" si="16"/>
        <v>0.93472588517163435</v>
      </c>
      <c r="F37" s="39">
        <f t="shared" si="16"/>
        <v>1.0415885506153588</v>
      </c>
      <c r="G37" s="39">
        <f t="shared" si="16"/>
        <v>1.3922637587523961</v>
      </c>
      <c r="H37" s="39">
        <f t="shared" si="17"/>
        <v>0</v>
      </c>
      <c r="I37" s="39">
        <f t="shared" si="17"/>
        <v>0</v>
      </c>
      <c r="J37" s="39">
        <f t="shared" si="17"/>
        <v>1.069810853206405</v>
      </c>
      <c r="K37" s="10"/>
      <c r="L37" s="40">
        <f t="shared" si="18"/>
        <v>1</v>
      </c>
      <c r="M37" s="40">
        <f t="shared" si="19"/>
        <v>1</v>
      </c>
      <c r="N37" s="40">
        <f t="shared" si="20"/>
        <v>0</v>
      </c>
      <c r="O37" s="40">
        <f t="shared" si="21"/>
        <v>1</v>
      </c>
      <c r="P37" s="40">
        <f t="shared" si="22"/>
        <v>1</v>
      </c>
      <c r="Q37" s="40">
        <f t="shared" si="23"/>
        <v>1</v>
      </c>
      <c r="S37" s="41">
        <f t="shared" si="24"/>
        <v>0.14284978839693474</v>
      </c>
      <c r="T37" s="41">
        <f t="shared" si="24"/>
        <v>0.45962444724473134</v>
      </c>
      <c r="U37" s="41">
        <f t="shared" si="24"/>
        <v>1.6061395347529168</v>
      </c>
      <c r="V37" s="41">
        <f t="shared" si="24"/>
        <v>0.8643923869327067</v>
      </c>
      <c r="W37" s="41">
        <f t="shared" si="24"/>
        <v>0.51069490383573213</v>
      </c>
      <c r="X37" s="41">
        <f t="shared" si="25"/>
        <v>1.4482519556340376</v>
      </c>
      <c r="Y37" s="86"/>
      <c r="AB37" s="18">
        <f t="shared" si="103"/>
        <v>34876</v>
      </c>
      <c r="AC37" s="39">
        <f t="shared" si="27"/>
        <v>0.96964025851636637</v>
      </c>
      <c r="AD37" s="39">
        <f t="shared" si="27"/>
        <v>0.96662937127932014</v>
      </c>
      <c r="AE37" s="39">
        <f t="shared" si="27"/>
        <v>0.89416839987428276</v>
      </c>
      <c r="AF37" s="39">
        <f t="shared" si="27"/>
        <v>1.0516914310564431</v>
      </c>
      <c r="AG37" s="39">
        <f t="shared" si="27"/>
        <v>1.4284170219696153</v>
      </c>
      <c r="AH37" s="39">
        <f t="shared" si="27"/>
        <v>0</v>
      </c>
      <c r="AI37" s="39">
        <f t="shared" si="27"/>
        <v>0</v>
      </c>
      <c r="AJ37" s="39">
        <f t="shared" si="27"/>
        <v>2.7228321314335688</v>
      </c>
      <c r="AK37" s="10"/>
      <c r="AL37" s="40">
        <f t="shared" si="28"/>
        <v>1</v>
      </c>
      <c r="AM37" s="40">
        <f t="shared" si="29"/>
        <v>1</v>
      </c>
      <c r="AN37" s="40">
        <f t="shared" si="30"/>
        <v>1</v>
      </c>
      <c r="AO37" s="40">
        <f t="shared" si="31"/>
        <v>1</v>
      </c>
      <c r="AP37" s="40">
        <f t="shared" si="32"/>
        <v>1</v>
      </c>
      <c r="AQ37" s="40">
        <f t="shared" si="33"/>
        <v>0</v>
      </c>
      <c r="AS37" s="41">
        <f t="shared" si="34"/>
        <v>9.9172506466770366E-2</v>
      </c>
      <c r="AT37" s="41">
        <f t="shared" si="34"/>
        <v>7.744943258803455E-2</v>
      </c>
      <c r="AU37" s="41">
        <f t="shared" si="34"/>
        <v>0.13546480787298779</v>
      </c>
      <c r="AV37" s="41">
        <f t="shared" si="34"/>
        <v>0.63224899847708549</v>
      </c>
      <c r="AW37" s="41">
        <f t="shared" si="34"/>
        <v>0.16169271224427589</v>
      </c>
      <c r="AX37" s="41">
        <f t="shared" si="35"/>
        <v>1.976016937802229</v>
      </c>
      <c r="BA37" s="86"/>
      <c r="BB37" s="18">
        <f t="shared" si="104"/>
        <v>34785</v>
      </c>
      <c r="BC37" s="39">
        <f t="shared" si="37"/>
        <v>0.92816272753425477</v>
      </c>
      <c r="BD37" s="39">
        <f t="shared" si="37"/>
        <v>1.08057096879056</v>
      </c>
      <c r="BE37" s="39">
        <f t="shared" si="37"/>
        <v>0.87348686834996914</v>
      </c>
      <c r="BF37" s="39">
        <f t="shared" si="37"/>
        <v>0.93610688796605446</v>
      </c>
      <c r="BG37" s="39">
        <f t="shared" si="37"/>
        <v>1.1803704607337162</v>
      </c>
      <c r="BH37" s="39">
        <f t="shared" si="37"/>
        <v>0</v>
      </c>
      <c r="BI37" s="39">
        <f t="shared" si="37"/>
        <v>0</v>
      </c>
      <c r="BJ37" s="39">
        <f t="shared" si="37"/>
        <v>1.0227684692259711</v>
      </c>
      <c r="BK37" s="10"/>
      <c r="BL37" s="40">
        <f t="shared" si="38"/>
        <v>0</v>
      </c>
      <c r="BM37" s="40">
        <f t="shared" si="39"/>
        <v>1</v>
      </c>
      <c r="BN37" s="40">
        <f t="shared" si="40"/>
        <v>1</v>
      </c>
      <c r="BO37" s="40">
        <f t="shared" si="41"/>
        <v>1</v>
      </c>
      <c r="BP37" s="40">
        <f t="shared" si="42"/>
        <v>1</v>
      </c>
      <c r="BQ37" s="40">
        <f t="shared" si="43"/>
        <v>1</v>
      </c>
      <c r="BS37" s="41">
        <f t="shared" si="44"/>
        <v>2.112296771229552</v>
      </c>
      <c r="BT37" s="41">
        <f t="shared" si="44"/>
        <v>0.4126804767706676</v>
      </c>
      <c r="BU37" s="41">
        <f t="shared" si="44"/>
        <v>1.454510593966468</v>
      </c>
      <c r="BV37" s="41">
        <f t="shared" si="44"/>
        <v>1.3304983011194391</v>
      </c>
      <c r="BW37" s="41">
        <f t="shared" si="44"/>
        <v>0.25946081014277539</v>
      </c>
      <c r="BX37" s="41">
        <f t="shared" si="45"/>
        <v>0.13349710457077155</v>
      </c>
      <c r="BY37" s="86"/>
      <c r="CB37" s="18">
        <f t="shared" si="105"/>
        <v>34603</v>
      </c>
      <c r="CC37" s="39">
        <f t="shared" si="46"/>
        <v>0.89706940944293567</v>
      </c>
      <c r="CD37" s="39">
        <f t="shared" si="46"/>
        <v>1.0194473566244269</v>
      </c>
      <c r="CE37" s="39">
        <f t="shared" si="46"/>
        <v>0.90546919404243109</v>
      </c>
      <c r="CF37" s="39">
        <f t="shared" si="46"/>
        <v>0.92189421635458135</v>
      </c>
      <c r="CG37" s="39">
        <f t="shared" si="46"/>
        <v>1.387959340448474</v>
      </c>
      <c r="CH37" s="39">
        <f t="shared" si="46"/>
        <v>0</v>
      </c>
      <c r="CI37" s="39">
        <f t="shared" si="46"/>
        <v>0</v>
      </c>
      <c r="CJ37" s="39">
        <f t="shared" si="46"/>
        <v>0.99436187862089187</v>
      </c>
      <c r="CK37" s="10"/>
      <c r="CL37" s="40">
        <f t="shared" si="47"/>
        <v>1</v>
      </c>
      <c r="CM37" s="40">
        <f t="shared" si="48"/>
        <v>1</v>
      </c>
      <c r="CN37" s="40">
        <f t="shared" si="49"/>
        <v>1</v>
      </c>
      <c r="CO37" s="40">
        <f t="shared" si="50"/>
        <v>1</v>
      </c>
      <c r="CP37" s="40">
        <f t="shared" si="51"/>
        <v>1</v>
      </c>
      <c r="CQ37" s="40">
        <f t="shared" si="52"/>
        <v>1</v>
      </c>
      <c r="CS37" s="41">
        <f t="shared" si="53"/>
        <v>0.20581792784207031</v>
      </c>
      <c r="CT37" s="41">
        <f t="shared" si="53"/>
        <v>0.34084262066823473</v>
      </c>
      <c r="CU37" s="41">
        <f t="shared" si="53"/>
        <v>0.12083113800113682</v>
      </c>
      <c r="CV37" s="41">
        <f t="shared" si="53"/>
        <v>0.41023719067965059</v>
      </c>
      <c r="CW37" s="41">
        <f t="shared" si="53"/>
        <v>0.55813363152228102</v>
      </c>
      <c r="CX37" s="41">
        <f t="shared" si="54"/>
        <v>0.31947255721354728</v>
      </c>
      <c r="DA37" s="86"/>
      <c r="DB37" s="18">
        <f t="shared" si="106"/>
        <v>34512</v>
      </c>
      <c r="DC37" s="39">
        <f t="shared" si="55"/>
        <v>0.96683153217005902</v>
      </c>
      <c r="DD37" s="39">
        <f t="shared" si="55"/>
        <v>1.0733186494444276</v>
      </c>
      <c r="DE37" s="39">
        <f t="shared" si="55"/>
        <v>1.0172581699786285</v>
      </c>
      <c r="DF37" s="39">
        <f t="shared" si="55"/>
        <v>0.87621912853321648</v>
      </c>
      <c r="DG37" s="39">
        <f t="shared" si="55"/>
        <v>1.9455036291238694</v>
      </c>
      <c r="DH37" s="39">
        <f t="shared" si="55"/>
        <v>0</v>
      </c>
      <c r="DI37" s="39">
        <f t="shared" si="55"/>
        <v>0</v>
      </c>
      <c r="DJ37" s="39">
        <f t="shared" si="55"/>
        <v>0</v>
      </c>
      <c r="DK37" s="10"/>
      <c r="DL37" s="40">
        <f t="shared" si="56"/>
        <v>0</v>
      </c>
      <c r="DM37" s="40">
        <f t="shared" si="57"/>
        <v>0</v>
      </c>
      <c r="DN37" s="40">
        <f t="shared" si="58"/>
        <v>0</v>
      </c>
      <c r="DO37" s="40">
        <f t="shared" si="59"/>
        <v>0</v>
      </c>
      <c r="DP37" s="40">
        <f t="shared" si="60"/>
        <v>0</v>
      </c>
      <c r="DQ37" s="40">
        <f t="shared" si="61"/>
        <v>0</v>
      </c>
      <c r="DS37" s="41">
        <f t="shared" si="62"/>
        <v>0.53799764082865675</v>
      </c>
      <c r="DT37" s="41">
        <f t="shared" si="62"/>
        <v>0.5520841417857596</v>
      </c>
      <c r="DU37" s="41">
        <f t="shared" si="62"/>
        <v>0.19422652969172807</v>
      </c>
      <c r="DV37" s="41">
        <f t="shared" si="62"/>
        <v>0.53005959511063516</v>
      </c>
      <c r="DW37" s="41">
        <f t="shared" si="62"/>
        <v>2.0993919598946684</v>
      </c>
      <c r="DX37" s="41">
        <f t="shared" si="63"/>
        <v>2.1687722558979017</v>
      </c>
      <c r="EA37" s="86"/>
      <c r="EB37" s="18">
        <f t="shared" si="107"/>
        <v>34421</v>
      </c>
      <c r="EC37" s="39">
        <f t="shared" si="65"/>
        <v>0.90085632722772557</v>
      </c>
      <c r="ED37" s="39">
        <f t="shared" si="65"/>
        <v>1.0884131194091724</v>
      </c>
      <c r="EE37" s="39">
        <f t="shared" si="65"/>
        <v>0.78501921087378346</v>
      </c>
      <c r="EF37" s="39">
        <f t="shared" si="65"/>
        <v>0.76072871930628494</v>
      </c>
      <c r="EG37" s="39">
        <f t="shared" si="65"/>
        <v>0</v>
      </c>
      <c r="EH37" s="39">
        <f t="shared" si="65"/>
        <v>0</v>
      </c>
      <c r="EI37" s="39">
        <f t="shared" si="65"/>
        <v>0</v>
      </c>
      <c r="EJ37" s="39">
        <f t="shared" si="65"/>
        <v>0.71744832240987821</v>
      </c>
      <c r="EK37" s="10"/>
      <c r="EL37" s="40">
        <f t="shared" si="66"/>
        <v>1</v>
      </c>
      <c r="EM37" s="40">
        <f t="shared" si="67"/>
        <v>1</v>
      </c>
      <c r="EN37" s="40">
        <f t="shared" si="68"/>
        <v>1</v>
      </c>
      <c r="EO37" s="40">
        <f t="shared" si="69"/>
        <v>1</v>
      </c>
      <c r="EP37" s="40">
        <f t="shared" si="70"/>
        <v>0</v>
      </c>
      <c r="EQ37" s="40">
        <f t="shared" si="71"/>
        <v>0</v>
      </c>
      <c r="ES37" s="41">
        <f t="shared" si="72"/>
        <v>0.82512139891040792</v>
      </c>
      <c r="ET37" s="41">
        <f t="shared" si="72"/>
        <v>0.22340135243863685</v>
      </c>
      <c r="EU37" s="41">
        <f t="shared" si="72"/>
        <v>1.498587422545588</v>
      </c>
      <c r="EV37" s="41">
        <f t="shared" si="72"/>
        <v>1.408408670034389</v>
      </c>
      <c r="EW37" s="41">
        <f t="shared" si="72"/>
        <v>2.0620888086761506</v>
      </c>
      <c r="EX37" s="41">
        <f t="shared" si="73"/>
        <v>1.5508001214085645</v>
      </c>
      <c r="EY37" s="86"/>
      <c r="FB37" s="18">
        <f t="shared" si="108"/>
        <v>34240</v>
      </c>
      <c r="FC37" s="39">
        <f t="shared" si="74"/>
        <v>0.98809449870569777</v>
      </c>
      <c r="FD37" s="39">
        <f t="shared" si="74"/>
        <v>1.0484068295478493</v>
      </c>
      <c r="FE37" s="39">
        <f t="shared" si="74"/>
        <v>1.0620034959864222</v>
      </c>
      <c r="FF37" s="39">
        <f t="shared" si="74"/>
        <v>0.766000549835952</v>
      </c>
      <c r="FG37" s="39">
        <f t="shared" si="74"/>
        <v>1.4605861951388881</v>
      </c>
      <c r="FH37" s="39">
        <f t="shared" si="74"/>
        <v>0</v>
      </c>
      <c r="FI37" s="39">
        <f t="shared" si="74"/>
        <v>0</v>
      </c>
      <c r="FJ37" s="39">
        <f t="shared" si="74"/>
        <v>1.0009665362171563</v>
      </c>
      <c r="FK37" s="10"/>
      <c r="FL37" s="40">
        <f t="shared" si="75"/>
        <v>1</v>
      </c>
      <c r="FM37" s="40">
        <f t="shared" si="76"/>
        <v>1</v>
      </c>
      <c r="FN37" s="40">
        <f t="shared" si="77"/>
        <v>1</v>
      </c>
      <c r="FO37" s="40">
        <f t="shared" si="78"/>
        <v>1</v>
      </c>
      <c r="FP37" s="40">
        <f t="shared" si="79"/>
        <v>1</v>
      </c>
      <c r="FQ37" s="40">
        <f t="shared" si="80"/>
        <v>1</v>
      </c>
      <c r="FS37" s="41">
        <f t="shared" si="81"/>
        <v>9.2239675649882003E-2</v>
      </c>
      <c r="FT37" s="41">
        <f t="shared" si="81"/>
        <v>0.7858570061367528</v>
      </c>
      <c r="FU37" s="41">
        <f t="shared" si="81"/>
        <v>0.69015239041948084</v>
      </c>
      <c r="FV37" s="41">
        <f t="shared" si="81"/>
        <v>0.42841334977424567</v>
      </c>
      <c r="FW37" s="41">
        <f t="shared" si="81"/>
        <v>5.433174140582598E-2</v>
      </c>
      <c r="FX37" s="41">
        <f t="shared" si="82"/>
        <v>7.1011316671397318E-2</v>
      </c>
      <c r="FY37" s="86"/>
      <c r="GB37" s="18">
        <f t="shared" si="109"/>
        <v>34149</v>
      </c>
      <c r="GC37" s="39">
        <f t="shared" si="83"/>
        <v>0.8885509007961796</v>
      </c>
      <c r="GD37" s="39">
        <f t="shared" si="83"/>
        <v>0.84149090850612873</v>
      </c>
      <c r="GE37" s="39">
        <f t="shared" si="83"/>
        <v>0.93655350126952741</v>
      </c>
      <c r="GF37" s="39">
        <f t="shared" si="83"/>
        <v>0.81900022460171551</v>
      </c>
      <c r="GG37" s="39">
        <f t="shared" si="83"/>
        <v>1.3585838903608833</v>
      </c>
      <c r="GH37" s="39">
        <f t="shared" si="83"/>
        <v>0</v>
      </c>
      <c r="GI37" s="39">
        <f t="shared" si="83"/>
        <v>0</v>
      </c>
      <c r="GJ37" s="39">
        <f t="shared" si="83"/>
        <v>0</v>
      </c>
      <c r="GK37" s="10"/>
      <c r="GL37" s="40">
        <f t="shared" si="84"/>
        <v>1</v>
      </c>
      <c r="GM37" s="40">
        <f t="shared" si="85"/>
        <v>1</v>
      </c>
      <c r="GN37" s="40">
        <f t="shared" si="86"/>
        <v>1</v>
      </c>
      <c r="GO37" s="40">
        <f t="shared" si="87"/>
        <v>1</v>
      </c>
      <c r="GP37" s="40">
        <f t="shared" si="88"/>
        <v>1</v>
      </c>
      <c r="GQ37" s="40">
        <f t="shared" si="89"/>
        <v>0</v>
      </c>
      <c r="GS37" s="41">
        <f t="shared" si="90"/>
        <v>0.41415426387599125</v>
      </c>
      <c r="GT37" s="41">
        <f t="shared" si="90"/>
        <v>1.4855996168864103</v>
      </c>
      <c r="GU37" s="41">
        <f t="shared" si="90"/>
        <v>0.10289882880564978</v>
      </c>
      <c r="GV37" s="41">
        <f t="shared" si="90"/>
        <v>0.70011721389702275</v>
      </c>
      <c r="GW37" s="41">
        <f t="shared" si="90"/>
        <v>0.9374419580245168</v>
      </c>
      <c r="GX37" s="41">
        <f t="shared" si="91"/>
        <v>1.9063398011978003</v>
      </c>
      <c r="GY37" s="86"/>
      <c r="HB37" s="18">
        <f t="shared" si="110"/>
        <v>34058</v>
      </c>
      <c r="HC37" s="39">
        <f t="shared" si="93"/>
        <v>0.97329995495442112</v>
      </c>
      <c r="HD37" s="39">
        <f t="shared" si="93"/>
        <v>0.94743341060576225</v>
      </c>
      <c r="HE37" s="39">
        <f t="shared" si="93"/>
        <v>0.86432297706880001</v>
      </c>
      <c r="HF37" s="39">
        <f t="shared" si="93"/>
        <v>1.02905846090584</v>
      </c>
      <c r="HG37" s="39">
        <f t="shared" si="93"/>
        <v>1.0447199112060697</v>
      </c>
      <c r="HH37" s="39">
        <f t="shared" si="93"/>
        <v>0</v>
      </c>
      <c r="HI37" s="39">
        <f t="shared" si="93"/>
        <v>0</v>
      </c>
      <c r="HJ37" s="39">
        <f t="shared" si="93"/>
        <v>0.7871634453244446</v>
      </c>
      <c r="HK37" s="10"/>
      <c r="HL37" s="40">
        <f t="shared" si="94"/>
        <v>0</v>
      </c>
      <c r="HM37" s="40">
        <f t="shared" si="95"/>
        <v>0</v>
      </c>
      <c r="HN37" s="40">
        <f t="shared" si="96"/>
        <v>1</v>
      </c>
      <c r="HO37" s="40">
        <f t="shared" si="97"/>
        <v>1</v>
      </c>
      <c r="HP37" s="40">
        <f t="shared" si="98"/>
        <v>1</v>
      </c>
      <c r="HQ37" s="40">
        <f t="shared" si="99"/>
        <v>1</v>
      </c>
      <c r="HS37" s="41">
        <f t="shared" si="100"/>
        <v>1.8562936552399518</v>
      </c>
      <c r="HT37" s="41">
        <f t="shared" si="100"/>
        <v>1.5439559548777519</v>
      </c>
      <c r="HU37" s="41">
        <f t="shared" si="100"/>
        <v>3.2226561951071681E-2</v>
      </c>
      <c r="HV37" s="41">
        <f t="shared" si="100"/>
        <v>1.1118341147702344</v>
      </c>
      <c r="HW37" s="41">
        <f t="shared" si="100"/>
        <v>0.11100548441842405</v>
      </c>
      <c r="HX37" s="41">
        <f t="shared" si="101"/>
        <v>1.0734216342653129</v>
      </c>
    </row>
    <row r="38" spans="1:233" x14ac:dyDescent="0.25">
      <c r="B38" s="18">
        <f t="shared" si="102"/>
        <v>34974</v>
      </c>
      <c r="C38" s="39">
        <f t="shared" si="16"/>
        <v>0.97759541391410254</v>
      </c>
      <c r="D38" s="39">
        <f t="shared" si="16"/>
        <v>0.93347888851719962</v>
      </c>
      <c r="E38" s="39">
        <f t="shared" si="16"/>
        <v>1.1182410965926262</v>
      </c>
      <c r="F38" s="39">
        <f t="shared" si="16"/>
        <v>1.0409463639218479</v>
      </c>
      <c r="G38" s="39">
        <f t="shared" si="16"/>
        <v>1.4853092799866223</v>
      </c>
      <c r="H38" s="39">
        <f t="shared" si="17"/>
        <v>0</v>
      </c>
      <c r="I38" s="39">
        <f t="shared" si="17"/>
        <v>0</v>
      </c>
      <c r="J38" s="39">
        <f t="shared" si="17"/>
        <v>1.1834291425580332</v>
      </c>
      <c r="K38" s="10"/>
      <c r="L38" s="40">
        <f t="shared" si="18"/>
        <v>1</v>
      </c>
      <c r="M38" s="40">
        <f t="shared" si="19"/>
        <v>1</v>
      </c>
      <c r="N38" s="40">
        <f t="shared" si="20"/>
        <v>1</v>
      </c>
      <c r="O38" s="40">
        <f t="shared" si="21"/>
        <v>1</v>
      </c>
      <c r="P38" s="40">
        <f t="shared" si="22"/>
        <v>1</v>
      </c>
      <c r="Q38" s="40">
        <f t="shared" si="23"/>
        <v>0</v>
      </c>
      <c r="S38" s="41">
        <f t="shared" si="24"/>
        <v>0.15285617973366147</v>
      </c>
      <c r="T38" s="41">
        <f t="shared" si="24"/>
        <v>1.0378220735746804</v>
      </c>
      <c r="U38" s="41">
        <f t="shared" si="24"/>
        <v>0.33125781710782137</v>
      </c>
      <c r="V38" s="41">
        <f t="shared" si="24"/>
        <v>0.87115164749083174</v>
      </c>
      <c r="W38" s="41">
        <f t="shared" si="24"/>
        <v>6.6813943943734286E-2</v>
      </c>
      <c r="X38" s="41">
        <f t="shared" si="25"/>
        <v>3.2425813433448609</v>
      </c>
      <c r="Y38" s="86"/>
      <c r="AB38" s="18">
        <f t="shared" si="103"/>
        <v>34883</v>
      </c>
      <c r="AC38" s="39">
        <f t="shared" si="27"/>
        <v>2.4412695527267956</v>
      </c>
      <c r="AD38" s="39">
        <f t="shared" si="27"/>
        <v>0</v>
      </c>
      <c r="AE38" s="39">
        <f t="shared" si="27"/>
        <v>0.92222148704679174</v>
      </c>
      <c r="AF38" s="39">
        <f t="shared" si="27"/>
        <v>0.79015292112291902</v>
      </c>
      <c r="AG38" s="39">
        <f t="shared" si="27"/>
        <v>0.95167218314220448</v>
      </c>
      <c r="AH38" s="39">
        <f t="shared" si="27"/>
        <v>0</v>
      </c>
      <c r="AI38" s="39">
        <f t="shared" si="27"/>
        <v>0</v>
      </c>
      <c r="AJ38" s="39">
        <f t="shared" si="27"/>
        <v>0.78413395339443481</v>
      </c>
      <c r="AK38" s="10"/>
      <c r="AL38" s="40">
        <f t="shared" si="28"/>
        <v>0</v>
      </c>
      <c r="AM38" s="40">
        <f t="shared" si="29"/>
        <v>0</v>
      </c>
      <c r="AN38" s="40">
        <f t="shared" si="30"/>
        <v>0</v>
      </c>
      <c r="AO38" s="40">
        <f t="shared" si="31"/>
        <v>0</v>
      </c>
      <c r="AP38" s="40">
        <f t="shared" si="32"/>
        <v>0</v>
      </c>
      <c r="AQ38" s="40">
        <f t="shared" si="33"/>
        <v>0</v>
      </c>
      <c r="AS38" s="41">
        <f t="shared" si="34"/>
        <v>1.940009304886877</v>
      </c>
      <c r="AT38" s="41">
        <f t="shared" si="34"/>
        <v>2.2239838607081408</v>
      </c>
      <c r="AU38" s="41">
        <f t="shared" si="34"/>
        <v>0.51169197273473721</v>
      </c>
      <c r="AV38" s="41">
        <f t="shared" si="34"/>
        <v>1.1474558491802176</v>
      </c>
      <c r="AW38" s="41">
        <f t="shared" si="34"/>
        <v>2.3968926587501569</v>
      </c>
      <c r="AX38" s="41">
        <f t="shared" si="35"/>
        <v>0.48903228102167229</v>
      </c>
      <c r="BA38" s="86"/>
      <c r="BB38" s="18">
        <f t="shared" si="104"/>
        <v>34792</v>
      </c>
      <c r="BC38" s="39">
        <f t="shared" si="37"/>
        <v>0.93378888907627411</v>
      </c>
      <c r="BD38" s="39">
        <f t="shared" si="37"/>
        <v>1.0463883843241475</v>
      </c>
      <c r="BE38" s="39">
        <f t="shared" si="37"/>
        <v>1.062484993909953</v>
      </c>
      <c r="BF38" s="39">
        <f t="shared" si="37"/>
        <v>1.0628494612883999</v>
      </c>
      <c r="BG38" s="39">
        <f t="shared" si="37"/>
        <v>1.3256608428246166</v>
      </c>
      <c r="BH38" s="39">
        <f t="shared" si="37"/>
        <v>0</v>
      </c>
      <c r="BI38" s="39">
        <f t="shared" si="37"/>
        <v>0</v>
      </c>
      <c r="BJ38" s="39">
        <f t="shared" si="37"/>
        <v>1.1547790955424777</v>
      </c>
      <c r="BK38" s="10"/>
      <c r="BL38" s="40">
        <f t="shared" si="38"/>
        <v>0</v>
      </c>
      <c r="BM38" s="40">
        <f t="shared" si="39"/>
        <v>1</v>
      </c>
      <c r="BN38" s="40">
        <f t="shared" si="40"/>
        <v>1</v>
      </c>
      <c r="BO38" s="40">
        <f t="shared" si="41"/>
        <v>1</v>
      </c>
      <c r="BP38" s="40">
        <f t="shared" si="42"/>
        <v>1</v>
      </c>
      <c r="BQ38" s="40">
        <f t="shared" si="43"/>
        <v>1</v>
      </c>
      <c r="BS38" s="41">
        <f t="shared" si="44"/>
        <v>2.2178939844619512</v>
      </c>
      <c r="BT38" s="41">
        <f t="shared" si="44"/>
        <v>8.3607717054807157E-2</v>
      </c>
      <c r="BU38" s="41">
        <f t="shared" si="44"/>
        <v>0.89904054814010448</v>
      </c>
      <c r="BV38" s="41">
        <f t="shared" si="44"/>
        <v>0.6838599306199753</v>
      </c>
      <c r="BW38" s="41">
        <f t="shared" si="44"/>
        <v>0.55227450152976865</v>
      </c>
      <c r="BX38" s="41">
        <f t="shared" si="45"/>
        <v>1.2461955235359876</v>
      </c>
      <c r="BY38" s="86"/>
      <c r="CB38" s="18">
        <f t="shared" si="105"/>
        <v>34610</v>
      </c>
      <c r="CC38" s="39">
        <f t="shared" si="46"/>
        <v>0.87776703080472185</v>
      </c>
      <c r="CD38" s="39">
        <f t="shared" si="46"/>
        <v>0.87875143293311331</v>
      </c>
      <c r="CE38" s="39">
        <f t="shared" si="46"/>
        <v>0.82775624984122853</v>
      </c>
      <c r="CF38" s="39">
        <f t="shared" si="46"/>
        <v>1.0347935355520086</v>
      </c>
      <c r="CG38" s="39">
        <f t="shared" si="46"/>
        <v>1.437096294364663</v>
      </c>
      <c r="CH38" s="39">
        <f t="shared" si="46"/>
        <v>0</v>
      </c>
      <c r="CI38" s="39">
        <f t="shared" si="46"/>
        <v>0</v>
      </c>
      <c r="CJ38" s="39">
        <f t="shared" si="46"/>
        <v>1.2980739747408991</v>
      </c>
      <c r="CK38" s="10"/>
      <c r="CL38" s="40">
        <f t="shared" si="47"/>
        <v>1</v>
      </c>
      <c r="CM38" s="40">
        <f t="shared" si="48"/>
        <v>1</v>
      </c>
      <c r="CN38" s="40">
        <f t="shared" si="49"/>
        <v>1</v>
      </c>
      <c r="CO38" s="40">
        <f t="shared" si="50"/>
        <v>1</v>
      </c>
      <c r="CP38" s="40">
        <f t="shared" si="51"/>
        <v>1</v>
      </c>
      <c r="CQ38" s="40">
        <f t="shared" si="52"/>
        <v>0</v>
      </c>
      <c r="CS38" s="41">
        <f t="shared" si="53"/>
        <v>0.25422084741412587</v>
      </c>
      <c r="CT38" s="41">
        <f t="shared" si="53"/>
        <v>0.25411546412825775</v>
      </c>
      <c r="CU38" s="41">
        <f t="shared" si="53"/>
        <v>0.79476520251522786</v>
      </c>
      <c r="CV38" s="41">
        <f t="shared" si="53"/>
        <v>1.212930762721208</v>
      </c>
      <c r="CW38" s="41">
        <f t="shared" si="53"/>
        <v>0.32254662594882849</v>
      </c>
      <c r="CX38" s="41">
        <f t="shared" si="54"/>
        <v>2.797400938178249</v>
      </c>
      <c r="DA38" s="86"/>
      <c r="DB38" s="18">
        <f t="shared" si="106"/>
        <v>34519</v>
      </c>
      <c r="DC38" s="39">
        <f t="shared" si="55"/>
        <v>0</v>
      </c>
      <c r="DD38" s="39">
        <f t="shared" si="55"/>
        <v>1.4731375383251388</v>
      </c>
      <c r="DE38" s="39">
        <f t="shared" si="55"/>
        <v>1.1398366729196572</v>
      </c>
      <c r="DF38" s="39">
        <f t="shared" si="55"/>
        <v>0.98618563786849145</v>
      </c>
      <c r="DG38" s="39">
        <f t="shared" si="55"/>
        <v>1.6340427060409972</v>
      </c>
      <c r="DH38" s="39">
        <f t="shared" si="55"/>
        <v>0</v>
      </c>
      <c r="DI38" s="39">
        <f t="shared" si="55"/>
        <v>0</v>
      </c>
      <c r="DJ38" s="39">
        <f t="shared" si="55"/>
        <v>1.025238068571491</v>
      </c>
      <c r="DK38" s="10"/>
      <c r="DL38" s="40">
        <f t="shared" si="56"/>
        <v>1</v>
      </c>
      <c r="DM38" s="40">
        <f t="shared" si="57"/>
        <v>0</v>
      </c>
      <c r="DN38" s="40">
        <f t="shared" si="58"/>
        <v>0</v>
      </c>
      <c r="DO38" s="40">
        <f t="shared" si="59"/>
        <v>1</v>
      </c>
      <c r="DP38" s="40">
        <f t="shared" si="60"/>
        <v>1</v>
      </c>
      <c r="DQ38" s="40">
        <f t="shared" si="61"/>
        <v>1</v>
      </c>
      <c r="DS38" s="41">
        <f t="shared" si="62"/>
        <v>1.3035479876752742</v>
      </c>
      <c r="DT38" s="41">
        <f t="shared" si="62"/>
        <v>1.6211217796780937</v>
      </c>
      <c r="DU38" s="41">
        <f t="shared" si="62"/>
        <v>2.2295929277783251</v>
      </c>
      <c r="DV38" s="41">
        <f t="shared" si="62"/>
        <v>0.64498861953068032</v>
      </c>
      <c r="DW38" s="41">
        <f t="shared" si="62"/>
        <v>0.62495034222455337</v>
      </c>
      <c r="DX38" s="41">
        <f t="shared" si="63"/>
        <v>0.17645129017485112</v>
      </c>
      <c r="EA38" s="86"/>
      <c r="EB38" s="18">
        <f t="shared" si="107"/>
        <v>34428</v>
      </c>
      <c r="EC38" s="39">
        <f t="shared" si="65"/>
        <v>0.75228190685680896</v>
      </c>
      <c r="ED38" s="39">
        <f t="shared" si="65"/>
        <v>0.89483465174426724</v>
      </c>
      <c r="EE38" s="39">
        <f t="shared" si="65"/>
        <v>1.0158242163507396</v>
      </c>
      <c r="EF38" s="39">
        <f t="shared" si="65"/>
        <v>1.0495430587449148</v>
      </c>
      <c r="EG38" s="39">
        <f t="shared" si="65"/>
        <v>1.751029934868072</v>
      </c>
      <c r="EH38" s="39">
        <f t="shared" si="65"/>
        <v>0</v>
      </c>
      <c r="EI38" s="39">
        <f t="shared" si="65"/>
        <v>0</v>
      </c>
      <c r="EJ38" s="39">
        <f t="shared" si="65"/>
        <v>1.0149373373558703</v>
      </c>
      <c r="EK38" s="10"/>
      <c r="EL38" s="40">
        <f t="shared" si="66"/>
        <v>1</v>
      </c>
      <c r="EM38" s="40">
        <f t="shared" si="67"/>
        <v>0</v>
      </c>
      <c r="EN38" s="40">
        <f t="shared" si="68"/>
        <v>1</v>
      </c>
      <c r="EO38" s="40">
        <f t="shared" si="69"/>
        <v>1</v>
      </c>
      <c r="EP38" s="40">
        <f t="shared" si="70"/>
        <v>1</v>
      </c>
      <c r="EQ38" s="40">
        <f t="shared" si="71"/>
        <v>1</v>
      </c>
      <c r="ES38" s="41">
        <f t="shared" si="72"/>
        <v>0.46961753786772786</v>
      </c>
      <c r="ET38" s="41">
        <f t="shared" si="72"/>
        <v>1.7965624024500724</v>
      </c>
      <c r="EU38" s="41">
        <f t="shared" si="72"/>
        <v>0.34011764109619286</v>
      </c>
      <c r="EV38" s="41">
        <f t="shared" si="72"/>
        <v>0.73458647626779705</v>
      </c>
      <c r="EW38" s="41">
        <f t="shared" si="72"/>
        <v>0.51506676861112322</v>
      </c>
      <c r="EX38" s="41">
        <f t="shared" si="73"/>
        <v>1.0897566880785177</v>
      </c>
      <c r="EY38" s="86"/>
      <c r="FB38" s="18">
        <f t="shared" si="108"/>
        <v>34247</v>
      </c>
      <c r="FC38" s="39">
        <f t="shared" si="74"/>
        <v>1.0567664883241903</v>
      </c>
      <c r="FD38" s="39">
        <f t="shared" si="74"/>
        <v>0.86823692355297133</v>
      </c>
      <c r="FE38" s="39">
        <f t="shared" si="74"/>
        <v>1.0346722827120625</v>
      </c>
      <c r="FF38" s="39">
        <f t="shared" si="74"/>
        <v>0.88589299930177645</v>
      </c>
      <c r="FG38" s="39">
        <f t="shared" si="74"/>
        <v>1.5642424771293255</v>
      </c>
      <c r="FH38" s="39">
        <f t="shared" si="74"/>
        <v>0</v>
      </c>
      <c r="FI38" s="39">
        <f t="shared" si="74"/>
        <v>0</v>
      </c>
      <c r="FJ38" s="39">
        <f t="shared" si="74"/>
        <v>1.2567200526450286</v>
      </c>
      <c r="FK38" s="10"/>
      <c r="FL38" s="40">
        <f t="shared" si="75"/>
        <v>1</v>
      </c>
      <c r="FM38" s="40">
        <f t="shared" si="76"/>
        <v>1</v>
      </c>
      <c r="FN38" s="40">
        <f t="shared" si="77"/>
        <v>1</v>
      </c>
      <c r="FO38" s="40">
        <f t="shared" si="78"/>
        <v>1</v>
      </c>
      <c r="FP38" s="40">
        <f t="shared" si="79"/>
        <v>1</v>
      </c>
      <c r="FQ38" s="40">
        <f t="shared" si="80"/>
        <v>1</v>
      </c>
      <c r="FS38" s="41">
        <f t="shared" si="81"/>
        <v>0.23485859306490675</v>
      </c>
      <c r="FT38" s="41">
        <f t="shared" si="81"/>
        <v>0.95824481941213924</v>
      </c>
      <c r="FU38" s="41">
        <f t="shared" si="81"/>
        <v>0.28814302592916136</v>
      </c>
      <c r="FV38" s="41">
        <f t="shared" si="81"/>
        <v>0.82593247802200742</v>
      </c>
      <c r="FW38" s="41">
        <f t="shared" si="81"/>
        <v>0.30712363629033418</v>
      </c>
      <c r="FX38" s="41">
        <f t="shared" si="82"/>
        <v>1.211541241557514</v>
      </c>
      <c r="FY38" s="86"/>
      <c r="GB38" s="18">
        <f t="shared" si="109"/>
        <v>34156</v>
      </c>
      <c r="GC38" s="39">
        <f t="shared" si="83"/>
        <v>0</v>
      </c>
      <c r="GD38" s="39">
        <f t="shared" si="83"/>
        <v>0.9904619171580149</v>
      </c>
      <c r="GE38" s="39">
        <f t="shared" si="83"/>
        <v>1.0530021432848424</v>
      </c>
      <c r="GF38" s="39">
        <f t="shared" si="83"/>
        <v>0.84196313408817613</v>
      </c>
      <c r="GG38" s="39">
        <f t="shared" si="83"/>
        <v>1.2765486487230626</v>
      </c>
      <c r="GH38" s="39">
        <f t="shared" si="83"/>
        <v>0</v>
      </c>
      <c r="GI38" s="39">
        <f t="shared" si="83"/>
        <v>0</v>
      </c>
      <c r="GJ38" s="39">
        <f t="shared" si="83"/>
        <v>1.0987282455349709</v>
      </c>
      <c r="GK38" s="10"/>
      <c r="GL38" s="40">
        <f t="shared" si="84"/>
        <v>1</v>
      </c>
      <c r="GM38" s="40">
        <f t="shared" si="85"/>
        <v>1</v>
      </c>
      <c r="GN38" s="40">
        <f t="shared" si="86"/>
        <v>1</v>
      </c>
      <c r="GO38" s="40">
        <f t="shared" si="87"/>
        <v>1</v>
      </c>
      <c r="GP38" s="40">
        <f t="shared" si="88"/>
        <v>1</v>
      </c>
      <c r="GQ38" s="40">
        <f t="shared" si="89"/>
        <v>1</v>
      </c>
      <c r="GS38" s="41">
        <f t="shared" si="90"/>
        <v>1.3706280516722187</v>
      </c>
      <c r="GT38" s="41">
        <f t="shared" si="90"/>
        <v>0.77864764524567076</v>
      </c>
      <c r="GU38" s="41">
        <f t="shared" si="90"/>
        <v>1.4151747087997171</v>
      </c>
      <c r="GV38" s="41">
        <f t="shared" si="90"/>
        <v>0.4079656046111117</v>
      </c>
      <c r="GW38" s="41">
        <f t="shared" si="90"/>
        <v>0.19813456511205749</v>
      </c>
      <c r="GX38" s="41">
        <f t="shared" si="91"/>
        <v>0.47552319162043</v>
      </c>
      <c r="GY38" s="86"/>
      <c r="HB38" s="18">
        <f t="shared" si="110"/>
        <v>34065</v>
      </c>
      <c r="HC38" s="39">
        <f t="shared" si="93"/>
        <v>0.66156997643280668</v>
      </c>
      <c r="HD38" s="39">
        <f t="shared" si="93"/>
        <v>0.74469748829961968</v>
      </c>
      <c r="HE38" s="39">
        <f t="shared" si="93"/>
        <v>0.80388335692120161</v>
      </c>
      <c r="HF38" s="39">
        <f t="shared" si="93"/>
        <v>0.84696689824676852</v>
      </c>
      <c r="HG38" s="39">
        <f t="shared" si="93"/>
        <v>0</v>
      </c>
      <c r="HH38" s="39">
        <f t="shared" si="93"/>
        <v>0</v>
      </c>
      <c r="HI38" s="39">
        <f t="shared" si="93"/>
        <v>0</v>
      </c>
      <c r="HJ38" s="39">
        <f t="shared" si="93"/>
        <v>0.89404729656028858</v>
      </c>
      <c r="HK38" s="10"/>
      <c r="HL38" s="40">
        <f t="shared" si="94"/>
        <v>1</v>
      </c>
      <c r="HM38" s="40">
        <f t="shared" si="95"/>
        <v>1</v>
      </c>
      <c r="HN38" s="40">
        <f t="shared" si="96"/>
        <v>1</v>
      </c>
      <c r="HO38" s="40">
        <f t="shared" si="97"/>
        <v>0</v>
      </c>
      <c r="HP38" s="40">
        <f t="shared" si="98"/>
        <v>0</v>
      </c>
      <c r="HQ38" s="40">
        <f t="shared" si="99"/>
        <v>1</v>
      </c>
      <c r="HS38" s="41">
        <f t="shared" si="100"/>
        <v>0.92606710468122522</v>
      </c>
      <c r="HT38" s="41">
        <f t="shared" si="100"/>
        <v>0.60152812833358704</v>
      </c>
      <c r="HU38" s="41">
        <f t="shared" si="100"/>
        <v>1.1954379464203917</v>
      </c>
      <c r="HV38" s="41">
        <f t="shared" si="100"/>
        <v>1.5150097887309206</v>
      </c>
      <c r="HW38" s="41">
        <f t="shared" si="100"/>
        <v>2.0361374348431438</v>
      </c>
      <c r="HX38" s="41">
        <f t="shared" si="101"/>
        <v>0.45539345997694597</v>
      </c>
    </row>
    <row r="39" spans="1:233" x14ac:dyDescent="0.25">
      <c r="B39" s="18">
        <f t="shared" si="102"/>
        <v>34981</v>
      </c>
      <c r="C39" s="39">
        <f t="shared" si="16"/>
        <v>1.0814200463470354</v>
      </c>
      <c r="D39" s="39">
        <f t="shared" si="16"/>
        <v>0.87281452516623914</v>
      </c>
      <c r="E39" s="39">
        <f t="shared" si="16"/>
        <v>1.1271811231901963</v>
      </c>
      <c r="F39" s="39">
        <f t="shared" si="16"/>
        <v>1.1121295945337955</v>
      </c>
      <c r="G39" s="39">
        <f t="shared" si="16"/>
        <v>1.2447360619183361</v>
      </c>
      <c r="H39" s="39">
        <f t="shared" si="17"/>
        <v>0</v>
      </c>
      <c r="I39" s="39">
        <f t="shared" si="17"/>
        <v>0</v>
      </c>
      <c r="J39" s="39">
        <f t="shared" si="17"/>
        <v>1.0854476225129757</v>
      </c>
      <c r="K39" s="10"/>
      <c r="L39" s="40">
        <f t="shared" si="18"/>
        <v>1</v>
      </c>
      <c r="M39" s="40">
        <f t="shared" si="19"/>
        <v>0</v>
      </c>
      <c r="N39" s="40">
        <f t="shared" si="20"/>
        <v>1</v>
      </c>
      <c r="O39" s="40">
        <f t="shared" si="21"/>
        <v>1</v>
      </c>
      <c r="P39" s="40">
        <f t="shared" si="22"/>
        <v>1</v>
      </c>
      <c r="Q39" s="40">
        <f t="shared" si="23"/>
        <v>0</v>
      </c>
      <c r="S39" s="41">
        <f t="shared" si="24"/>
        <v>8.7721697742981261E-2</v>
      </c>
      <c r="T39" s="41">
        <f t="shared" si="24"/>
        <v>1.6362199999481377</v>
      </c>
      <c r="U39" s="41">
        <f t="shared" si="24"/>
        <v>0.42563900611979461</v>
      </c>
      <c r="V39" s="41">
        <f t="shared" si="24"/>
        <v>0.12192092076123284</v>
      </c>
      <c r="W39" s="41">
        <f t="shared" si="24"/>
        <v>1.2144873573866293</v>
      </c>
      <c r="X39" s="41">
        <f t="shared" si="25"/>
        <v>1.6951973625376864</v>
      </c>
      <c r="Y39" s="86"/>
      <c r="AB39" s="18">
        <f t="shared" si="103"/>
        <v>34890</v>
      </c>
      <c r="AC39" s="39">
        <f t="shared" si="27"/>
        <v>0.70304824288718004</v>
      </c>
      <c r="AD39" s="39">
        <f t="shared" si="27"/>
        <v>0.89735279241485788</v>
      </c>
      <c r="AE39" s="39">
        <f t="shared" si="27"/>
        <v>0.79637025594854916</v>
      </c>
      <c r="AF39" s="39">
        <f t="shared" si="27"/>
        <v>0.8547311585723254</v>
      </c>
      <c r="AG39" s="39">
        <f t="shared" si="27"/>
        <v>1.4223848656874125</v>
      </c>
      <c r="AH39" s="39">
        <f t="shared" si="27"/>
        <v>0</v>
      </c>
      <c r="AI39" s="39">
        <f t="shared" si="27"/>
        <v>0</v>
      </c>
      <c r="AJ39" s="39">
        <f t="shared" si="27"/>
        <v>0.9715334367090761</v>
      </c>
      <c r="AK39" s="10"/>
      <c r="AL39" s="40">
        <f t="shared" si="28"/>
        <v>1</v>
      </c>
      <c r="AM39" s="40">
        <f t="shared" si="29"/>
        <v>1</v>
      </c>
      <c r="AN39" s="40">
        <f t="shared" si="30"/>
        <v>1</v>
      </c>
      <c r="AO39" s="40">
        <f t="shared" si="31"/>
        <v>1</v>
      </c>
      <c r="AP39" s="40">
        <f t="shared" si="32"/>
        <v>1</v>
      </c>
      <c r="AQ39" s="40">
        <f t="shared" si="33"/>
        <v>1</v>
      </c>
      <c r="AS39" s="41">
        <f t="shared" si="34"/>
        <v>0.23430304642272071</v>
      </c>
      <c r="AT39" s="41">
        <f t="shared" si="34"/>
        <v>8.7490129338705869E-2</v>
      </c>
      <c r="AU39" s="41">
        <f t="shared" si="34"/>
        <v>1.1761312454119137</v>
      </c>
      <c r="AV39" s="41">
        <f t="shared" si="34"/>
        <v>0.70801692192210541</v>
      </c>
      <c r="AW39" s="41">
        <f t="shared" si="34"/>
        <v>0.12931944763346917</v>
      </c>
      <c r="AX39" s="41">
        <f t="shared" si="35"/>
        <v>0.25075437103777254</v>
      </c>
      <c r="BA39" s="86"/>
      <c r="BB39" s="18">
        <f t="shared" si="104"/>
        <v>34799</v>
      </c>
      <c r="BC39" s="39">
        <f t="shared" si="37"/>
        <v>1.0543147556857955</v>
      </c>
      <c r="BD39" s="39">
        <f t="shared" si="37"/>
        <v>1.1139000881188317</v>
      </c>
      <c r="BE39" s="39">
        <f t="shared" si="37"/>
        <v>1.0280967617781847</v>
      </c>
      <c r="BF39" s="39">
        <f t="shared" si="37"/>
        <v>1.1282848225804303</v>
      </c>
      <c r="BG39" s="39">
        <f t="shared" si="37"/>
        <v>0</v>
      </c>
      <c r="BH39" s="39">
        <f t="shared" si="37"/>
        <v>0</v>
      </c>
      <c r="BI39" s="39">
        <f t="shared" si="37"/>
        <v>0</v>
      </c>
      <c r="BJ39" s="39">
        <f t="shared" si="37"/>
        <v>0.90012127697318323</v>
      </c>
      <c r="BK39" s="10"/>
      <c r="BL39" s="40">
        <f t="shared" si="38"/>
        <v>0</v>
      </c>
      <c r="BM39" s="40">
        <f t="shared" si="39"/>
        <v>1</v>
      </c>
      <c r="BN39" s="40">
        <f t="shared" si="40"/>
        <v>1</v>
      </c>
      <c r="BO39" s="40">
        <f t="shared" si="41"/>
        <v>0</v>
      </c>
      <c r="BP39" s="40">
        <f t="shared" si="42"/>
        <v>0</v>
      </c>
      <c r="BQ39" s="40">
        <f t="shared" si="43"/>
        <v>1</v>
      </c>
      <c r="BS39" s="41">
        <f t="shared" si="44"/>
        <v>4.4800394172461768</v>
      </c>
      <c r="BT39" s="41">
        <f t="shared" si="44"/>
        <v>0.89657742872509127</v>
      </c>
      <c r="BU39" s="41">
        <f t="shared" si="44"/>
        <v>0.47081162910216146</v>
      </c>
      <c r="BV39" s="41">
        <f t="shared" si="44"/>
        <v>1.7238440118190375</v>
      </c>
      <c r="BW39" s="41">
        <f t="shared" si="44"/>
        <v>2.1194208944656143</v>
      </c>
      <c r="BX39" s="41">
        <f t="shared" si="45"/>
        <v>1.4153289671320137</v>
      </c>
      <c r="BY39" s="86"/>
      <c r="CB39" s="18">
        <f t="shared" si="105"/>
        <v>34617</v>
      </c>
      <c r="CC39" s="39">
        <f t="shared" si="46"/>
        <v>1.1458670762333298</v>
      </c>
      <c r="CD39" s="39">
        <f t="shared" si="46"/>
        <v>0.83065669864742475</v>
      </c>
      <c r="CE39" s="39">
        <f t="shared" si="46"/>
        <v>1.1064705376870945</v>
      </c>
      <c r="CF39" s="39">
        <f t="shared" si="46"/>
        <v>0.83096798328754984</v>
      </c>
      <c r="CG39" s="39">
        <f t="shared" si="46"/>
        <v>1.6237391369432228</v>
      </c>
      <c r="CH39" s="39">
        <f t="shared" si="46"/>
        <v>0</v>
      </c>
      <c r="CI39" s="39">
        <f t="shared" si="46"/>
        <v>0</v>
      </c>
      <c r="CJ39" s="39">
        <f t="shared" si="46"/>
        <v>1.1607817839856787</v>
      </c>
      <c r="CK39" s="10"/>
      <c r="CL39" s="40">
        <f t="shared" si="47"/>
        <v>1</v>
      </c>
      <c r="CM39" s="40">
        <f t="shared" si="48"/>
        <v>1</v>
      </c>
      <c r="CN39" s="40">
        <f t="shared" si="49"/>
        <v>0</v>
      </c>
      <c r="CO39" s="40">
        <f t="shared" si="50"/>
        <v>0</v>
      </c>
      <c r="CP39" s="40">
        <f t="shared" si="51"/>
        <v>1</v>
      </c>
      <c r="CQ39" s="40">
        <f t="shared" si="52"/>
        <v>0</v>
      </c>
      <c r="CS39" s="41">
        <f t="shared" si="53"/>
        <v>0.41807064470563426</v>
      </c>
      <c r="CT39" s="41">
        <f t="shared" si="53"/>
        <v>0.45749272090073734</v>
      </c>
      <c r="CU39" s="41">
        <f t="shared" si="53"/>
        <v>1.6222716859573123</v>
      </c>
      <c r="CV39" s="41">
        <f t="shared" si="53"/>
        <v>1.7174952741387248</v>
      </c>
      <c r="CW39" s="41">
        <f t="shared" si="53"/>
        <v>0.57231202706818973</v>
      </c>
      <c r="CX39" s="41">
        <f t="shared" si="54"/>
        <v>1.6772604488684144</v>
      </c>
      <c r="DA39" s="86"/>
      <c r="DB39" s="18">
        <f t="shared" si="106"/>
        <v>34526</v>
      </c>
      <c r="DC39" s="39">
        <f t="shared" si="55"/>
        <v>1.084422106644028</v>
      </c>
      <c r="DD39" s="39">
        <f t="shared" si="55"/>
        <v>1.1358083176782616</v>
      </c>
      <c r="DE39" s="39">
        <f t="shared" si="55"/>
        <v>1.0108044442315844</v>
      </c>
      <c r="DF39" s="39">
        <f t="shared" si="55"/>
        <v>0.77293390379463012</v>
      </c>
      <c r="DG39" s="39">
        <f t="shared" si="55"/>
        <v>1.4018927612781096</v>
      </c>
      <c r="DH39" s="39">
        <f t="shared" si="55"/>
        <v>0</v>
      </c>
      <c r="DI39" s="39">
        <f t="shared" si="55"/>
        <v>0</v>
      </c>
      <c r="DJ39" s="39">
        <f t="shared" si="55"/>
        <v>1.0048935931862126</v>
      </c>
      <c r="DK39" s="10"/>
      <c r="DL39" s="40">
        <f t="shared" si="56"/>
        <v>1</v>
      </c>
      <c r="DM39" s="40">
        <f t="shared" si="57"/>
        <v>1</v>
      </c>
      <c r="DN39" s="40">
        <f t="shared" si="58"/>
        <v>1</v>
      </c>
      <c r="DO39" s="40">
        <f t="shared" si="59"/>
        <v>0</v>
      </c>
      <c r="DP39" s="40">
        <f t="shared" si="60"/>
        <v>1</v>
      </c>
      <c r="DQ39" s="40">
        <f t="shared" si="61"/>
        <v>1</v>
      </c>
      <c r="DS39" s="41">
        <f t="shared" si="62"/>
        <v>0.76197503623875418</v>
      </c>
      <c r="DT39" s="41">
        <f t="shared" si="62"/>
        <v>0.21242305819799148</v>
      </c>
      <c r="DU39" s="41">
        <f t="shared" si="62"/>
        <v>8.7065027365995987E-2</v>
      </c>
      <c r="DV39" s="41">
        <f t="shared" si="62"/>
        <v>1.6337148776282875</v>
      </c>
      <c r="DW39" s="41">
        <f t="shared" si="62"/>
        <v>0.47403676893591928</v>
      </c>
      <c r="DX39" s="41">
        <f t="shared" si="63"/>
        <v>0.12991347211223067</v>
      </c>
      <c r="EA39" s="86"/>
      <c r="EB39" s="18">
        <f t="shared" si="107"/>
        <v>34435</v>
      </c>
      <c r="EC39" s="39">
        <f t="shared" si="65"/>
        <v>1.0642146223460649</v>
      </c>
      <c r="ED39" s="39">
        <f t="shared" si="65"/>
        <v>1.2718411236462543</v>
      </c>
      <c r="EE39" s="39">
        <f t="shared" si="65"/>
        <v>1.0986029943974678</v>
      </c>
      <c r="EF39" s="39">
        <f t="shared" si="65"/>
        <v>1.0789512132299133</v>
      </c>
      <c r="EG39" s="39">
        <f t="shared" si="65"/>
        <v>1.4955874860725045</v>
      </c>
      <c r="EH39" s="39">
        <f t="shared" si="65"/>
        <v>0</v>
      </c>
      <c r="EI39" s="39">
        <f t="shared" si="65"/>
        <v>0</v>
      </c>
      <c r="EJ39" s="39">
        <f t="shared" si="65"/>
        <v>0.90955076980624028</v>
      </c>
      <c r="EK39" s="10"/>
      <c r="EL39" s="40">
        <f t="shared" si="66"/>
        <v>0</v>
      </c>
      <c r="EM39" s="40">
        <f t="shared" si="67"/>
        <v>1</v>
      </c>
      <c r="EN39" s="40">
        <f t="shared" si="68"/>
        <v>1</v>
      </c>
      <c r="EO39" s="40">
        <f t="shared" si="69"/>
        <v>1</v>
      </c>
      <c r="EP39" s="40">
        <f t="shared" si="70"/>
        <v>1</v>
      </c>
      <c r="EQ39" s="40">
        <f t="shared" si="71"/>
        <v>1</v>
      </c>
      <c r="ES39" s="41">
        <f t="shared" si="72"/>
        <v>2.2486931335830467</v>
      </c>
      <c r="ET39" s="41">
        <f t="shared" si="72"/>
        <v>1.2672695637431464</v>
      </c>
      <c r="EU39" s="41">
        <f t="shared" si="72"/>
        <v>0.99957369596842816</v>
      </c>
      <c r="EV39" s="41">
        <f t="shared" si="72"/>
        <v>0.95279424408691527</v>
      </c>
      <c r="EW39" s="41">
        <f t="shared" si="72"/>
        <v>0.13910807225735974</v>
      </c>
      <c r="EX39" s="41">
        <f t="shared" si="73"/>
        <v>0.1543298165277599</v>
      </c>
      <c r="EY39" s="86"/>
      <c r="FB39" s="18">
        <f t="shared" si="108"/>
        <v>34254</v>
      </c>
      <c r="FC39" s="39">
        <f t="shared" si="74"/>
        <v>1.3267772585677733</v>
      </c>
      <c r="FD39" s="39">
        <f t="shared" si="74"/>
        <v>0.96712179410242471</v>
      </c>
      <c r="FE39" s="39">
        <f t="shared" si="74"/>
        <v>1.0157987265633242</v>
      </c>
      <c r="FF39" s="39">
        <f t="shared" si="74"/>
        <v>0.63968610138798399</v>
      </c>
      <c r="FG39" s="39">
        <f t="shared" si="74"/>
        <v>1.0395891644121049</v>
      </c>
      <c r="FH39" s="39">
        <f t="shared" si="74"/>
        <v>0</v>
      </c>
      <c r="FI39" s="39">
        <f t="shared" si="74"/>
        <v>0</v>
      </c>
      <c r="FJ39" s="39">
        <f t="shared" si="74"/>
        <v>0.69753801123221371</v>
      </c>
      <c r="FK39" s="10"/>
      <c r="FL39" s="40">
        <f t="shared" si="75"/>
        <v>1</v>
      </c>
      <c r="FM39" s="40">
        <f t="shared" si="76"/>
        <v>1</v>
      </c>
      <c r="FN39" s="40">
        <f t="shared" si="77"/>
        <v>1</v>
      </c>
      <c r="FO39" s="40">
        <f t="shared" si="78"/>
        <v>0</v>
      </c>
      <c r="FP39" s="40">
        <f t="shared" si="79"/>
        <v>0</v>
      </c>
      <c r="FQ39" s="40">
        <f t="shared" si="80"/>
        <v>0</v>
      </c>
      <c r="FS39" s="41">
        <f t="shared" si="81"/>
        <v>0.79562061490920877</v>
      </c>
      <c r="FT39" s="41">
        <f t="shared" si="81"/>
        <v>1.0079141024890875E-3</v>
      </c>
      <c r="FU39" s="41">
        <f t="shared" si="81"/>
        <v>1.053565311104418E-2</v>
      </c>
      <c r="FV39" s="41">
        <f t="shared" si="81"/>
        <v>1.7499477925771494</v>
      </c>
      <c r="FW39" s="41">
        <f t="shared" si="81"/>
        <v>1.522372441190424</v>
      </c>
      <c r="FX39" s="41">
        <f t="shared" si="82"/>
        <v>1.5926444750127997</v>
      </c>
      <c r="FY39" s="86"/>
      <c r="GB39" s="18">
        <f t="shared" si="109"/>
        <v>34163</v>
      </c>
      <c r="GC39" s="39">
        <f t="shared" si="83"/>
        <v>1.0616449590688271</v>
      </c>
      <c r="GD39" s="39">
        <f t="shared" si="83"/>
        <v>0.98167779861623372</v>
      </c>
      <c r="GE39" s="39">
        <f t="shared" si="83"/>
        <v>0.89668162895233305</v>
      </c>
      <c r="GF39" s="39">
        <f t="shared" si="83"/>
        <v>0.86210051000039301</v>
      </c>
      <c r="GG39" s="39">
        <f t="shared" si="83"/>
        <v>1.1410056350915334</v>
      </c>
      <c r="GH39" s="39">
        <f t="shared" si="83"/>
        <v>0</v>
      </c>
      <c r="GI39" s="39">
        <f t="shared" si="83"/>
        <v>0</v>
      </c>
      <c r="GJ39" s="39">
        <f t="shared" si="83"/>
        <v>1.0321144229744328</v>
      </c>
      <c r="GK39" s="10"/>
      <c r="GL39" s="40">
        <f t="shared" si="84"/>
        <v>1</v>
      </c>
      <c r="GM39" s="40">
        <f t="shared" si="85"/>
        <v>1</v>
      </c>
      <c r="GN39" s="40">
        <f t="shared" si="86"/>
        <v>1</v>
      </c>
      <c r="GO39" s="40">
        <f t="shared" si="87"/>
        <v>1</v>
      </c>
      <c r="GP39" s="40">
        <f t="shared" si="88"/>
        <v>1</v>
      </c>
      <c r="GQ39" s="40">
        <f t="shared" si="89"/>
        <v>1</v>
      </c>
      <c r="GS39" s="41">
        <f t="shared" si="90"/>
        <v>0.76183858207844124</v>
      </c>
      <c r="GT39" s="41">
        <f t="shared" si="90"/>
        <v>0.64513565161374831</v>
      </c>
      <c r="GU39" s="41">
        <f t="shared" si="90"/>
        <v>0.62268534766906591</v>
      </c>
      <c r="GV39" s="41">
        <f t="shared" si="90"/>
        <v>0.15176258369086082</v>
      </c>
      <c r="GW39" s="41">
        <f t="shared" si="90"/>
        <v>1.0233886489943163</v>
      </c>
      <c r="GX39" s="41">
        <f t="shared" si="91"/>
        <v>0.33111532788170178</v>
      </c>
      <c r="GY39" s="86"/>
      <c r="HB39" s="18">
        <f t="shared" si="110"/>
        <v>34072</v>
      </c>
      <c r="HC39" s="39">
        <f t="shared" si="93"/>
        <v>0.75140029993569735</v>
      </c>
      <c r="HD39" s="39">
        <f t="shared" si="93"/>
        <v>0.7628443376295484</v>
      </c>
      <c r="HE39" s="39">
        <f t="shared" si="93"/>
        <v>0.93742546537274507</v>
      </c>
      <c r="HF39" s="39">
        <f t="shared" si="93"/>
        <v>0.92886306724932799</v>
      </c>
      <c r="HG39" s="39">
        <f t="shared" si="93"/>
        <v>1.115775998801064</v>
      </c>
      <c r="HH39" s="39">
        <f t="shared" si="93"/>
        <v>0</v>
      </c>
      <c r="HI39" s="39">
        <f t="shared" si="93"/>
        <v>0</v>
      </c>
      <c r="HJ39" s="39">
        <f t="shared" si="93"/>
        <v>0.95369166479361878</v>
      </c>
      <c r="HK39" s="10"/>
      <c r="HL39" s="40">
        <f t="shared" si="94"/>
        <v>1</v>
      </c>
      <c r="HM39" s="40">
        <f t="shared" si="95"/>
        <v>1</v>
      </c>
      <c r="HN39" s="40">
        <f t="shared" si="96"/>
        <v>1</v>
      </c>
      <c r="HO39" s="40">
        <f t="shared" si="97"/>
        <v>1</v>
      </c>
      <c r="HP39" s="40">
        <f t="shared" si="98"/>
        <v>1</v>
      </c>
      <c r="HQ39" s="40">
        <f t="shared" si="99"/>
        <v>1</v>
      </c>
      <c r="HS39" s="41">
        <f t="shared" si="100"/>
        <v>0.1242822768285588</v>
      </c>
      <c r="HT39" s="41">
        <f t="shared" si="100"/>
        <v>0.409486303900499</v>
      </c>
      <c r="HU39" s="41">
        <f t="shared" si="100"/>
        <v>1.3746923832793121</v>
      </c>
      <c r="HV39" s="41">
        <f t="shared" si="100"/>
        <v>0.33357969321761644</v>
      </c>
      <c r="HW39" s="41">
        <f t="shared" si="100"/>
        <v>1.9931375340841277E-2</v>
      </c>
      <c r="HX39" s="41">
        <f t="shared" si="101"/>
        <v>0.11051535557097068</v>
      </c>
    </row>
    <row r="40" spans="1:233" x14ac:dyDescent="0.25">
      <c r="H40" s="31"/>
      <c r="I40" s="31"/>
      <c r="L40" s="45"/>
      <c r="M40" s="45"/>
      <c r="N40" s="45"/>
      <c r="O40" s="45"/>
      <c r="P40" s="45"/>
      <c r="Q40" s="45"/>
      <c r="Y40" s="86"/>
      <c r="AH40" s="31"/>
      <c r="AI40" s="31"/>
      <c r="BA40" s="86"/>
      <c r="BH40" s="31"/>
      <c r="BI40" s="31"/>
      <c r="BY40" s="86"/>
      <c r="CH40" s="31"/>
      <c r="CI40" s="31"/>
      <c r="DA40" s="86"/>
      <c r="DH40" s="31"/>
      <c r="DI40" s="31"/>
      <c r="EA40" s="86"/>
      <c r="EH40" s="31"/>
      <c r="EI40" s="31"/>
      <c r="EY40" s="86"/>
      <c r="FH40" s="31"/>
      <c r="FI40" s="31"/>
      <c r="FY40" s="86"/>
      <c r="GH40" s="31"/>
      <c r="GI40" s="31"/>
      <c r="GY40" s="86"/>
      <c r="HH40" s="31"/>
      <c r="HI40" s="31"/>
    </row>
    <row r="41" spans="1:233" x14ac:dyDescent="0.25">
      <c r="A41" s="46"/>
      <c r="B41" s="2" t="s">
        <v>21</v>
      </c>
      <c r="C41" s="39">
        <f>SUMPRODUCT(C31:C39,K11:K19)/K20</f>
        <v>1.0435625628573404</v>
      </c>
      <c r="D41" s="39">
        <f>SUMPRODUCT(D31:D39,K11:K19)/K20</f>
        <v>1.0386911771802612</v>
      </c>
      <c r="E41" s="39">
        <f>SUMPRODUCT(E31:E39,K11:K19)/K20</f>
        <v>1.0868635124935189</v>
      </c>
      <c r="F41" s="39">
        <f>SUMPRODUCT(F31:F39,K11:K19)/K20</f>
        <v>1.1237131090765726</v>
      </c>
      <c r="G41" s="39">
        <f>SUMPRODUCT(G31:G39,K11:K19)/K20</f>
        <v>1.4993146976586751</v>
      </c>
      <c r="H41" s="39">
        <f>SUMPRODUCT(H31:H39,K11:K19)/K20</f>
        <v>0</v>
      </c>
      <c r="I41" s="39">
        <f>SUMPRODUCT(I31:I39,K11:K19)/K20</f>
        <v>0</v>
      </c>
      <c r="J41" s="39">
        <f>SUMPRODUCT(J31:J39,K11:K19)/K20</f>
        <v>0.97810644771861599</v>
      </c>
      <c r="K41" s="47" t="s">
        <v>22</v>
      </c>
      <c r="L41" s="40">
        <f>SUM(L31:L40)</f>
        <v>7</v>
      </c>
      <c r="M41" s="40">
        <f t="shared" ref="M41:Q41" si="111">SUM(M31:M40)</f>
        <v>5</v>
      </c>
      <c r="N41" s="40">
        <f t="shared" si="111"/>
        <v>5</v>
      </c>
      <c r="O41" s="40">
        <f t="shared" si="111"/>
        <v>5</v>
      </c>
      <c r="P41" s="40">
        <f t="shared" si="111"/>
        <v>5</v>
      </c>
      <c r="Q41" s="40">
        <f t="shared" si="111"/>
        <v>1</v>
      </c>
      <c r="Y41" s="86"/>
      <c r="AB41" s="2" t="s">
        <v>21</v>
      </c>
      <c r="AC41" s="39">
        <f t="shared" ref="AC41" si="112">SUMPRODUCT(AC31:AC39,AK11:AK19)/AK20</f>
        <v>0.89035828967370223</v>
      </c>
      <c r="AD41" s="39">
        <f t="shared" ref="AD41" si="113">SUMPRODUCT(AD31:AD39,AK11:AK19)/AK20</f>
        <v>0.93409968790914155</v>
      </c>
      <c r="AE41" s="39">
        <f t="shared" ref="AE41" si="114">SUMPRODUCT(AE31:AE39,AK11:AK19)/AK20</f>
        <v>0.8840675713882149</v>
      </c>
      <c r="AF41" s="39">
        <f t="shared" ref="AF41" si="115">SUMPRODUCT(AF31:AF39,AK11:AK19)/AK20</f>
        <v>0.95877857464301786</v>
      </c>
      <c r="AG41" s="39">
        <f t="shared" ref="AG41" si="116">SUMPRODUCT(AG31:AG39,AK11:AK19)/AK20</f>
        <v>1.3982885897068671</v>
      </c>
      <c r="AH41" s="39">
        <f t="shared" ref="AH41" si="117">SUMPRODUCT(AH31:AH39,AK11:AK19)/AK20</f>
        <v>0</v>
      </c>
      <c r="AI41" s="39">
        <f t="shared" ref="AI41" si="118">SUMPRODUCT(AI31:AI39,AK11:AK19)/AK20</f>
        <v>0</v>
      </c>
      <c r="AJ41" s="39">
        <f t="shared" ref="AJ41" si="119">SUMPRODUCT(AJ31:AJ39,AK11:AK19)/AK20</f>
        <v>1.1687453376131154</v>
      </c>
      <c r="AK41" s="47" t="s">
        <v>22</v>
      </c>
      <c r="AL41" s="40">
        <f t="shared" ref="AL41:AQ41" si="120">SUM(AL31:AL40)</f>
        <v>6</v>
      </c>
      <c r="AM41" s="40">
        <f t="shared" si="120"/>
        <v>6</v>
      </c>
      <c r="AN41" s="40">
        <f t="shared" si="120"/>
        <v>5</v>
      </c>
      <c r="AO41" s="40">
        <f t="shared" si="120"/>
        <v>6</v>
      </c>
      <c r="AP41" s="40">
        <f t="shared" si="120"/>
        <v>6</v>
      </c>
      <c r="AQ41" s="40">
        <f t="shared" si="120"/>
        <v>4</v>
      </c>
      <c r="BA41" s="86"/>
      <c r="BB41" s="2" t="s">
        <v>21</v>
      </c>
      <c r="BC41" s="39">
        <f t="shared" ref="BC41" si="121">SUMPRODUCT(BC31:BC39,BK11:BK19)/BK20</f>
        <v>0.8156207153367484</v>
      </c>
      <c r="BD41" s="39">
        <f t="shared" ref="BD41" si="122">SUMPRODUCT(BD31:BD39,BK11:BK19)/BK20</f>
        <v>1.0521469896785092</v>
      </c>
      <c r="BE41" s="39">
        <f t="shared" ref="BE41" si="123">SUMPRODUCT(BE31:BE39,BK11:BK19)/BK20</f>
        <v>0.99028899384818503</v>
      </c>
      <c r="BF41" s="39">
        <f t="shared" ref="BF41" si="124">SUMPRODUCT(BF31:BF39,BK11:BK19)/BK20</f>
        <v>1.0198212818746655</v>
      </c>
      <c r="BG41" s="39">
        <f t="shared" ref="BG41" si="125">SUMPRODUCT(BG31:BG39,BK11:BK19)/BK20</f>
        <v>1.0516293487157113</v>
      </c>
      <c r="BH41" s="39">
        <f t="shared" ref="BH41" si="126">SUMPRODUCT(BH31:BH39,BK11:BK19)/BK20</f>
        <v>0</v>
      </c>
      <c r="BI41" s="39">
        <f t="shared" ref="BI41" si="127">SUMPRODUCT(BI31:BI39,BK11:BK19)/BK20</f>
        <v>0</v>
      </c>
      <c r="BJ41" s="39">
        <f t="shared" ref="BJ41" si="128">SUMPRODUCT(BJ31:BJ39,BK11:BK19)/BK20</f>
        <v>1.0355416304553751</v>
      </c>
      <c r="BK41" s="47" t="s">
        <v>22</v>
      </c>
      <c r="BL41" s="40">
        <f t="shared" ref="BL41:BQ41" si="129">SUM(BL31:BL40)</f>
        <v>0</v>
      </c>
      <c r="BM41" s="40">
        <f t="shared" si="129"/>
        <v>6</v>
      </c>
      <c r="BN41" s="40">
        <f t="shared" si="129"/>
        <v>7</v>
      </c>
      <c r="BO41" s="40">
        <f t="shared" si="129"/>
        <v>5</v>
      </c>
      <c r="BP41" s="40">
        <f t="shared" si="129"/>
        <v>6</v>
      </c>
      <c r="BQ41" s="40">
        <f t="shared" si="129"/>
        <v>7</v>
      </c>
      <c r="BY41" s="86"/>
      <c r="CB41" s="2" t="s">
        <v>21</v>
      </c>
      <c r="CC41" s="39">
        <f t="shared" ref="CC41" si="130">SUMPRODUCT(CC31:CC39,CK11:CK19)/CK20</f>
        <v>0.97914659835766826</v>
      </c>
      <c r="CD41" s="39">
        <f t="shared" ref="CD41" si="131">SUMPRODUCT(CD31:CD39,CK11:CK19)/CK20</f>
        <v>0.93884475860327632</v>
      </c>
      <c r="CE41" s="39">
        <f t="shared" ref="CE41" si="132">SUMPRODUCT(CE31:CE39,CK11:CK19)/CK20</f>
        <v>0.91940252072776563</v>
      </c>
      <c r="CF41" s="39">
        <f t="shared" ref="CF41" si="133">SUMPRODUCT(CF31:CF39,CK11:CK19)/CK20</f>
        <v>0.95042823185196568</v>
      </c>
      <c r="CG41" s="39">
        <f t="shared" ref="CG41" si="134">SUMPRODUCT(CG31:CG39,CK11:CK19)/CK20</f>
        <v>1.5043706274990021</v>
      </c>
      <c r="CH41" s="39">
        <f t="shared" ref="CH41" si="135">SUMPRODUCT(CH31:CH39,CK11:CK19)/CK20</f>
        <v>0</v>
      </c>
      <c r="CI41" s="39">
        <f t="shared" ref="CI41" si="136">SUMPRODUCT(CI31:CI39,CK11:CK19)/CK20</f>
        <v>0</v>
      </c>
      <c r="CJ41" s="39">
        <f t="shared" ref="CJ41" si="137">SUMPRODUCT(CJ31:CJ39,CK11:CK19)/CK20</f>
        <v>0.95520510526557367</v>
      </c>
      <c r="CK41" s="47" t="s">
        <v>22</v>
      </c>
      <c r="CL41" s="40">
        <f t="shared" ref="CL41:CQ41" si="138">SUM(CL31:CL40)</f>
        <v>7</v>
      </c>
      <c r="CM41" s="40">
        <f t="shared" si="138"/>
        <v>7</v>
      </c>
      <c r="CN41" s="40">
        <f t="shared" si="138"/>
        <v>6</v>
      </c>
      <c r="CO41" s="40">
        <f t="shared" si="138"/>
        <v>6</v>
      </c>
      <c r="CP41" s="40">
        <f t="shared" si="138"/>
        <v>6</v>
      </c>
      <c r="CQ41" s="40">
        <f t="shared" si="138"/>
        <v>3</v>
      </c>
      <c r="DA41" s="86"/>
      <c r="DB41" s="2" t="s">
        <v>21</v>
      </c>
      <c r="DC41" s="39">
        <f t="shared" ref="DC41" si="139">SUMPRODUCT(DC31:DC39,DK11:DK19)/DK20</f>
        <v>0.68437690528752071</v>
      </c>
      <c r="DD41" s="39">
        <f t="shared" ref="DD41" si="140">SUMPRODUCT(DD31:DD39,DK11:DK19)/DK20</f>
        <v>1.1748891752548667</v>
      </c>
      <c r="DE41" s="39">
        <f t="shared" ref="DE41" si="141">SUMPRODUCT(DE31:DE39,DK11:DK19)/DK20</f>
        <v>1.0055610144869074</v>
      </c>
      <c r="DF41" s="39">
        <f t="shared" ref="DF41" si="142">SUMPRODUCT(DF31:DF39,DK11:DK19)/DK20</f>
        <v>0.92582458530315714</v>
      </c>
      <c r="DG41" s="39">
        <f t="shared" ref="DG41" si="143">SUMPRODUCT(DG31:DG39,DK11:DK19)/DK20</f>
        <v>1.5020282484066592</v>
      </c>
      <c r="DH41" s="39">
        <f t="shared" ref="DH41" si="144">SUMPRODUCT(DH31:DH39,DK11:DK19)/DK20</f>
        <v>0</v>
      </c>
      <c r="DI41" s="39">
        <f t="shared" ref="DI41" si="145">SUMPRODUCT(DI31:DI39,DK11:DK19)/DK20</f>
        <v>0</v>
      </c>
      <c r="DJ41" s="39">
        <f t="shared" ref="DJ41" si="146">SUMPRODUCT(DJ31:DJ39,DK11:DK19)/DK20</f>
        <v>0.948100611786721</v>
      </c>
      <c r="DK41" s="47" t="s">
        <v>22</v>
      </c>
      <c r="DL41" s="40">
        <f t="shared" ref="DL41:DQ41" si="147">SUM(DL31:DL40)</f>
        <v>6</v>
      </c>
      <c r="DM41" s="40">
        <f t="shared" si="147"/>
        <v>5</v>
      </c>
      <c r="DN41" s="40">
        <f t="shared" si="147"/>
        <v>4</v>
      </c>
      <c r="DO41" s="40">
        <f t="shared" si="147"/>
        <v>5</v>
      </c>
      <c r="DP41" s="40">
        <f t="shared" si="147"/>
        <v>6</v>
      </c>
      <c r="DQ41" s="40">
        <f t="shared" si="147"/>
        <v>6</v>
      </c>
      <c r="EA41" s="86"/>
      <c r="EB41" s="2" t="s">
        <v>21</v>
      </c>
      <c r="EC41" s="39">
        <f t="shared" ref="EC41" si="148">SUMPRODUCT(EC31:EC39,EK11:EK19)/EK20</f>
        <v>0.80617165366425425</v>
      </c>
      <c r="ED41" s="39">
        <f t="shared" ref="ED41" si="149">SUMPRODUCT(ED31:ED39,EK11:EK19)/EK20</f>
        <v>1.1159027979001472</v>
      </c>
      <c r="EE41" s="39">
        <f t="shared" ref="EE41" si="150">SUMPRODUCT(EE31:EE39,EK11:EK19)/EK20</f>
        <v>0.9731306623010566</v>
      </c>
      <c r="EF41" s="39">
        <f t="shared" ref="EF41" si="151">SUMPRODUCT(EF31:EF39,EK11:EK19)/EK20</f>
        <v>0.95054185089340726</v>
      </c>
      <c r="EG41" s="39">
        <f t="shared" ref="EG41" si="152">SUMPRODUCT(EG31:EG39,EK11:EK19)/EK20</f>
        <v>1.4010715007547598</v>
      </c>
      <c r="EH41" s="39">
        <f t="shared" ref="EH41" si="153">SUMPRODUCT(EH31:EH39,EK11:EK19)/EK20</f>
        <v>0</v>
      </c>
      <c r="EI41" s="39">
        <f t="shared" ref="EI41" si="154">SUMPRODUCT(EI31:EI39,EK11:EK19)/EK20</f>
        <v>0</v>
      </c>
      <c r="EJ41" s="39">
        <f t="shared" ref="EJ41" si="155">SUMPRODUCT(EJ31:EJ39,EK11:EK19)/EK20</f>
        <v>0.89216374562607992</v>
      </c>
      <c r="EK41" s="47" t="s">
        <v>22</v>
      </c>
      <c r="EL41" s="40">
        <f t="shared" ref="EL41:EQ41" si="156">SUM(EL31:EL40)</f>
        <v>4</v>
      </c>
      <c r="EM41" s="40">
        <f t="shared" si="156"/>
        <v>6</v>
      </c>
      <c r="EN41" s="40">
        <f t="shared" si="156"/>
        <v>7</v>
      </c>
      <c r="EO41" s="40">
        <f t="shared" si="156"/>
        <v>7</v>
      </c>
      <c r="EP41" s="40">
        <f t="shared" si="156"/>
        <v>6</v>
      </c>
      <c r="EQ41" s="40">
        <f t="shared" si="156"/>
        <v>6</v>
      </c>
      <c r="EY41" s="86"/>
      <c r="FB41" s="2" t="s">
        <v>21</v>
      </c>
      <c r="FC41" s="39">
        <f t="shared" ref="FC41" si="157">SUMPRODUCT(FC31:FC39,FK11:FK19)/FK20</f>
        <v>0.94368046048797039</v>
      </c>
      <c r="FD41" s="39">
        <f t="shared" ref="FD41" si="158">SUMPRODUCT(FD31:FD39,FK11:FK19)/FK20</f>
        <v>0.96722591404911373</v>
      </c>
      <c r="FE41" s="39">
        <f t="shared" ref="FE41" si="159">SUMPRODUCT(FE31:FE39,FK11:FK19)/FK20</f>
        <v>1.0150824442883386</v>
      </c>
      <c r="FF41" s="39">
        <f t="shared" ref="FF41" si="160">SUMPRODUCT(FF31:FF39,FK11:FK19)/FK20</f>
        <v>0.80694900659331481</v>
      </c>
      <c r="FG41" s="39">
        <f t="shared" ref="FG41" si="161">SUMPRODUCT(FG31:FG39,FK11:FK19)/FK20</f>
        <v>1.4761671676619417</v>
      </c>
      <c r="FH41" s="39">
        <f t="shared" ref="FH41" si="162">SUMPRODUCT(FH31:FH39,FK11:FK19)/FK20</f>
        <v>0</v>
      </c>
      <c r="FI41" s="39">
        <f t="shared" ref="FI41" si="163">SUMPRODUCT(FI31:FI39,FK11:FK19)/FK20</f>
        <v>0</v>
      </c>
      <c r="FJ41" s="39">
        <f t="shared" ref="FJ41" si="164">SUMPRODUCT(FJ31:FJ39,FK11:FK19)/FK20</f>
        <v>1.0151268868619379</v>
      </c>
      <c r="FK41" s="47" t="s">
        <v>22</v>
      </c>
      <c r="FL41" s="40">
        <f t="shared" ref="FL41:FQ41" si="165">SUM(FL31:FL40)</f>
        <v>6</v>
      </c>
      <c r="FM41" s="40">
        <f t="shared" si="165"/>
        <v>7</v>
      </c>
      <c r="FN41" s="40">
        <f t="shared" si="165"/>
        <v>7</v>
      </c>
      <c r="FO41" s="40">
        <f t="shared" si="165"/>
        <v>6</v>
      </c>
      <c r="FP41" s="40">
        <f t="shared" si="165"/>
        <v>5</v>
      </c>
      <c r="FQ41" s="40">
        <f t="shared" si="165"/>
        <v>6</v>
      </c>
      <c r="FY41" s="86"/>
      <c r="GB41" s="2" t="s">
        <v>21</v>
      </c>
      <c r="GC41" s="39">
        <f t="shared" ref="GC41" si="166">SUMPRODUCT(GC31:GC39,GK11:GK19)/GK20</f>
        <v>0.68236489086669561</v>
      </c>
      <c r="GD41" s="39">
        <f t="shared" ref="GD41" si="167">SUMPRODUCT(GD31:GD39,GK11:GK19)/GK20</f>
        <v>0.93923256291008772</v>
      </c>
      <c r="GE41" s="39">
        <f t="shared" ref="GE41" si="168">SUMPRODUCT(GE31:GE39,GK11:GK19)/GK20</f>
        <v>0.94444668205593751</v>
      </c>
      <c r="GF41" s="39">
        <f t="shared" ref="GF41" si="169">SUMPRODUCT(GF31:GF39,GK11:GK19)/GK20</f>
        <v>0.87402894154743327</v>
      </c>
      <c r="GG41" s="39">
        <f t="shared" ref="GG41" si="170">SUMPRODUCT(GG31:GG39,GK11:GK19)/GK20</f>
        <v>1.2545631835679796</v>
      </c>
      <c r="GH41" s="39">
        <f t="shared" ref="GH41" si="171">SUMPRODUCT(GH31:GH39,GK11:GK19)/GK20</f>
        <v>0</v>
      </c>
      <c r="GI41" s="39">
        <f t="shared" ref="GI41" si="172">SUMPRODUCT(GI31:GI39,GK11:GK19)/GK20</f>
        <v>0</v>
      </c>
      <c r="GJ41" s="39">
        <f t="shared" ref="GJ41" si="173">SUMPRODUCT(GJ31:GJ39,GK11:GK19)/GK20</f>
        <v>0.87937441888093859</v>
      </c>
      <c r="GK41" s="47" t="s">
        <v>22</v>
      </c>
      <c r="GL41" s="40">
        <f t="shared" ref="GL41:GQ41" si="174">SUM(GL31:GL40)</f>
        <v>7</v>
      </c>
      <c r="GM41" s="40">
        <f t="shared" si="174"/>
        <v>7</v>
      </c>
      <c r="GN41" s="40">
        <f t="shared" si="174"/>
        <v>5</v>
      </c>
      <c r="GO41" s="40">
        <f t="shared" si="174"/>
        <v>6</v>
      </c>
      <c r="GP41" s="40">
        <f t="shared" si="174"/>
        <v>5</v>
      </c>
      <c r="GQ41" s="40">
        <f t="shared" si="174"/>
        <v>6</v>
      </c>
      <c r="GY41" s="86"/>
      <c r="HB41" s="2" t="s">
        <v>21</v>
      </c>
      <c r="HC41" s="39">
        <f t="shared" ref="HC41" si="175">SUMPRODUCT(HC31:HC39,HK11:HK19)/HK20</f>
        <v>0.76532463068548895</v>
      </c>
      <c r="HD41" s="39">
        <f t="shared" ref="HD41" si="176">SUMPRODUCT(HD31:HD39,HK11:HK19)/HK20</f>
        <v>0.80153844127852125</v>
      </c>
      <c r="HE41" s="39">
        <f t="shared" ref="HE41" si="177">SUMPRODUCT(HE31:HE39,HK11:HK19)/HK20</f>
        <v>0.86599744586182548</v>
      </c>
      <c r="HF41" s="39">
        <f t="shared" ref="HF41" si="178">SUMPRODUCT(HF31:HF39,HK11:HK19)/HK20</f>
        <v>0.95198665199236132</v>
      </c>
      <c r="HG41" s="39">
        <f t="shared" ref="HG41" si="179">SUMPRODUCT(HG31:HG39,HK11:HK19)/HK20</f>
        <v>1.1049597507658555</v>
      </c>
      <c r="HH41" s="39">
        <f t="shared" ref="HH41" si="180">SUMPRODUCT(HH31:HH39,HK11:HK19)/HK20</f>
        <v>0</v>
      </c>
      <c r="HI41" s="39">
        <f t="shared" ref="HI41" si="181">SUMPRODUCT(HI31:HI39,HK11:HK19)/HK20</f>
        <v>0</v>
      </c>
      <c r="HJ41" s="39">
        <f t="shared" ref="HJ41" si="182">SUMPRODUCT(HJ31:HJ39,HK11:HK19)/HK20</f>
        <v>0.97280455853462888</v>
      </c>
      <c r="HK41" s="47" t="s">
        <v>22</v>
      </c>
      <c r="HL41" s="40">
        <f t="shared" ref="HL41:HQ41" si="183">SUM(HL31:HL40)</f>
        <v>5</v>
      </c>
      <c r="HM41" s="40">
        <f t="shared" si="183"/>
        <v>6</v>
      </c>
      <c r="HN41" s="40">
        <f t="shared" si="183"/>
        <v>5</v>
      </c>
      <c r="HO41" s="40">
        <f t="shared" si="183"/>
        <v>6</v>
      </c>
      <c r="HP41" s="40">
        <f t="shared" si="183"/>
        <v>6</v>
      </c>
      <c r="HQ41" s="40">
        <f t="shared" si="183"/>
        <v>7</v>
      </c>
    </row>
    <row r="42" spans="1:233" x14ac:dyDescent="0.25">
      <c r="B42" s="48" t="s">
        <v>23</v>
      </c>
      <c r="C42" s="49">
        <f>IF(L41=0,0,SUMPRODUCT(C31:C39,L31:L39)/L41)</f>
        <v>1.0435625628573404</v>
      </c>
      <c r="D42" s="49">
        <f>IF(M41=0,0,SUMPRODUCT(D31:D39,M31:M39)/M41)</f>
        <v>1.0310881428800172</v>
      </c>
      <c r="E42" s="49">
        <f>IF(N41=0,0,SUMPRODUCT(E31:E39,N31:N39)/N41)</f>
        <v>1.0713653169352368</v>
      </c>
      <c r="F42" s="49">
        <f>IF(O41=0,0,SUMPRODUCT(F31:F39,O31:O39)/O41)</f>
        <v>1.0630590721611601</v>
      </c>
      <c r="G42" s="49">
        <f>IF(P41=0,0,SUMPRODUCT(G31:G39,P31:P39)/P41)</f>
        <v>1.3697296262707943</v>
      </c>
      <c r="H42" s="50">
        <f t="shared" ref="H42:I42" si="184">IF(Q41=0,0,SUMPRODUCT(H31:H39,Q31:Q39)/Q41)</f>
        <v>0</v>
      </c>
      <c r="I42" s="50">
        <f t="shared" si="184"/>
        <v>0</v>
      </c>
      <c r="J42" s="49">
        <f>IF(Q41=0,0,SUMPRODUCT(J31:J39,Q31:Q39)/Q41)</f>
        <v>1.069810853206405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87"/>
      <c r="Z42" s="51"/>
      <c r="AA42" s="51"/>
      <c r="AB42" s="52" t="s">
        <v>23</v>
      </c>
      <c r="AC42" s="49">
        <f t="shared" ref="AC42:AI42" si="185">IF(AL41=0,0,SUMPRODUCT(AC31:AC39,AL31:AL39)/AL41)</f>
        <v>0.89035828967370223</v>
      </c>
      <c r="AD42" s="49">
        <f t="shared" si="185"/>
        <v>0.93409968790914155</v>
      </c>
      <c r="AE42" s="49">
        <f t="shared" si="185"/>
        <v>0.8592888665995243</v>
      </c>
      <c r="AF42" s="49">
        <f t="shared" si="185"/>
        <v>0.95877857464301786</v>
      </c>
      <c r="AG42" s="49">
        <f t="shared" si="185"/>
        <v>1.3982885897068671</v>
      </c>
      <c r="AH42" s="50">
        <f t="shared" si="185"/>
        <v>0</v>
      </c>
      <c r="AI42" s="50">
        <f t="shared" si="185"/>
        <v>0</v>
      </c>
      <c r="AJ42" s="49">
        <f t="shared" ref="AJ42" si="186">IF(AQ41=0,0,SUMPRODUCT(AJ31:AJ39,AQ31:AQ39)/AQ41)</f>
        <v>1.0724099735612809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87"/>
      <c r="BB42" s="52" t="s">
        <v>23</v>
      </c>
      <c r="BC42" s="49">
        <f t="shared" ref="BC42:BI42" si="187">IF(BL41=0,0,SUMPRODUCT(BC31:BC39,BL31:BL39)/BL41)</f>
        <v>0</v>
      </c>
      <c r="BD42" s="49">
        <f t="shared" si="187"/>
        <v>1.0704579168715569</v>
      </c>
      <c r="BE42" s="49">
        <f t="shared" si="187"/>
        <v>0.99028899384818503</v>
      </c>
      <c r="BF42" s="49">
        <f t="shared" si="187"/>
        <v>1.0298370727562063</v>
      </c>
      <c r="BG42" s="49">
        <f t="shared" si="187"/>
        <v>1.2269009068349968</v>
      </c>
      <c r="BH42" s="50">
        <f t="shared" si="187"/>
        <v>0</v>
      </c>
      <c r="BI42" s="50">
        <f t="shared" si="187"/>
        <v>0</v>
      </c>
      <c r="BJ42" s="49">
        <f t="shared" ref="BJ42" si="188">IF(BQ41=0,0,SUMPRODUCT(BJ31:BJ39,BQ31:BQ39)/BQ41)</f>
        <v>1.0355416304553751</v>
      </c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87"/>
      <c r="BZ42" s="51"/>
      <c r="CA42" s="51"/>
      <c r="CB42" s="52" t="s">
        <v>23</v>
      </c>
      <c r="CC42" s="49">
        <f t="shared" ref="CC42:CI42" si="189">IF(CL41=0,0,SUMPRODUCT(CC31:CC39,CL31:CL39)/CL41)</f>
        <v>0.97914659835766826</v>
      </c>
      <c r="CD42" s="49">
        <f t="shared" si="189"/>
        <v>0.93884475860327632</v>
      </c>
      <c r="CE42" s="49">
        <f t="shared" si="189"/>
        <v>0.88822451790121082</v>
      </c>
      <c r="CF42" s="49">
        <f t="shared" si="189"/>
        <v>0.97033827327936828</v>
      </c>
      <c r="CG42" s="49">
        <f t="shared" si="189"/>
        <v>1.4384416408196683</v>
      </c>
      <c r="CH42" s="50">
        <f t="shared" si="189"/>
        <v>0</v>
      </c>
      <c r="CI42" s="50">
        <f t="shared" si="189"/>
        <v>0</v>
      </c>
      <c r="CJ42" s="49">
        <f t="shared" ref="CJ42" si="190">IF(CQ41=0,0,SUMPRODUCT(CJ31:CJ39,CQ31:CQ39)/CQ41)</f>
        <v>1.0172916865684389</v>
      </c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87"/>
      <c r="DB42" s="52" t="s">
        <v>23</v>
      </c>
      <c r="DC42" s="49">
        <f t="shared" ref="DC42:DI42" si="191">IF(DL41=0,0,SUMPRODUCT(DC31:DC39,DL31:DL39)/DL41)</f>
        <v>0.68437690528752071</v>
      </c>
      <c r="DD42" s="49">
        <f t="shared" si="191"/>
        <v>1.1152395026408122</v>
      </c>
      <c r="DE42" s="49">
        <f t="shared" si="191"/>
        <v>1.0245344384463138</v>
      </c>
      <c r="DF42" s="49">
        <f t="shared" si="191"/>
        <v>0.9564027216048625</v>
      </c>
      <c r="DG42" s="49">
        <f t="shared" si="191"/>
        <v>1.5020282484066592</v>
      </c>
      <c r="DH42" s="50">
        <f t="shared" si="191"/>
        <v>0</v>
      </c>
      <c r="DI42" s="50">
        <f t="shared" si="191"/>
        <v>0</v>
      </c>
      <c r="DJ42" s="49">
        <f t="shared" ref="DJ42" si="192">IF(DQ41=0,0,SUMPRODUCT(DJ31:DJ39,DQ31:DQ39)/DQ41)</f>
        <v>0.948100611786721</v>
      </c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87"/>
      <c r="EB42" s="52" t="s">
        <v>23</v>
      </c>
      <c r="EC42" s="49">
        <f t="shared" ref="EC42:EI42" si="193">IF(EL41=0,0,SUMPRODUCT(EC31:EC39,EL31:EL39)/EL41)</f>
        <v>0.88260872665355983</v>
      </c>
      <c r="ED42" s="49">
        <f t="shared" si="193"/>
        <v>1.1527474889261273</v>
      </c>
      <c r="EE42" s="49">
        <f t="shared" si="193"/>
        <v>0.9731306623010566</v>
      </c>
      <c r="EF42" s="49">
        <f t="shared" si="193"/>
        <v>0.95054185089340726</v>
      </c>
      <c r="EG42" s="49">
        <f t="shared" si="193"/>
        <v>1.6345834175472198</v>
      </c>
      <c r="EH42" s="50">
        <f t="shared" si="193"/>
        <v>0</v>
      </c>
      <c r="EI42" s="50">
        <f t="shared" si="193"/>
        <v>0</v>
      </c>
      <c r="EJ42" s="49">
        <f t="shared" ref="EJ42" si="194">IF(EQ41=0,0,SUMPRODUCT(EJ31:EJ39,EQ31:EQ39)/EQ41)</f>
        <v>0.92128298282878018</v>
      </c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87"/>
      <c r="EZ42" s="51"/>
      <c r="FA42" s="51"/>
      <c r="FB42" s="52" t="s">
        <v>23</v>
      </c>
      <c r="FC42" s="49">
        <f t="shared" ref="FC42:FI42" si="195">IF(FL41=0,0,SUMPRODUCT(FC31:FC39,FL31:FL39)/FL41)</f>
        <v>1.1009605372359654</v>
      </c>
      <c r="FD42" s="49">
        <f t="shared" si="195"/>
        <v>0.96722591404911373</v>
      </c>
      <c r="FE42" s="49">
        <f t="shared" si="195"/>
        <v>1.0150824442883386</v>
      </c>
      <c r="FF42" s="49">
        <f t="shared" si="195"/>
        <v>0.83482615746086986</v>
      </c>
      <c r="FG42" s="49">
        <f t="shared" si="195"/>
        <v>1.4707107438062978</v>
      </c>
      <c r="FH42" s="50">
        <f t="shared" si="195"/>
        <v>0</v>
      </c>
      <c r="FI42" s="50">
        <f t="shared" si="195"/>
        <v>0</v>
      </c>
      <c r="FJ42" s="49">
        <f t="shared" ref="FJ42" si="196">IF(FQ41=0,0,SUMPRODUCT(FJ31:FJ39,FQ31:FQ39)/FQ41)</f>
        <v>1.0680583661335585</v>
      </c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87"/>
      <c r="FZ42" s="51"/>
      <c r="GA42" s="51"/>
      <c r="GB42" s="52" t="s">
        <v>23</v>
      </c>
      <c r="GC42" s="49">
        <f t="shared" ref="GC42:GI42" si="197">IF(GL41=0,0,SUMPRODUCT(GC31:GC39,GL31:GL39)/GL41)</f>
        <v>0.68236489086669561</v>
      </c>
      <c r="GD42" s="49">
        <f t="shared" si="197"/>
        <v>0.93923256291008772</v>
      </c>
      <c r="GE42" s="49">
        <f t="shared" si="197"/>
        <v>0.95047853534119164</v>
      </c>
      <c r="GF42" s="49">
        <f t="shared" si="197"/>
        <v>0.84744306956090742</v>
      </c>
      <c r="GG42" s="49">
        <f t="shared" si="197"/>
        <v>1.2563287524927567</v>
      </c>
      <c r="GH42" s="50">
        <f t="shared" si="197"/>
        <v>0</v>
      </c>
      <c r="GI42" s="50">
        <f t="shared" si="197"/>
        <v>0</v>
      </c>
      <c r="GJ42" s="49">
        <f t="shared" ref="GJ42" si="198">IF(GQ41=0,0,SUMPRODUCT(GJ31:GJ39,GQ31:GQ39)/GQ41)</f>
        <v>1.0259368220277618</v>
      </c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87"/>
      <c r="GZ42" s="51"/>
      <c r="HA42" s="51"/>
      <c r="HB42" s="52" t="s">
        <v>23</v>
      </c>
      <c r="HC42" s="49">
        <f t="shared" ref="HC42:HI42" si="199">IF(HL41=0,0,SUMPRODUCT(HC31:HC39,HL31:HL39)/HL41)</f>
        <v>0.75775232012857519</v>
      </c>
      <c r="HD42" s="49">
        <f t="shared" si="199"/>
        <v>0.77722261305731433</v>
      </c>
      <c r="HE42" s="49">
        <f t="shared" si="199"/>
        <v>0.87104842536944604</v>
      </c>
      <c r="HF42" s="49">
        <f t="shared" si="199"/>
        <v>0.96948994428329349</v>
      </c>
      <c r="HG42" s="49">
        <f t="shared" si="199"/>
        <v>1.2891197092268314</v>
      </c>
      <c r="HH42" s="50">
        <f t="shared" si="199"/>
        <v>0</v>
      </c>
      <c r="HI42" s="50">
        <f t="shared" si="199"/>
        <v>0</v>
      </c>
      <c r="HJ42" s="49">
        <f t="shared" ref="HJ42" si="200">IF(HQ41=0,0,SUMPRODUCT(HJ31:HJ39,HQ31:HQ39)/HQ41)</f>
        <v>0.97280455853462888</v>
      </c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3"/>
    </row>
    <row r="43" spans="1:233" x14ac:dyDescent="0.25">
      <c r="B43" s="2" t="s">
        <v>24</v>
      </c>
      <c r="C43" s="39">
        <f>STDEV(C33:C34,C36:C39)</f>
        <v>0.43156350667784477</v>
      </c>
      <c r="D43" s="39">
        <f t="shared" ref="D43:I43" si="201">STDEV(D33:D34,D36:D39)</f>
        <v>0.101377963855276</v>
      </c>
      <c r="E43" s="39">
        <f t="shared" si="201"/>
        <v>9.4722546846024103E-2</v>
      </c>
      <c r="F43" s="39">
        <f t="shared" si="201"/>
        <v>9.5008424070730776E-2</v>
      </c>
      <c r="G43" s="39">
        <f t="shared" si="201"/>
        <v>0.20961818514780511</v>
      </c>
      <c r="H43" s="39">
        <f t="shared" si="201"/>
        <v>0</v>
      </c>
      <c r="I43" s="39">
        <f t="shared" si="201"/>
        <v>0</v>
      </c>
      <c r="J43" s="39">
        <f>STDEV(J34,J36:J39)</f>
        <v>6.3320753775637936E-2</v>
      </c>
      <c r="Y43" s="86"/>
      <c r="AB43" s="2" t="s">
        <v>24</v>
      </c>
      <c r="AC43" s="39">
        <f t="shared" ref="AC43:AI43" si="202">STDEV(AC33:AC34,AC36:AC39)</f>
        <v>0.79943496103155431</v>
      </c>
      <c r="AD43" s="39">
        <f t="shared" si="202"/>
        <v>0.42001190045134323</v>
      </c>
      <c r="AE43" s="39">
        <f t="shared" si="202"/>
        <v>7.4564225533309186E-2</v>
      </c>
      <c r="AF43" s="39">
        <f t="shared" si="202"/>
        <v>0.14695611481746412</v>
      </c>
      <c r="AG43" s="39">
        <f t="shared" si="202"/>
        <v>0.18633141744342763</v>
      </c>
      <c r="AH43" s="39">
        <f t="shared" si="202"/>
        <v>0</v>
      </c>
      <c r="AI43" s="39">
        <f t="shared" si="202"/>
        <v>0</v>
      </c>
      <c r="AJ43" s="39">
        <f t="shared" ref="AJ43" si="203">STDEV(AJ34,AJ36:AJ39)</f>
        <v>0.78647442948993351</v>
      </c>
      <c r="BA43" s="86"/>
      <c r="BB43" s="2" t="s">
        <v>24</v>
      </c>
      <c r="BC43" s="39">
        <f t="shared" ref="BC43:BI43" si="204">STDEV(BC33:BC34,BC36:BC39)</f>
        <v>5.3279450941922574E-2</v>
      </c>
      <c r="BD43" s="39">
        <f t="shared" si="204"/>
        <v>6.8876481229439082E-2</v>
      </c>
      <c r="BE43" s="39">
        <f t="shared" si="204"/>
        <v>8.0303385883010364E-2</v>
      </c>
      <c r="BF43" s="39">
        <f t="shared" si="204"/>
        <v>6.2919579707975862E-2</v>
      </c>
      <c r="BG43" s="39">
        <f t="shared" si="204"/>
        <v>0.49618711953902228</v>
      </c>
      <c r="BH43" s="39">
        <f t="shared" si="204"/>
        <v>0</v>
      </c>
      <c r="BI43" s="39">
        <f t="shared" si="204"/>
        <v>0</v>
      </c>
      <c r="BJ43" s="39">
        <f t="shared" ref="BJ43" si="205">STDEV(BJ34,BJ36:BJ39)</f>
        <v>9.5681185524383178E-2</v>
      </c>
      <c r="BY43" s="86"/>
      <c r="CB43" s="2" t="s">
        <v>24</v>
      </c>
      <c r="CC43" s="39">
        <f t="shared" ref="CC43:CI43" si="206">STDEV(CC33:CC34,CC36:CC39)</f>
        <v>0.39878542056702004</v>
      </c>
      <c r="CD43" s="39">
        <f t="shared" si="206"/>
        <v>0.23648039632815326</v>
      </c>
      <c r="CE43" s="39">
        <f t="shared" si="206"/>
        <v>0.11531238483579825</v>
      </c>
      <c r="CF43" s="39">
        <f t="shared" si="206"/>
        <v>6.9554921264235653E-2</v>
      </c>
      <c r="CG43" s="39">
        <f t="shared" si="206"/>
        <v>0.20857242867272163</v>
      </c>
      <c r="CH43" s="39">
        <f t="shared" si="206"/>
        <v>0</v>
      </c>
      <c r="CI43" s="39">
        <f t="shared" si="206"/>
        <v>0</v>
      </c>
      <c r="CJ43" s="39">
        <f t="shared" ref="CJ43" si="207">STDEV(CJ34,CJ36:CJ39)</f>
        <v>0.12256693875945145</v>
      </c>
      <c r="DA43" s="86"/>
      <c r="DB43" s="2" t="s">
        <v>24</v>
      </c>
      <c r="DC43" s="39">
        <f t="shared" ref="DC43:DI43" si="208">STDEV(DC33:DC34,DC36:DC39)</f>
        <v>0.52501090236656889</v>
      </c>
      <c r="DD43" s="39">
        <f t="shared" si="208"/>
        <v>0.18397653205886566</v>
      </c>
      <c r="DE43" s="39">
        <f t="shared" si="208"/>
        <v>6.0224293304764198E-2</v>
      </c>
      <c r="DF43" s="39">
        <f t="shared" si="208"/>
        <v>9.3584678454102704E-2</v>
      </c>
      <c r="DG43" s="39">
        <f t="shared" si="208"/>
        <v>0.21123991574182294</v>
      </c>
      <c r="DH43" s="39">
        <f t="shared" si="208"/>
        <v>0</v>
      </c>
      <c r="DI43" s="39">
        <f t="shared" si="208"/>
        <v>0</v>
      </c>
      <c r="DJ43" s="39">
        <f t="shared" ref="DJ43" si="209">STDEV(DJ34,DJ36:DJ39)</f>
        <v>0.4371600610476245</v>
      </c>
      <c r="EA43" s="86"/>
      <c r="EB43" s="2" t="s">
        <v>24</v>
      </c>
      <c r="EC43" s="39">
        <f t="shared" ref="EC43:EI43" si="210">STDEV(EC33:EC34,EC36:EC39)</f>
        <v>0.11475241544881111</v>
      </c>
      <c r="ED43" s="39">
        <f t="shared" si="210"/>
        <v>0.12305063595586606</v>
      </c>
      <c r="EE43" s="39">
        <f t="shared" si="210"/>
        <v>0.12552584426988989</v>
      </c>
      <c r="EF43" s="39">
        <f t="shared" si="210"/>
        <v>0.13477134558003515</v>
      </c>
      <c r="EG43" s="39">
        <f t="shared" si="210"/>
        <v>0.67944285176264541</v>
      </c>
      <c r="EH43" s="39">
        <f t="shared" si="210"/>
        <v>0</v>
      </c>
      <c r="EI43" s="39">
        <f t="shared" si="210"/>
        <v>0</v>
      </c>
      <c r="EJ43" s="39">
        <f t="shared" ref="EJ43" si="211">STDEV(EJ34,EJ36:EJ39)</f>
        <v>0.11266147120075716</v>
      </c>
      <c r="EY43" s="86"/>
      <c r="FB43" s="2" t="s">
        <v>24</v>
      </c>
      <c r="FC43" s="39">
        <f t="shared" ref="FC43:FI43" si="212">STDEV(FC33:FC34,FC36:FC39)</f>
        <v>0.4815068776511271</v>
      </c>
      <c r="FD43" s="39">
        <f t="shared" si="212"/>
        <v>0.10330240090091991</v>
      </c>
      <c r="FE43" s="39">
        <f t="shared" si="212"/>
        <v>6.798650899341889E-2</v>
      </c>
      <c r="FF43" s="39">
        <f t="shared" si="212"/>
        <v>9.558165444410352E-2</v>
      </c>
      <c r="FG43" s="39">
        <f t="shared" si="212"/>
        <v>0.28677476774898342</v>
      </c>
      <c r="FH43" s="39">
        <f t="shared" si="212"/>
        <v>0</v>
      </c>
      <c r="FI43" s="39">
        <f t="shared" si="212"/>
        <v>0</v>
      </c>
      <c r="FJ43" s="39">
        <f t="shared" ref="FJ43" si="213">STDEV(FJ34,FJ36:FJ39)</f>
        <v>0.19940977450549455</v>
      </c>
      <c r="FY43" s="86"/>
      <c r="GB43" s="2" t="s">
        <v>24</v>
      </c>
      <c r="GC43" s="39">
        <f t="shared" ref="GC43:GI43" si="214">STDEV(GC33:GC34,GC36:GC39)</f>
        <v>0.49784833313033705</v>
      </c>
      <c r="GD43" s="39">
        <f t="shared" si="214"/>
        <v>6.5792729947528231E-2</v>
      </c>
      <c r="GE43" s="39">
        <f t="shared" si="214"/>
        <v>7.6708169354564301E-2</v>
      </c>
      <c r="GF43" s="39">
        <f t="shared" si="214"/>
        <v>7.8599291452090617E-2</v>
      </c>
      <c r="GG43" s="39">
        <f t="shared" si="214"/>
        <v>0.11096229041433979</v>
      </c>
      <c r="GH43" s="39">
        <f t="shared" si="214"/>
        <v>0</v>
      </c>
      <c r="GI43" s="39">
        <f t="shared" si="214"/>
        <v>0</v>
      </c>
      <c r="GJ43" s="39">
        <f t="shared" ref="GJ43" si="215">STDEV(GJ34,GJ36:GJ39)</f>
        <v>0.46128943975696562</v>
      </c>
      <c r="GY43" s="86"/>
      <c r="HB43" s="2" t="s">
        <v>24</v>
      </c>
      <c r="HC43" s="39">
        <f t="shared" ref="HC43:HI43" si="216">STDEV(HC33:HC34,HC36:HC39)</f>
        <v>0.11203794382524486</v>
      </c>
      <c r="HD43" s="39">
        <f t="shared" si="216"/>
        <v>9.4494256048122005E-2</v>
      </c>
      <c r="HE43" s="39">
        <f t="shared" si="216"/>
        <v>5.195927494740963E-2</v>
      </c>
      <c r="HF43" s="39">
        <f t="shared" si="216"/>
        <v>6.931952158115412E-2</v>
      </c>
      <c r="HG43" s="39">
        <f t="shared" si="216"/>
        <v>0.54267444419879118</v>
      </c>
      <c r="HH43" s="39">
        <f t="shared" si="216"/>
        <v>0</v>
      </c>
      <c r="HI43" s="39">
        <f t="shared" si="216"/>
        <v>0</v>
      </c>
      <c r="HJ43" s="39">
        <f t="shared" ref="HJ43" si="217">STDEV(HJ34,HJ36:HJ39)</f>
        <v>0.17294333119831659</v>
      </c>
    </row>
    <row r="44" spans="1:233" x14ac:dyDescent="0.25">
      <c r="Y44" s="86"/>
      <c r="BA44" s="86"/>
      <c r="BY44" s="86"/>
      <c r="DA44" s="86"/>
      <c r="EA44" s="86"/>
      <c r="EY44" s="86"/>
      <c r="FY44" s="86"/>
      <c r="GY44" s="86"/>
    </row>
    <row r="45" spans="1:233" hidden="1" x14ac:dyDescent="0.25">
      <c r="A45" s="2"/>
      <c r="B45" s="2"/>
      <c r="C45" s="39"/>
      <c r="D45" s="39"/>
      <c r="E45" s="39"/>
      <c r="F45" s="39"/>
      <c r="G45" s="39"/>
      <c r="Y45" s="86"/>
      <c r="AB45" s="2"/>
      <c r="AC45" s="39"/>
      <c r="AD45" s="39"/>
      <c r="AE45" s="39"/>
      <c r="AF45" s="39"/>
      <c r="AG45" s="39"/>
      <c r="BA45" s="86"/>
      <c r="BB45" s="2"/>
      <c r="BC45" s="39"/>
      <c r="BD45" s="39"/>
      <c r="BE45" s="39"/>
      <c r="BF45" s="39"/>
      <c r="BG45" s="39"/>
      <c r="BY45" s="86"/>
      <c r="CB45" s="2"/>
      <c r="CC45" s="39"/>
      <c r="CD45" s="39"/>
      <c r="CE45" s="39"/>
      <c r="CF45" s="39"/>
      <c r="CG45" s="39"/>
      <c r="DA45" s="86"/>
      <c r="DB45" s="2"/>
      <c r="DC45" s="39"/>
      <c r="DD45" s="39"/>
      <c r="DE45" s="39"/>
      <c r="DF45" s="39"/>
      <c r="DG45" s="39"/>
      <c r="EA45" s="86"/>
      <c r="EB45" s="2"/>
      <c r="EC45" s="39"/>
      <c r="ED45" s="39"/>
      <c r="EE45" s="39"/>
      <c r="EF45" s="39"/>
      <c r="EG45" s="39"/>
      <c r="EY45" s="86"/>
      <c r="FY45" s="86"/>
      <c r="GY45" s="86"/>
    </row>
    <row r="46" spans="1:233" hidden="1" x14ac:dyDescent="0.25">
      <c r="B46" s="2"/>
      <c r="C46" s="39"/>
      <c r="D46" s="39"/>
      <c r="E46" s="39"/>
      <c r="F46" s="39"/>
      <c r="G46" s="39"/>
      <c r="Y46" s="86"/>
      <c r="AB46" s="2"/>
      <c r="AC46" s="39"/>
      <c r="AD46" s="39"/>
      <c r="AE46" s="39"/>
      <c r="AF46" s="39"/>
      <c r="AG46" s="39"/>
      <c r="BA46" s="86"/>
      <c r="BB46" s="2"/>
      <c r="BC46" s="39"/>
      <c r="BD46" s="39"/>
      <c r="BE46" s="39"/>
      <c r="BF46" s="39"/>
      <c r="BG46" s="39"/>
      <c r="BY46" s="86"/>
      <c r="CB46" s="2"/>
      <c r="CC46" s="39"/>
      <c r="CD46" s="39"/>
      <c r="CE46" s="39"/>
      <c r="CF46" s="39"/>
      <c r="CG46" s="39"/>
      <c r="DA46" s="86"/>
      <c r="DB46" s="2"/>
      <c r="DC46" s="39"/>
      <c r="DD46" s="39"/>
      <c r="DE46" s="39"/>
      <c r="DF46" s="39"/>
      <c r="DG46" s="39"/>
      <c r="EA46" s="86"/>
      <c r="EB46" s="2"/>
      <c r="EC46" s="39"/>
      <c r="ED46" s="39"/>
      <c r="EE46" s="39"/>
      <c r="EF46" s="39"/>
      <c r="EG46" s="39"/>
      <c r="EY46" s="86"/>
      <c r="FY46" s="86"/>
      <c r="GY46" s="86"/>
    </row>
    <row r="47" spans="1:233" ht="18.75" thickBot="1" x14ac:dyDescent="0.3">
      <c r="B47" s="1" t="s">
        <v>25</v>
      </c>
      <c r="Y47" s="86"/>
      <c r="BA47" s="86"/>
      <c r="BY47" s="86"/>
      <c r="DA47" s="86"/>
      <c r="EA47" s="86"/>
      <c r="EY47" s="86"/>
      <c r="FY47" s="86"/>
      <c r="GY47" s="86"/>
    </row>
    <row r="48" spans="1:233" ht="15.75" thickBot="1" x14ac:dyDescent="0.3">
      <c r="O48" s="33" t="s">
        <v>26</v>
      </c>
      <c r="P48" s="54">
        <v>1.5</v>
      </c>
      <c r="S48" s="35">
        <f>S$27</f>
        <v>1</v>
      </c>
      <c r="U48" s="36">
        <f>U$27</f>
        <v>1.5</v>
      </c>
      <c r="V48" s="37">
        <f>V$27</f>
        <v>2</v>
      </c>
      <c r="Y48" s="86"/>
      <c r="BA48" s="86"/>
      <c r="BY48" s="86"/>
      <c r="DA48" s="86"/>
      <c r="EA48" s="86"/>
      <c r="EY48" s="86"/>
      <c r="FY48" s="86"/>
      <c r="GY48" s="86"/>
    </row>
    <row r="49" spans="1:207" x14ac:dyDescent="0.25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97" t="s">
        <v>19</v>
      </c>
      <c r="M49" s="98"/>
      <c r="N49" s="98"/>
      <c r="O49" s="98"/>
      <c r="P49" s="98"/>
      <c r="Q49" s="99"/>
      <c r="R49" s="56"/>
      <c r="S49" s="97" t="s">
        <v>20</v>
      </c>
      <c r="T49" s="98"/>
      <c r="U49" s="98"/>
      <c r="V49" s="98"/>
      <c r="W49" s="98"/>
      <c r="X49" s="99"/>
      <c r="Y49" s="88"/>
      <c r="Z49" s="56"/>
      <c r="AA49" s="56"/>
      <c r="AB49" s="55" t="s">
        <v>27</v>
      </c>
      <c r="BA49" s="88"/>
      <c r="BY49" s="88"/>
      <c r="DA49" s="88"/>
      <c r="EA49" s="88"/>
      <c r="EY49" s="88"/>
      <c r="FY49" s="88"/>
      <c r="GY49" s="88"/>
    </row>
    <row r="50" spans="1:207" ht="23.25" x14ac:dyDescent="0.25">
      <c r="A50" s="57" t="s">
        <v>28</v>
      </c>
      <c r="B50" s="14" t="s">
        <v>6</v>
      </c>
      <c r="C50" s="15" t="str">
        <f>C$10</f>
        <v>Mon</v>
      </c>
      <c r="D50" s="15" t="str">
        <f t="shared" ref="D50:J50" si="218">D$10</f>
        <v>Tue</v>
      </c>
      <c r="E50" s="15" t="str">
        <f t="shared" si="218"/>
        <v>Wed</v>
      </c>
      <c r="F50" s="15" t="str">
        <f t="shared" si="218"/>
        <v>Thu</v>
      </c>
      <c r="G50" s="15" t="str">
        <f t="shared" si="218"/>
        <v>Fri</v>
      </c>
      <c r="H50" s="15" t="str">
        <f t="shared" si="218"/>
        <v>Sat</v>
      </c>
      <c r="I50" s="15" t="str">
        <f t="shared" si="218"/>
        <v>Sun</v>
      </c>
      <c r="J50" s="15" t="str">
        <f t="shared" si="218"/>
        <v>Next Mon</v>
      </c>
      <c r="L50" s="15" t="s">
        <v>7</v>
      </c>
      <c r="M50" s="15" t="s">
        <v>8</v>
      </c>
      <c r="N50" s="15" t="s">
        <v>9</v>
      </c>
      <c r="O50" s="15" t="s">
        <v>10</v>
      </c>
      <c r="P50" s="15" t="s">
        <v>1</v>
      </c>
      <c r="Q50" s="16" t="str">
        <f>$J$10</f>
        <v>Next Mon</v>
      </c>
      <c r="S50" s="15" t="s">
        <v>7</v>
      </c>
      <c r="T50" s="15" t="s">
        <v>8</v>
      </c>
      <c r="U50" s="15" t="s">
        <v>9</v>
      </c>
      <c r="V50" s="15" t="s">
        <v>10</v>
      </c>
      <c r="W50" s="15" t="s">
        <v>1</v>
      </c>
      <c r="X50" s="16" t="str">
        <f>$J$10</f>
        <v>Next Mon</v>
      </c>
      <c r="Y50" s="86"/>
      <c r="AC50" s="15" t="s">
        <v>7</v>
      </c>
      <c r="AD50" s="15" t="s">
        <v>8</v>
      </c>
      <c r="AE50" s="15" t="s">
        <v>9</v>
      </c>
      <c r="AF50" s="15" t="s">
        <v>10</v>
      </c>
      <c r="AG50" s="15" t="s">
        <v>1</v>
      </c>
      <c r="AJ50" s="16" t="str">
        <f>$J$10</f>
        <v>Next Mon</v>
      </c>
      <c r="BA50" s="86"/>
      <c r="BY50" s="86"/>
      <c r="DA50" s="86"/>
      <c r="EA50" s="86"/>
      <c r="EY50" s="86"/>
      <c r="FY50" s="86"/>
      <c r="GY50" s="86"/>
    </row>
    <row r="51" spans="1:207" x14ac:dyDescent="0.25">
      <c r="A51" s="58">
        <v>1</v>
      </c>
      <c r="B51" s="18">
        <f>B$15</f>
        <v>34953</v>
      </c>
      <c r="C51" s="39">
        <f>C$42</f>
        <v>1.0435625628573404</v>
      </c>
      <c r="D51" s="39">
        <f>D$42</f>
        <v>1.0310881428800172</v>
      </c>
      <c r="E51" s="39">
        <f>E$42</f>
        <v>1.0713653169352368</v>
      </c>
      <c r="F51" s="39">
        <f>F$42</f>
        <v>1.0630590721611601</v>
      </c>
      <c r="G51" s="39">
        <f>G$42</f>
        <v>1.3697296262707943</v>
      </c>
      <c r="J51" s="39">
        <f>J$42</f>
        <v>1.069810853206405</v>
      </c>
      <c r="L51" s="59">
        <f>IF(C51=0,0,IF((ABS(C51-C$61)/C$63)&gt;$P$48,0,$A51))</f>
        <v>1</v>
      </c>
      <c r="M51" s="59">
        <f t="shared" ref="M51:P59" si="219">IF(D51=0,0,IF((ABS(D51-D$61)/D$63)&gt;$P$48,0,$A51))</f>
        <v>1</v>
      </c>
      <c r="N51" s="59">
        <f t="shared" si="219"/>
        <v>1</v>
      </c>
      <c r="O51" s="59">
        <f t="shared" si="219"/>
        <v>1</v>
      </c>
      <c r="P51" s="59">
        <f t="shared" si="219"/>
        <v>1</v>
      </c>
      <c r="Q51" s="59">
        <f>IF(J51=0,0,IF((ABS(J51-J$61)/J$63)&gt;$P$48,0,$A51))</f>
        <v>1</v>
      </c>
      <c r="S51" s="41">
        <f t="shared" ref="S51:W59" si="220">IF(C$63=0,0,ABS(C51-C$61)/C$63)</f>
        <v>0.80234744697759142</v>
      </c>
      <c r="T51" s="41">
        <f t="shared" si="220"/>
        <v>0.34393250619109261</v>
      </c>
      <c r="U51" s="41">
        <f t="shared" si="220"/>
        <v>1.4967132738937425</v>
      </c>
      <c r="V51" s="41">
        <f t="shared" si="220"/>
        <v>1.4827491190982296</v>
      </c>
      <c r="W51" s="41">
        <f t="shared" si="220"/>
        <v>0.22057688916231541</v>
      </c>
      <c r="X51" s="41">
        <f t="shared" ref="X51:X59" si="221">IF(J$63=0,0,ABS(J51-J$61)/J$63)</f>
        <v>0.99395774619180044</v>
      </c>
      <c r="Y51" s="86"/>
      <c r="AB51" s="18">
        <f t="shared" ref="AB51:AB59" si="222">B51</f>
        <v>34953</v>
      </c>
      <c r="AC51" s="39">
        <f>C$43</f>
        <v>0.43156350667784477</v>
      </c>
      <c r="AD51" s="39">
        <f>D$43</f>
        <v>0.101377963855276</v>
      </c>
      <c r="AE51" s="39">
        <f>E$43</f>
        <v>9.4722546846024103E-2</v>
      </c>
      <c r="AF51" s="39">
        <f>F$43</f>
        <v>9.5008424070730776E-2</v>
      </c>
      <c r="AG51" s="39">
        <f>G$43</f>
        <v>0.20961818514780511</v>
      </c>
      <c r="AJ51" s="39">
        <f>J$43</f>
        <v>6.3320753775637936E-2</v>
      </c>
      <c r="BA51" s="86"/>
      <c r="BY51" s="86"/>
      <c r="DA51" s="86"/>
      <c r="EA51" s="86"/>
      <c r="EY51" s="86"/>
      <c r="FY51" s="86"/>
      <c r="GY51" s="86"/>
    </row>
    <row r="52" spans="1:207" x14ac:dyDescent="0.25">
      <c r="A52" s="58">
        <v>1</v>
      </c>
      <c r="B52" s="18">
        <f>AB$15</f>
        <v>34862</v>
      </c>
      <c r="C52" s="39">
        <f>AC$42</f>
        <v>0.89035828967370223</v>
      </c>
      <c r="D52" s="39">
        <f>AD$42</f>
        <v>0.93409968790914155</v>
      </c>
      <c r="E52" s="39">
        <f>AE$42</f>
        <v>0.8592888665995243</v>
      </c>
      <c r="F52" s="39">
        <f>AF$42</f>
        <v>0.95877857464301786</v>
      </c>
      <c r="G52" s="39">
        <f>AG$42</f>
        <v>1.3982885897068671</v>
      </c>
      <c r="J52" s="39">
        <f>AJ$42</f>
        <v>1.0724099735612809</v>
      </c>
      <c r="L52" s="59">
        <f t="shared" ref="L52:L59" si="223">IF(C52=0,0,IF((ABS(C52-C$61)/C$63)&gt;$P$48,0,$A52))</f>
        <v>1</v>
      </c>
      <c r="M52" s="59">
        <f t="shared" si="219"/>
        <v>1</v>
      </c>
      <c r="N52" s="59">
        <f t="shared" si="219"/>
        <v>1</v>
      </c>
      <c r="O52" s="59">
        <f t="shared" si="219"/>
        <v>1</v>
      </c>
      <c r="P52" s="59">
        <f t="shared" si="219"/>
        <v>1</v>
      </c>
      <c r="Q52" s="59">
        <f t="shared" ref="Q52:Q59" si="224">IF(J52=0,0,IF((ABS(J52-J$61)/J$63)&gt;$P$48,0,$A52))</f>
        <v>1</v>
      </c>
      <c r="S52" s="41">
        <f t="shared" si="220"/>
        <v>0.33573456748484998</v>
      </c>
      <c r="T52" s="41">
        <f t="shared" si="220"/>
        <v>0.50501513142418175</v>
      </c>
      <c r="U52" s="41">
        <f t="shared" si="220"/>
        <v>1.3633469773710158</v>
      </c>
      <c r="V52" s="41">
        <f t="shared" si="220"/>
        <v>7.2559300879471225E-2</v>
      </c>
      <c r="W52" s="41">
        <f t="shared" si="220"/>
        <v>1.3089058606072521E-3</v>
      </c>
      <c r="X52" s="41">
        <f t="shared" si="221"/>
        <v>1.0407342585383055</v>
      </c>
      <c r="Y52" s="86"/>
      <c r="AB52" s="18">
        <f t="shared" si="222"/>
        <v>34862</v>
      </c>
      <c r="AC52" s="39">
        <f>AC$43</f>
        <v>0.79943496103155431</v>
      </c>
      <c r="AD52" s="39">
        <f>AD$43</f>
        <v>0.42001190045134323</v>
      </c>
      <c r="AE52" s="39">
        <f>AE$43</f>
        <v>7.4564225533309186E-2</v>
      </c>
      <c r="AF52" s="39">
        <f>AF$43</f>
        <v>0.14695611481746412</v>
      </c>
      <c r="AG52" s="39">
        <f>AG$43</f>
        <v>0.18633141744342763</v>
      </c>
      <c r="AJ52" s="39">
        <f>AJ$43</f>
        <v>0.78647442948993351</v>
      </c>
      <c r="BA52" s="86"/>
      <c r="BY52" s="86"/>
      <c r="DA52" s="86"/>
      <c r="EA52" s="86"/>
      <c r="EY52" s="86"/>
      <c r="FY52" s="86"/>
      <c r="GY52" s="86"/>
    </row>
    <row r="53" spans="1:207" x14ac:dyDescent="0.25">
      <c r="A53" s="58">
        <v>1</v>
      </c>
      <c r="B53" s="18">
        <f>BB$15</f>
        <v>34771</v>
      </c>
      <c r="C53" s="39">
        <f>BC$42</f>
        <v>0</v>
      </c>
      <c r="D53" s="39">
        <f>BD$42</f>
        <v>1.0704579168715569</v>
      </c>
      <c r="E53" s="39">
        <f>BE$42</f>
        <v>0.99028899384818503</v>
      </c>
      <c r="F53" s="39">
        <f>BF$42</f>
        <v>1.0298370727562063</v>
      </c>
      <c r="G53" s="39">
        <f>BG$42</f>
        <v>1.2269009068349968</v>
      </c>
      <c r="J53" s="39">
        <f>BJ$42</f>
        <v>1.0355416304553751</v>
      </c>
      <c r="L53" s="59">
        <f t="shared" si="223"/>
        <v>0</v>
      </c>
      <c r="M53" s="59">
        <f t="shared" si="219"/>
        <v>1</v>
      </c>
      <c r="N53" s="59">
        <f t="shared" si="219"/>
        <v>1</v>
      </c>
      <c r="O53" s="59">
        <f t="shared" si="219"/>
        <v>1</v>
      </c>
      <c r="P53" s="59">
        <f t="shared" si="219"/>
        <v>1</v>
      </c>
      <c r="Q53" s="59">
        <f t="shared" si="224"/>
        <v>1</v>
      </c>
      <c r="S53" s="41">
        <f t="shared" si="220"/>
        <v>2.3760216824658067</v>
      </c>
      <c r="T53" s="41">
        <f t="shared" si="220"/>
        <v>0.68853925999082466</v>
      </c>
      <c r="U53" s="41">
        <f t="shared" si="220"/>
        <v>0.40331903510433426</v>
      </c>
      <c r="V53" s="41">
        <f t="shared" si="220"/>
        <v>1.0334865396443398</v>
      </c>
      <c r="W53" s="41">
        <f t="shared" si="220"/>
        <v>1.3171770980023672</v>
      </c>
      <c r="X53" s="41">
        <f t="shared" si="221"/>
        <v>0.37721265467977366</v>
      </c>
      <c r="Y53" s="86"/>
      <c r="AB53" s="18">
        <f t="shared" si="222"/>
        <v>34771</v>
      </c>
      <c r="AC53" s="39">
        <f>BC$43</f>
        <v>5.3279450941922574E-2</v>
      </c>
      <c r="AD53" s="39">
        <f>BD$43</f>
        <v>6.8876481229439082E-2</v>
      </c>
      <c r="AE53" s="39">
        <f>BE$43</f>
        <v>8.0303385883010364E-2</v>
      </c>
      <c r="AF53" s="39">
        <f>BF$43</f>
        <v>6.2919579707975862E-2</v>
      </c>
      <c r="AG53" s="39">
        <f>BG$43</f>
        <v>0.49618711953902228</v>
      </c>
      <c r="AJ53" s="39">
        <f>BJ$43</f>
        <v>9.5681185524383178E-2</v>
      </c>
      <c r="BA53" s="86"/>
      <c r="BY53" s="86"/>
      <c r="DA53" s="86"/>
      <c r="EA53" s="86"/>
      <c r="EY53" s="86"/>
      <c r="FY53" s="86"/>
      <c r="GY53" s="86"/>
    </row>
    <row r="54" spans="1:207" x14ac:dyDescent="0.25">
      <c r="A54" s="58">
        <v>1</v>
      </c>
      <c r="B54" s="18">
        <f>CB$15</f>
        <v>34589</v>
      </c>
      <c r="C54" s="39">
        <f>CC$42</f>
        <v>0.97914659835766826</v>
      </c>
      <c r="D54" s="39">
        <f>CD$42</f>
        <v>0.93884475860327632</v>
      </c>
      <c r="E54" s="39">
        <f>CE$42</f>
        <v>0.88822451790121082</v>
      </c>
      <c r="F54" s="39">
        <f>CF$42</f>
        <v>0.97033827327936828</v>
      </c>
      <c r="G54" s="39">
        <f>CG$42</f>
        <v>1.4384416408196683</v>
      </c>
      <c r="J54" s="39">
        <f>CJ$42</f>
        <v>1.0172916865684389</v>
      </c>
      <c r="L54" s="59">
        <f t="shared" si="223"/>
        <v>1</v>
      </c>
      <c r="M54" s="59">
        <f t="shared" si="219"/>
        <v>1</v>
      </c>
      <c r="N54" s="59">
        <f t="shared" si="219"/>
        <v>1</v>
      </c>
      <c r="O54" s="59">
        <f t="shared" si="219"/>
        <v>1</v>
      </c>
      <c r="P54" s="59">
        <f t="shared" si="219"/>
        <v>1</v>
      </c>
      <c r="Q54" s="59">
        <f t="shared" si="224"/>
        <v>1</v>
      </c>
      <c r="S54" s="41">
        <f t="shared" si="220"/>
        <v>0.60615632217478621</v>
      </c>
      <c r="T54" s="41">
        <f t="shared" si="220"/>
        <v>0.4634811513508541</v>
      </c>
      <c r="U54" s="41">
        <f t="shared" si="220"/>
        <v>0.97312116021212214</v>
      </c>
      <c r="V54" s="41">
        <f t="shared" si="220"/>
        <v>0.2288816210316415</v>
      </c>
      <c r="W54" s="41">
        <f t="shared" si="220"/>
        <v>0.30697534124178089</v>
      </c>
      <c r="X54" s="41">
        <f t="shared" si="221"/>
        <v>4.8767408214430596E-2</v>
      </c>
      <c r="Y54" s="86"/>
      <c r="AB54" s="18">
        <f t="shared" si="222"/>
        <v>34589</v>
      </c>
      <c r="AC54" s="39">
        <f>CC$43</f>
        <v>0.39878542056702004</v>
      </c>
      <c r="AD54" s="39">
        <f>CD$43</f>
        <v>0.23648039632815326</v>
      </c>
      <c r="AE54" s="39">
        <f>CE$43</f>
        <v>0.11531238483579825</v>
      </c>
      <c r="AF54" s="39">
        <f>CF$43</f>
        <v>6.9554921264235653E-2</v>
      </c>
      <c r="AG54" s="39">
        <f>CG$43</f>
        <v>0.20857242867272163</v>
      </c>
      <c r="AJ54" s="39">
        <f>CJ$43</f>
        <v>0.12256693875945145</v>
      </c>
      <c r="BA54" s="86"/>
      <c r="BY54" s="86"/>
      <c r="DA54" s="86"/>
      <c r="EA54" s="86"/>
      <c r="EY54" s="86"/>
      <c r="FY54" s="86"/>
      <c r="GY54" s="86"/>
    </row>
    <row r="55" spans="1:207" x14ac:dyDescent="0.25">
      <c r="A55" s="58">
        <v>1</v>
      </c>
      <c r="B55" s="18">
        <f>DB$15</f>
        <v>34498</v>
      </c>
      <c r="C55" s="39">
        <f>DC$42</f>
        <v>0.68437690528752071</v>
      </c>
      <c r="D55" s="39">
        <f>DD$42</f>
        <v>1.1152395026408122</v>
      </c>
      <c r="E55" s="39">
        <f>DE$42</f>
        <v>1.0245344384463138</v>
      </c>
      <c r="F55" s="39">
        <f>DF$42</f>
        <v>0.9564027216048625</v>
      </c>
      <c r="G55" s="39">
        <f>DG$42</f>
        <v>1.5020282484066592</v>
      </c>
      <c r="J55" s="39">
        <f>DJ$42</f>
        <v>0.948100611786721</v>
      </c>
      <c r="L55" s="59">
        <f t="shared" si="223"/>
        <v>1</v>
      </c>
      <c r="M55" s="59">
        <f t="shared" si="219"/>
        <v>1</v>
      </c>
      <c r="N55" s="59">
        <f t="shared" si="219"/>
        <v>1</v>
      </c>
      <c r="O55" s="59">
        <f t="shared" si="219"/>
        <v>1</v>
      </c>
      <c r="P55" s="59">
        <f t="shared" si="219"/>
        <v>1</v>
      </c>
      <c r="Q55" s="59">
        <f t="shared" si="224"/>
        <v>1</v>
      </c>
      <c r="S55" s="41">
        <f t="shared" si="220"/>
        <v>0.29162108580773755</v>
      </c>
      <c r="T55" s="41">
        <f t="shared" si="220"/>
        <v>1.080516031441521</v>
      </c>
      <c r="U55" s="41">
        <f t="shared" si="220"/>
        <v>0.86515265560747867</v>
      </c>
      <c r="V55" s="41">
        <f t="shared" si="220"/>
        <v>4.0430534295787732E-2</v>
      </c>
      <c r="W55" s="41">
        <f t="shared" si="220"/>
        <v>0.79517608570527998</v>
      </c>
      <c r="X55" s="41">
        <f t="shared" si="221"/>
        <v>1.1964681799426886</v>
      </c>
      <c r="Y55" s="86"/>
      <c r="AB55" s="18">
        <f t="shared" si="222"/>
        <v>34498</v>
      </c>
      <c r="AC55" s="39">
        <f>DC$43</f>
        <v>0.52501090236656889</v>
      </c>
      <c r="AD55" s="39">
        <f>DD$43</f>
        <v>0.18397653205886566</v>
      </c>
      <c r="AE55" s="39">
        <f>DE$43</f>
        <v>6.0224293304764198E-2</v>
      </c>
      <c r="AF55" s="39">
        <f>DF$43</f>
        <v>9.3584678454102704E-2</v>
      </c>
      <c r="AG55" s="39">
        <f>DG$43</f>
        <v>0.21123991574182294</v>
      </c>
      <c r="AJ55" s="39">
        <f>DJ$43</f>
        <v>0.4371600610476245</v>
      </c>
      <c r="BA55" s="86"/>
      <c r="BY55" s="86"/>
      <c r="DA55" s="86"/>
      <c r="EA55" s="86"/>
      <c r="EY55" s="86"/>
      <c r="FY55" s="86"/>
      <c r="GY55" s="86"/>
    </row>
    <row r="56" spans="1:207" x14ac:dyDescent="0.25">
      <c r="A56" s="58">
        <v>0.9</v>
      </c>
      <c r="B56" s="18">
        <f>EB$15</f>
        <v>34407</v>
      </c>
      <c r="C56" s="39">
        <f>EC$42</f>
        <v>0.88260872665355983</v>
      </c>
      <c r="D56" s="39">
        <f>ED$42</f>
        <v>1.1527474889261273</v>
      </c>
      <c r="E56" s="39">
        <f>EE$42</f>
        <v>0.9731306623010566</v>
      </c>
      <c r="F56" s="39">
        <f>EF$42</f>
        <v>0.95054185089340726</v>
      </c>
      <c r="G56" s="39">
        <f>EG$42</f>
        <v>1.6345834175472198</v>
      </c>
      <c r="J56" s="39">
        <f>EJ$42</f>
        <v>0.92128298282878018</v>
      </c>
      <c r="L56" s="59">
        <f t="shared" si="223"/>
        <v>0.9</v>
      </c>
      <c r="M56" s="59">
        <f t="shared" si="219"/>
        <v>0.9</v>
      </c>
      <c r="N56" s="59">
        <f t="shared" si="219"/>
        <v>0.9</v>
      </c>
      <c r="O56" s="59">
        <f t="shared" si="219"/>
        <v>0.9</v>
      </c>
      <c r="P56" s="59">
        <f t="shared" si="219"/>
        <v>0</v>
      </c>
      <c r="Q56" s="59">
        <f t="shared" si="224"/>
        <v>0</v>
      </c>
      <c r="S56" s="41">
        <f t="shared" si="220"/>
        <v>0.31213179296364102</v>
      </c>
      <c r="T56" s="41">
        <f t="shared" si="220"/>
        <v>1.4088264098075467</v>
      </c>
      <c r="U56" s="41">
        <f t="shared" si="220"/>
        <v>0.17192199899645305</v>
      </c>
      <c r="V56" s="41">
        <f t="shared" si="220"/>
        <v>3.8826281694688526E-2</v>
      </c>
      <c r="W56" s="41">
        <f t="shared" si="220"/>
        <v>1.8128987589643333</v>
      </c>
      <c r="X56" s="41">
        <f t="shared" si="221"/>
        <v>1.6791065270672583</v>
      </c>
      <c r="Y56" s="86"/>
      <c r="AB56" s="18">
        <f t="shared" si="222"/>
        <v>34407</v>
      </c>
      <c r="AC56" s="39">
        <f>EC$43</f>
        <v>0.11475241544881111</v>
      </c>
      <c r="AD56" s="39">
        <f>ED$43</f>
        <v>0.12305063595586606</v>
      </c>
      <c r="AE56" s="39">
        <f>EE$43</f>
        <v>0.12552584426988989</v>
      </c>
      <c r="AF56" s="39">
        <f>EF$43</f>
        <v>0.13477134558003515</v>
      </c>
      <c r="AG56" s="39">
        <f>EG$43</f>
        <v>0.67944285176264541</v>
      </c>
      <c r="AJ56" s="39">
        <f>EJ$43</f>
        <v>0.11266147120075716</v>
      </c>
      <c r="BA56" s="86"/>
      <c r="BY56" s="86"/>
      <c r="DA56" s="86"/>
      <c r="EA56" s="86"/>
      <c r="EY56" s="86"/>
      <c r="FY56" s="86"/>
      <c r="GY56" s="86"/>
    </row>
    <row r="57" spans="1:207" x14ac:dyDescent="0.25">
      <c r="A57" s="58">
        <v>0.8</v>
      </c>
      <c r="B57" s="18">
        <f>FB$15</f>
        <v>34226</v>
      </c>
      <c r="C57" s="39">
        <f>FC$42</f>
        <v>1.1009605372359654</v>
      </c>
      <c r="D57" s="39">
        <f>FD$42</f>
        <v>0.96722591404911373</v>
      </c>
      <c r="E57" s="39">
        <f>FE$42</f>
        <v>1.0150824442883386</v>
      </c>
      <c r="F57" s="39">
        <f>FF$42</f>
        <v>0.83482615746086986</v>
      </c>
      <c r="G57" s="39">
        <f>FG$42</f>
        <v>1.4707107438062978</v>
      </c>
      <c r="J57" s="39">
        <f>FJ$42</f>
        <v>1.0680583661335585</v>
      </c>
      <c r="L57" s="59">
        <f t="shared" si="223"/>
        <v>0.8</v>
      </c>
      <c r="M57" s="59">
        <f t="shared" si="219"/>
        <v>0.8</v>
      </c>
      <c r="N57" s="59">
        <f t="shared" si="219"/>
        <v>0.8</v>
      </c>
      <c r="O57" s="59">
        <f t="shared" si="219"/>
        <v>0</v>
      </c>
      <c r="P57" s="59">
        <f t="shared" si="219"/>
        <v>0.8</v>
      </c>
      <c r="Q57" s="59">
        <f t="shared" si="224"/>
        <v>0.8</v>
      </c>
      <c r="S57" s="41">
        <f t="shared" si="220"/>
        <v>0.97716394227049908</v>
      </c>
      <c r="T57" s="41">
        <f t="shared" si="220"/>
        <v>0.21505864708711769</v>
      </c>
      <c r="U57" s="41">
        <f t="shared" si="220"/>
        <v>0.73768318531212829</v>
      </c>
      <c r="V57" s="41">
        <f t="shared" si="220"/>
        <v>1.6036547642045456</v>
      </c>
      <c r="W57" s="41">
        <f t="shared" si="220"/>
        <v>0.55472877076213356</v>
      </c>
      <c r="X57" s="41">
        <f t="shared" si="221"/>
        <v>0.96241813970674062</v>
      </c>
      <c r="Y57" s="86"/>
      <c r="AB57" s="18">
        <f t="shared" si="222"/>
        <v>34226</v>
      </c>
      <c r="AC57" s="39">
        <f>FC$43</f>
        <v>0.4815068776511271</v>
      </c>
      <c r="AD57" s="39">
        <f>FD$43</f>
        <v>0.10330240090091991</v>
      </c>
      <c r="AE57" s="39">
        <f>FE$43</f>
        <v>6.798650899341889E-2</v>
      </c>
      <c r="AF57" s="39">
        <f>FF$43</f>
        <v>9.558165444410352E-2</v>
      </c>
      <c r="AG57" s="39">
        <f>FG$43</f>
        <v>0.28677476774898342</v>
      </c>
      <c r="AJ57" s="39">
        <f>FJ$43</f>
        <v>0.19940977450549455</v>
      </c>
      <c r="BA57" s="86"/>
      <c r="BY57" s="86"/>
      <c r="DA57" s="86"/>
      <c r="EA57" s="86"/>
      <c r="EY57" s="86"/>
      <c r="FY57" s="86"/>
      <c r="GY57" s="86"/>
    </row>
    <row r="58" spans="1:207" x14ac:dyDescent="0.25">
      <c r="A58" s="58">
        <v>0.7</v>
      </c>
      <c r="B58" s="18">
        <f>GB$15</f>
        <v>34135</v>
      </c>
      <c r="C58" s="39">
        <f>GC$42</f>
        <v>0.68236489086669561</v>
      </c>
      <c r="D58" s="39">
        <f>GD$42</f>
        <v>0.93923256291008772</v>
      </c>
      <c r="E58" s="39">
        <f>GE$42</f>
        <v>0.95047853534119164</v>
      </c>
      <c r="F58" s="39">
        <f>GF$42</f>
        <v>0.84744306956090742</v>
      </c>
      <c r="G58" s="39">
        <f>GG$42</f>
        <v>1.2563287524927567</v>
      </c>
      <c r="J58" s="39">
        <f>GJ$42</f>
        <v>1.0259368220277618</v>
      </c>
      <c r="L58" s="59">
        <f t="shared" si="223"/>
        <v>0.7</v>
      </c>
      <c r="M58" s="59">
        <f t="shared" si="219"/>
        <v>0.7</v>
      </c>
      <c r="N58" s="59">
        <f t="shared" si="219"/>
        <v>0.7</v>
      </c>
      <c r="O58" s="59">
        <f t="shared" si="219"/>
        <v>0.7</v>
      </c>
      <c r="P58" s="59">
        <f t="shared" si="219"/>
        <v>0.7</v>
      </c>
      <c r="Q58" s="59">
        <f t="shared" si="224"/>
        <v>0.7</v>
      </c>
      <c r="S58" s="41">
        <f t="shared" si="220"/>
        <v>0.29774906006702467</v>
      </c>
      <c r="T58" s="41">
        <f t="shared" si="220"/>
        <v>0.46008666950016958</v>
      </c>
      <c r="U58" s="41">
        <f t="shared" si="220"/>
        <v>0.13356429060315597</v>
      </c>
      <c r="V58" s="41">
        <f t="shared" si="220"/>
        <v>1.4330356992375932</v>
      </c>
      <c r="W58" s="41">
        <f t="shared" si="220"/>
        <v>1.0912380724234243</v>
      </c>
      <c r="X58" s="41">
        <f t="shared" si="221"/>
        <v>0.2043543877829623</v>
      </c>
      <c r="Y58" s="86"/>
      <c r="AB58" s="18">
        <f t="shared" si="222"/>
        <v>34135</v>
      </c>
      <c r="AC58" s="39">
        <f>GC$43</f>
        <v>0.49784833313033705</v>
      </c>
      <c r="AD58" s="39">
        <f>GD$43</f>
        <v>6.5792729947528231E-2</v>
      </c>
      <c r="AE58" s="39">
        <f>GE$43</f>
        <v>7.6708169354564301E-2</v>
      </c>
      <c r="AF58" s="39">
        <f>GF$43</f>
        <v>7.8599291452090617E-2</v>
      </c>
      <c r="AG58" s="39">
        <f>GG$43</f>
        <v>0.11096229041433979</v>
      </c>
      <c r="AJ58" s="39">
        <f>GJ$43</f>
        <v>0.46128943975696562</v>
      </c>
      <c r="BA58" s="86"/>
      <c r="BY58" s="86"/>
      <c r="DA58" s="86"/>
      <c r="EA58" s="86"/>
      <c r="EY58" s="86"/>
      <c r="FY58" s="86"/>
      <c r="GY58" s="86"/>
    </row>
    <row r="59" spans="1:207" x14ac:dyDescent="0.25">
      <c r="A59" s="58">
        <v>0.6</v>
      </c>
      <c r="B59" s="18">
        <f>HB$15</f>
        <v>34044</v>
      </c>
      <c r="C59" s="39">
        <f>HC$42</f>
        <v>0.75775232012857519</v>
      </c>
      <c r="D59" s="39">
        <f>HD$42</f>
        <v>0.77722261305731433</v>
      </c>
      <c r="E59" s="39">
        <f>HE$42</f>
        <v>0.87104842536944604</v>
      </c>
      <c r="F59" s="39">
        <f>HF$42</f>
        <v>0.96948994428329349</v>
      </c>
      <c r="G59" s="39">
        <f>HG$42</f>
        <v>1.2891197092268314</v>
      </c>
      <c r="J59" s="39">
        <f>HJ$42</f>
        <v>0.97280455853462888</v>
      </c>
      <c r="L59" s="59">
        <f t="shared" si="223"/>
        <v>0.6</v>
      </c>
      <c r="M59" s="59">
        <f t="shared" si="219"/>
        <v>0</v>
      </c>
      <c r="N59" s="59">
        <f t="shared" si="219"/>
        <v>0.6</v>
      </c>
      <c r="O59" s="59">
        <f t="shared" si="219"/>
        <v>0.6</v>
      </c>
      <c r="P59" s="59">
        <f t="shared" si="219"/>
        <v>0.6</v>
      </c>
      <c r="Q59" s="59">
        <f t="shared" si="224"/>
        <v>0.6</v>
      </c>
      <c r="S59" s="41">
        <f t="shared" si="220"/>
        <v>6.8142243530801727E-2</v>
      </c>
      <c r="T59" s="41">
        <f t="shared" si="220"/>
        <v>1.8781726080686512</v>
      </c>
      <c r="U59" s="41">
        <f t="shared" si="220"/>
        <v>1.2047577207278353</v>
      </c>
      <c r="V59" s="41">
        <f t="shared" si="220"/>
        <v>0.21740963018736806</v>
      </c>
      <c r="W59" s="41">
        <f t="shared" si="220"/>
        <v>0.83947799122480327</v>
      </c>
      <c r="X59" s="41">
        <f t="shared" si="221"/>
        <v>0.75186988810402222</v>
      </c>
      <c r="Y59" s="86"/>
      <c r="AB59" s="18">
        <f t="shared" si="222"/>
        <v>34044</v>
      </c>
      <c r="AC59" s="39">
        <f>HC$43</f>
        <v>0.11203794382524486</v>
      </c>
      <c r="AD59" s="39">
        <f>HD$43</f>
        <v>9.4494256048122005E-2</v>
      </c>
      <c r="AE59" s="39">
        <f>HE$43</f>
        <v>5.195927494740963E-2</v>
      </c>
      <c r="AF59" s="39">
        <f>HF$43</f>
        <v>6.931952158115412E-2</v>
      </c>
      <c r="AG59" s="39">
        <f>HG$43</f>
        <v>0.54267444419879118</v>
      </c>
      <c r="AJ59" s="39">
        <f>HJ$43</f>
        <v>0.17294333119831659</v>
      </c>
      <c r="BA59" s="86"/>
      <c r="BY59" s="86"/>
      <c r="DA59" s="86"/>
      <c r="EA59" s="86"/>
      <c r="EY59" s="86"/>
      <c r="FY59" s="86"/>
      <c r="GY59" s="86"/>
    </row>
    <row r="60" spans="1:207" x14ac:dyDescent="0.25">
      <c r="L60" s="45"/>
      <c r="M60" s="45"/>
      <c r="N60" s="45"/>
      <c r="O60" s="45"/>
      <c r="P60" s="45"/>
      <c r="Q60" s="45"/>
      <c r="Y60" s="86"/>
      <c r="BA60" s="86"/>
      <c r="BY60" s="86"/>
      <c r="DA60" s="86"/>
      <c r="EA60" s="86"/>
      <c r="EY60" s="86"/>
      <c r="FY60" s="86"/>
      <c r="GY60" s="86"/>
    </row>
    <row r="61" spans="1:207" ht="15.75" thickBot="1" x14ac:dyDescent="0.3">
      <c r="B61" s="2" t="s">
        <v>29</v>
      </c>
      <c r="C61" s="39">
        <f>AVERAGE(C51:C60)</f>
        <v>0.78012564789566985</v>
      </c>
      <c r="D61" s="39">
        <f t="shared" ref="D61:G61" si="225">AVERAGE(D51:D60)</f>
        <v>0.99179539864971622</v>
      </c>
      <c r="E61" s="39">
        <f t="shared" si="225"/>
        <v>0.96038246678116701</v>
      </c>
      <c r="F61" s="39">
        <f t="shared" si="225"/>
        <v>0.95341297073812137</v>
      </c>
      <c r="G61" s="39">
        <f t="shared" si="225"/>
        <v>1.39845907056801</v>
      </c>
      <c r="J61" s="39">
        <f t="shared" ref="J61" si="226">AVERAGE(J51:J60)</f>
        <v>1.0145819427892164</v>
      </c>
      <c r="K61" s="10" t="s">
        <v>15</v>
      </c>
      <c r="L61" s="59">
        <f>SUM(L50:L60)</f>
        <v>7</v>
      </c>
      <c r="M61" s="59">
        <f t="shared" ref="M61:Q61" si="227">SUM(M50:M60)</f>
        <v>7.4</v>
      </c>
      <c r="N61" s="59">
        <f t="shared" si="227"/>
        <v>8</v>
      </c>
      <c r="O61" s="59">
        <f t="shared" si="227"/>
        <v>7.2</v>
      </c>
      <c r="P61" s="59">
        <f t="shared" si="227"/>
        <v>7.1</v>
      </c>
      <c r="Q61" s="59">
        <f t="shared" si="227"/>
        <v>7.1</v>
      </c>
      <c r="Y61" s="86"/>
      <c r="AB61" s="2" t="s">
        <v>29</v>
      </c>
      <c r="AC61" s="39">
        <f>AVERAGE(AC51:AC60)</f>
        <v>0.3793577568489368</v>
      </c>
      <c r="AD61" s="39">
        <f t="shared" ref="AD61:AG61" si="228">AVERAGE(AD51:AD60)</f>
        <v>0.15526258853061259</v>
      </c>
      <c r="AE61" s="39">
        <f t="shared" si="228"/>
        <v>8.3034070440909866E-2</v>
      </c>
      <c r="AF61" s="39">
        <f t="shared" si="228"/>
        <v>9.4032836819099172E-2</v>
      </c>
      <c r="AG61" s="39">
        <f t="shared" si="228"/>
        <v>0.32575593562995103</v>
      </c>
      <c r="AJ61" s="39">
        <f t="shared" ref="AJ61" si="229">AVERAGE(AJ51:AJ60)</f>
        <v>0.27238970947317381</v>
      </c>
      <c r="BA61" s="86"/>
      <c r="BY61" s="86"/>
      <c r="DA61" s="86"/>
      <c r="EA61" s="86"/>
      <c r="EY61" s="86"/>
      <c r="FY61" s="86"/>
      <c r="GY61" s="86"/>
    </row>
    <row r="62" spans="1:207" ht="15.75" thickBot="1" x14ac:dyDescent="0.3">
      <c r="B62" s="60" t="s">
        <v>30</v>
      </c>
      <c r="C62" s="61">
        <f>IF(L61=0,0,SUMPRODUCT(C51:C60,L51:L60)/L61)</f>
        <v>0.88640963651957716</v>
      </c>
      <c r="D62" s="61">
        <f t="shared" ref="D62:G62" si="230">IF(M61=0,0,SUMPRODUCT(D51:D60,M51:M60)/M61)</f>
        <v>1.021411658677658</v>
      </c>
      <c r="E62" s="61">
        <f t="shared" si="230"/>
        <v>0.96369371439907436</v>
      </c>
      <c r="F62" s="61">
        <f t="shared" si="230"/>
        <v>0.9734454854876794</v>
      </c>
      <c r="G62" s="61">
        <f t="shared" si="230"/>
        <v>1.3753323323049371</v>
      </c>
      <c r="H62" s="61"/>
      <c r="I62" s="61"/>
      <c r="J62" s="61">
        <f>IF(Q61=0,0,SUMPRODUCT(J51:J60,Q51:Q60)/Q61)</f>
        <v>1.0280901350739828</v>
      </c>
      <c r="K62" s="62"/>
      <c r="Y62" s="86"/>
      <c r="BA62" s="86"/>
      <c r="BY62" s="86"/>
      <c r="DA62" s="86"/>
      <c r="EA62" s="86"/>
      <c r="EY62" s="86"/>
      <c r="FY62" s="86"/>
      <c r="GY62" s="86"/>
    </row>
    <row r="63" spans="1:207" x14ac:dyDescent="0.25">
      <c r="B63" s="2" t="s">
        <v>24</v>
      </c>
      <c r="C63" s="39">
        <f>STDEV(C51:C59)</f>
        <v>0.32833271415522808</v>
      </c>
      <c r="D63" s="39">
        <f t="shared" ref="D63:G63" si="231">STDEV(D51:D59)</f>
        <v>0.11424550899666769</v>
      </c>
      <c r="E63" s="39">
        <f t="shared" si="231"/>
        <v>7.4151042881676843E-2</v>
      </c>
      <c r="F63" s="39">
        <f t="shared" si="231"/>
        <v>7.39478445886535E-2</v>
      </c>
      <c r="G63" s="39">
        <f t="shared" si="231"/>
        <v>0.1302468468311502</v>
      </c>
      <c r="J63" s="39">
        <f t="shared" ref="J63" si="232">STDEV(J51:J59)</f>
        <v>5.5564646111758619E-2</v>
      </c>
      <c r="Y63" s="86"/>
      <c r="BA63" s="86"/>
      <c r="BY63" s="86"/>
      <c r="DA63" s="86"/>
      <c r="EA63" s="86"/>
      <c r="EY63" s="86"/>
      <c r="FY63" s="86"/>
      <c r="GY63" s="86"/>
    </row>
  </sheetData>
  <mergeCells count="39">
    <mergeCell ref="EC26:EJ26"/>
    <mergeCell ref="C7:I7"/>
    <mergeCell ref="C26:J26"/>
    <mergeCell ref="L26:X26"/>
    <mergeCell ref="AC26:AJ26"/>
    <mergeCell ref="AL26:AX26"/>
    <mergeCell ref="BC26:BJ26"/>
    <mergeCell ref="BL26:BX26"/>
    <mergeCell ref="CC26:CJ26"/>
    <mergeCell ref="CL26:CX26"/>
    <mergeCell ref="DC26:DJ26"/>
    <mergeCell ref="DL26:DX26"/>
    <mergeCell ref="HL26:HX26"/>
    <mergeCell ref="L28:Q28"/>
    <mergeCell ref="S28:X28"/>
    <mergeCell ref="AL28:AQ28"/>
    <mergeCell ref="AS28:AX28"/>
    <mergeCell ref="BL28:BQ28"/>
    <mergeCell ref="BS28:BX28"/>
    <mergeCell ref="CL28:CQ28"/>
    <mergeCell ref="CS28:CX28"/>
    <mergeCell ref="DL28:DQ28"/>
    <mergeCell ref="EL26:EX26"/>
    <mergeCell ref="FC26:FJ26"/>
    <mergeCell ref="FL26:FX26"/>
    <mergeCell ref="GC26:GJ26"/>
    <mergeCell ref="GL26:GX26"/>
    <mergeCell ref="HC26:HJ26"/>
    <mergeCell ref="GS28:GX28"/>
    <mergeCell ref="HL28:HQ28"/>
    <mergeCell ref="HS28:HX28"/>
    <mergeCell ref="L49:Q49"/>
    <mergeCell ref="S49:X49"/>
    <mergeCell ref="DS28:DX28"/>
    <mergeCell ref="EL28:EQ28"/>
    <mergeCell ref="ES28:EX28"/>
    <mergeCell ref="FL28:FQ28"/>
    <mergeCell ref="FS28:FX28"/>
    <mergeCell ref="GL28:GQ28"/>
  </mergeCells>
  <conditionalFormatting sqref="AC11:AJ19">
    <cfRule type="cellIs" dxfId="115" priority="26" operator="equal">
      <formula>0</formula>
    </cfRule>
  </conditionalFormatting>
  <conditionalFormatting sqref="BC11:BJ19">
    <cfRule type="cellIs" dxfId="114" priority="25" operator="equal">
      <formula>0</formula>
    </cfRule>
  </conditionalFormatting>
  <conditionalFormatting sqref="CC11:CJ19">
    <cfRule type="cellIs" dxfId="113" priority="24" operator="equal">
      <formula>0</formula>
    </cfRule>
  </conditionalFormatting>
  <conditionalFormatting sqref="DC11:DJ19">
    <cfRule type="cellIs" dxfId="112" priority="23" operator="equal">
      <formula>0</formula>
    </cfRule>
  </conditionalFormatting>
  <conditionalFormatting sqref="EC11:EJ19">
    <cfRule type="cellIs" dxfId="111" priority="22" operator="equal">
      <formula>0</formula>
    </cfRule>
  </conditionalFormatting>
  <conditionalFormatting sqref="FC11:FJ19">
    <cfRule type="cellIs" dxfId="110" priority="21" operator="equal">
      <formula>0</formula>
    </cfRule>
  </conditionalFormatting>
  <conditionalFormatting sqref="GC11:GJ19">
    <cfRule type="cellIs" dxfId="109" priority="20" operator="equal">
      <formula>0</formula>
    </cfRule>
  </conditionalFormatting>
  <conditionalFormatting sqref="HC11:HJ19">
    <cfRule type="cellIs" dxfId="108" priority="19" operator="equal">
      <formula>0</formula>
    </cfRule>
  </conditionalFormatting>
  <conditionalFormatting sqref="K11:K19">
    <cfRule type="cellIs" dxfId="107" priority="18" operator="equal">
      <formula>0</formula>
    </cfRule>
  </conditionalFormatting>
  <conditionalFormatting sqref="S31:X39 AS31:AX39 BS31:BX39 CS31:CX39 DS31:DX39 ES31:EX39 FS31:FX39 GS31:GX39 HS31:HX39">
    <cfRule type="expression" dxfId="106" priority="27">
      <formula>S31&lt;$S$27</formula>
    </cfRule>
    <cfRule type="expression" dxfId="105" priority="28">
      <formula>S31&gt;$V$27</formula>
    </cfRule>
    <cfRule type="expression" dxfId="104" priority="29">
      <formula>S31&gt;$U$27</formula>
    </cfRule>
  </conditionalFormatting>
  <conditionalFormatting sqref="S51:X59">
    <cfRule type="expression" dxfId="103" priority="15">
      <formula>S51&lt;$S$27</formula>
    </cfRule>
    <cfRule type="expression" dxfId="102" priority="16">
      <formula>S51&gt;$V$27</formula>
    </cfRule>
    <cfRule type="expression" dxfId="101" priority="17">
      <formula>S51&gt;$U$27</formula>
    </cfRule>
  </conditionalFormatting>
  <conditionalFormatting sqref="C51:J63">
    <cfRule type="cellIs" dxfId="100" priority="14" operator="equal">
      <formula>0</formula>
    </cfRule>
  </conditionalFormatting>
  <conditionalFormatting sqref="AC51:AJ61">
    <cfRule type="cellIs" dxfId="99" priority="13" operator="equal">
      <formula>0</formula>
    </cfRule>
  </conditionalFormatting>
  <conditionalFormatting sqref="C31:J43 AC41:AJ43 BC41:BJ43 CC41:CJ43 DC41:DJ43 EC41:EJ43 FC41:FJ43 GC41:GJ43 HC41:HJ43 AC31:AJ39 BC31:BJ39 CC31:CJ39 DC31:DJ39 EC31:EJ39 FC31:FJ39 GC31:GJ39 HC31:HJ39">
    <cfRule type="cellIs" dxfId="98" priority="12" operator="equal">
      <formula>0</formula>
    </cfRule>
  </conditionalFormatting>
  <conditionalFormatting sqref="L31:Q41 AL41:AQ41 BL41:BQ41 CL41:CQ41 DL41:DQ41 EL41:EQ41 FL41:FQ41 GL41:GQ41 HL41:HQ41 AL31:AQ39 BL31:BQ39 CL31:CQ39 DL31:DQ39 EL31:EQ39 FL31:FQ39 GL31:GQ39 HL31:HQ39">
    <cfRule type="cellIs" dxfId="97" priority="11" operator="equal">
      <formula>0</formula>
    </cfRule>
  </conditionalFormatting>
  <conditionalFormatting sqref="L51:Q61">
    <cfRule type="cellIs" dxfId="96" priority="10" operator="equal">
      <formula>0</formula>
    </cfRule>
  </conditionalFormatting>
  <conditionalFormatting sqref="C11:J19">
    <cfRule type="cellIs" dxfId="95" priority="9" operator="equal">
      <formula>0</formula>
    </cfRule>
  </conditionalFormatting>
  <conditionalFormatting sqref="AK11:AK19">
    <cfRule type="cellIs" dxfId="94" priority="8" operator="equal">
      <formula>0</formula>
    </cfRule>
  </conditionalFormatting>
  <conditionalFormatting sqref="BK11:BK19">
    <cfRule type="cellIs" dxfId="93" priority="7" operator="equal">
      <formula>0</formula>
    </cfRule>
  </conditionalFormatting>
  <conditionalFormatting sqref="CK11:CK19">
    <cfRule type="cellIs" dxfId="92" priority="6" operator="equal">
      <formula>0</formula>
    </cfRule>
  </conditionalFormatting>
  <conditionalFormatting sqref="DK11:DK19">
    <cfRule type="cellIs" dxfId="91" priority="5" operator="equal">
      <formula>0</formula>
    </cfRule>
  </conditionalFormatting>
  <conditionalFormatting sqref="EK11:EK19">
    <cfRule type="cellIs" dxfId="90" priority="4" operator="equal">
      <formula>0</formula>
    </cfRule>
  </conditionalFormatting>
  <conditionalFormatting sqref="FK11:FK19">
    <cfRule type="cellIs" dxfId="89" priority="3" operator="equal">
      <formula>0</formula>
    </cfRule>
  </conditionalFormatting>
  <conditionalFormatting sqref="GK11:GK19">
    <cfRule type="cellIs" dxfId="88" priority="2" operator="equal">
      <formula>0</formula>
    </cfRule>
  </conditionalFormatting>
  <conditionalFormatting sqref="HK11:HK19">
    <cfRule type="cellIs" dxfId="87" priority="1" operator="equal">
      <formula>0</formula>
    </cfRule>
  </conditionalFormatting>
  <printOptions headings="1"/>
  <pageMargins left="0.4" right="0.2" top="0.4" bottom="0.3" header="0.3" footer="0.25"/>
  <pageSetup scale="75" orientation="landscape" r:id="rId1"/>
  <headerFooter>
    <oddFooter>&amp;L&amp;"Arial,Regular"&amp;8&amp;Z&amp;F \ &amp;A&amp;R&amp;"Arial,Regular"&amp;8&amp;D, &amp;T</oddFooter>
  </headerFooter>
  <colBreaks count="8" manualBreakCount="8">
    <brk id="27" max="1048575" man="1"/>
    <brk id="53" max="1048575" man="1"/>
    <brk id="79" max="1048575" man="1"/>
    <brk id="105" max="1048575" man="1"/>
    <brk id="131" max="1048575" man="1"/>
    <brk id="157" max="1048575" man="1"/>
    <brk id="183" max="1048575" man="1"/>
    <brk id="209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Y63"/>
  <sheetViews>
    <sheetView zoomScale="75" zoomScaleNormal="75" workbookViewId="0">
      <pane xSplit="2" ySplit="10" topLeftCell="C49" activePane="bottomRight" state="frozen"/>
      <selection activeCell="GY1" sqref="GY1:GY63"/>
      <selection pane="topRight" activeCell="GY1" sqref="GY1:GY63"/>
      <selection pane="bottomLeft" activeCell="GY1" sqref="GY1:GY63"/>
      <selection pane="bottomRight" activeCell="GY1" sqref="GY1:GY63"/>
    </sheetView>
  </sheetViews>
  <sheetFormatPr defaultRowHeight="15" x14ac:dyDescent="0.25"/>
  <cols>
    <col min="1" max="1" width="8.7109375" style="30" customWidth="1"/>
    <col min="2" max="2" width="9.140625" style="3"/>
    <col min="3" max="7" width="12.7109375" style="3" customWidth="1"/>
    <col min="8" max="9" width="2.7109375" style="3" customWidth="1"/>
    <col min="10" max="10" width="12.7109375" style="3" customWidth="1"/>
    <col min="11" max="11" width="6.7109375" style="3" customWidth="1"/>
    <col min="12" max="17" width="4.7109375" style="3" customWidth="1"/>
    <col min="18" max="18" width="1.7109375" style="3" customWidth="1"/>
    <col min="19" max="24" width="4.7109375" style="3" customWidth="1"/>
    <col min="25" max="25" width="1.7109375" style="3" customWidth="1"/>
    <col min="26" max="26" width="5.7109375" style="3" hidden="1" customWidth="1"/>
    <col min="27" max="27" width="1.7109375" style="3" hidden="1" customWidth="1"/>
    <col min="28" max="28" width="9.140625" style="3"/>
    <col min="29" max="33" width="12.7109375" style="3" customWidth="1"/>
    <col min="34" max="35" width="2.7109375" style="3" customWidth="1"/>
    <col min="36" max="36" width="12.7109375" style="3" customWidth="1"/>
    <col min="37" max="37" width="6.7109375" style="3" customWidth="1"/>
    <col min="38" max="43" width="4.7109375" style="3" customWidth="1"/>
    <col min="44" max="44" width="1.7109375" style="3" customWidth="1"/>
    <col min="45" max="50" width="4.7109375" style="3" customWidth="1"/>
    <col min="51" max="52" width="9.140625" style="3" hidden="1" customWidth="1"/>
    <col min="53" max="53" width="1.7109375" style="3" customWidth="1"/>
    <col min="54" max="54" width="9.140625" style="3"/>
    <col min="55" max="59" width="12.7109375" style="3" customWidth="1"/>
    <col min="60" max="61" width="2.7109375" style="3" customWidth="1"/>
    <col min="62" max="62" width="12.7109375" style="3" customWidth="1"/>
    <col min="63" max="63" width="6.7109375" style="3" customWidth="1"/>
    <col min="64" max="69" width="4.7109375" style="3" customWidth="1"/>
    <col min="70" max="70" width="1.7109375" style="3" customWidth="1"/>
    <col min="71" max="76" width="4.7109375" style="3" customWidth="1"/>
    <col min="77" max="77" width="1.7109375" style="3" customWidth="1"/>
    <col min="78" max="79" width="9.140625" style="3" hidden="1" customWidth="1"/>
    <col min="80" max="80" width="9.140625" style="3"/>
    <col min="81" max="85" width="12.7109375" style="3" customWidth="1"/>
    <col min="86" max="87" width="2.7109375" style="3" customWidth="1"/>
    <col min="88" max="88" width="12.7109375" style="3" customWidth="1"/>
    <col min="89" max="89" width="6.7109375" style="3" customWidth="1"/>
    <col min="90" max="95" width="4.7109375" style="3" customWidth="1"/>
    <col min="96" max="96" width="1.7109375" style="3" customWidth="1"/>
    <col min="97" max="102" width="4.7109375" style="3" customWidth="1"/>
    <col min="103" max="104" width="9.140625" style="3" hidden="1" customWidth="1"/>
    <col min="105" max="105" width="1.7109375" style="3" customWidth="1"/>
    <col min="106" max="106" width="9.140625" style="3"/>
    <col min="107" max="111" width="12.7109375" style="3" customWidth="1"/>
    <col min="112" max="113" width="2.7109375" style="3" customWidth="1"/>
    <col min="114" max="114" width="12.7109375" style="3" customWidth="1"/>
    <col min="115" max="115" width="6.7109375" style="3" customWidth="1"/>
    <col min="116" max="121" width="4.7109375" style="3" customWidth="1"/>
    <col min="122" max="122" width="1.7109375" style="3" customWidth="1"/>
    <col min="123" max="128" width="4.7109375" style="3" customWidth="1"/>
    <col min="129" max="130" width="9.140625" style="3" hidden="1" customWidth="1"/>
    <col min="131" max="131" width="1.7109375" style="3" customWidth="1"/>
    <col min="132" max="132" width="9.140625" style="3"/>
    <col min="133" max="137" width="12.7109375" style="3" customWidth="1"/>
    <col min="138" max="139" width="2.7109375" style="3" customWidth="1"/>
    <col min="140" max="140" width="12.7109375" style="3" customWidth="1"/>
    <col min="141" max="141" width="6.7109375" style="3" customWidth="1"/>
    <col min="142" max="147" width="4.7109375" style="3" customWidth="1"/>
    <col min="148" max="148" width="1.7109375" style="3" customWidth="1"/>
    <col min="149" max="154" width="4.7109375" style="3" customWidth="1"/>
    <col min="155" max="155" width="1.7109375" style="3" customWidth="1"/>
    <col min="156" max="157" width="0" style="3" hidden="1" customWidth="1"/>
    <col min="158" max="158" width="9.140625" style="3"/>
    <col min="159" max="163" width="12.7109375" style="3" customWidth="1"/>
    <col min="164" max="165" width="2.7109375" style="3" customWidth="1"/>
    <col min="166" max="166" width="12.7109375" style="3" customWidth="1"/>
    <col min="167" max="167" width="6.7109375" style="3" customWidth="1"/>
    <col min="168" max="173" width="4.7109375" style="3" customWidth="1"/>
    <col min="174" max="174" width="1.7109375" style="3" customWidth="1"/>
    <col min="175" max="180" width="4.7109375" style="3" customWidth="1"/>
    <col min="181" max="181" width="1.7109375" style="3" customWidth="1"/>
    <col min="182" max="183" width="0" style="3" hidden="1" customWidth="1"/>
    <col min="184" max="184" width="9.140625" style="3"/>
    <col min="185" max="189" width="12.7109375" style="3" customWidth="1"/>
    <col min="190" max="191" width="2.7109375" style="3" customWidth="1"/>
    <col min="192" max="192" width="12.7109375" style="3" customWidth="1"/>
    <col min="193" max="193" width="6.7109375" style="3" customWidth="1"/>
    <col min="194" max="199" width="4.7109375" style="3" customWidth="1"/>
    <col min="200" max="200" width="1.7109375" style="3" customWidth="1"/>
    <col min="201" max="206" width="4.7109375" style="3" customWidth="1"/>
    <col min="207" max="207" width="1.7109375" style="3" customWidth="1"/>
    <col min="208" max="209" width="0" style="3" hidden="1" customWidth="1"/>
    <col min="210" max="210" width="9.140625" style="3"/>
    <col min="211" max="215" width="12.7109375" style="3" customWidth="1"/>
    <col min="216" max="217" width="2.7109375" style="3" customWidth="1"/>
    <col min="218" max="218" width="12.7109375" style="3" customWidth="1"/>
    <col min="219" max="219" width="6.7109375" style="3" customWidth="1"/>
    <col min="220" max="225" width="4.7109375" style="3" customWidth="1"/>
    <col min="226" max="226" width="1.7109375" style="3" customWidth="1"/>
    <col min="227" max="232" width="4.7109375" style="3" customWidth="1"/>
    <col min="233" max="233" width="1.7109375" style="3" customWidth="1"/>
    <col min="234" max="16384" width="9.140625" style="3"/>
  </cols>
  <sheetData>
    <row r="1" spans="1:220" ht="18" x14ac:dyDescent="0.25">
      <c r="A1" s="1" t="s">
        <v>0</v>
      </c>
      <c r="B1" s="2"/>
      <c r="C1" s="1" t="s">
        <v>56</v>
      </c>
      <c r="D1" s="2"/>
      <c r="F1" s="4" t="s">
        <v>1</v>
      </c>
      <c r="G1" s="5">
        <f>$A11</f>
        <v>42541</v>
      </c>
      <c r="H1" s="2"/>
      <c r="I1" s="2"/>
      <c r="J1" s="6">
        <f>YEAR(G1)</f>
        <v>2016</v>
      </c>
      <c r="K1" s="2"/>
      <c r="L1" s="2"/>
      <c r="Y1" s="86"/>
      <c r="AB1" s="1" t="str">
        <f>$C1</f>
        <v>4th June Friday: 2008-16</v>
      </c>
      <c r="AG1" s="7">
        <f>$A12</f>
        <v>42177</v>
      </c>
      <c r="AJ1" s="6">
        <f>YEAR(AG1)</f>
        <v>2015</v>
      </c>
      <c r="BA1" s="86"/>
      <c r="BB1" s="1" t="str">
        <f>$C1</f>
        <v>4th June Friday: 2008-16</v>
      </c>
      <c r="BG1" s="7">
        <f>$A13</f>
        <v>41813</v>
      </c>
      <c r="BJ1" s="6">
        <f>YEAR(BG1)</f>
        <v>2014</v>
      </c>
      <c r="BY1" s="86"/>
      <c r="CB1" s="1" t="str">
        <f>$C1</f>
        <v>4th June Friday: 2008-16</v>
      </c>
      <c r="CG1" s="7">
        <f>$A14</f>
        <v>41449</v>
      </c>
      <c r="CJ1" s="6">
        <f>YEAR(CG1)</f>
        <v>2013</v>
      </c>
      <c r="DA1" s="86"/>
      <c r="DB1" s="1" t="str">
        <f>$C1</f>
        <v>4th June Friday: 2008-16</v>
      </c>
      <c r="DG1" s="7">
        <f>$A15</f>
        <v>41078</v>
      </c>
      <c r="DJ1" s="6">
        <f>YEAR(DG1)</f>
        <v>2012</v>
      </c>
      <c r="EA1" s="86"/>
      <c r="EB1" s="1" t="str">
        <f>$C1</f>
        <v>4th June Friday: 2008-16</v>
      </c>
      <c r="EG1" s="7">
        <f>$A16</f>
        <v>40714</v>
      </c>
      <c r="EJ1" s="6">
        <f>YEAR(EG1)</f>
        <v>2011</v>
      </c>
      <c r="EY1" s="86"/>
      <c r="FB1" s="1" t="str">
        <f>$C1</f>
        <v>4th June Friday: 2008-16</v>
      </c>
      <c r="FG1" s="7">
        <f>$A17</f>
        <v>40350</v>
      </c>
      <c r="FJ1" s="6">
        <f>YEAR(FG1)</f>
        <v>2010</v>
      </c>
      <c r="FY1" s="86"/>
      <c r="GB1" s="1" t="str">
        <f>$C1</f>
        <v>4th June Friday: 2008-16</v>
      </c>
      <c r="GG1" s="7">
        <f>$A18</f>
        <v>39986</v>
      </c>
      <c r="GJ1" s="6">
        <f>YEAR(GG1)</f>
        <v>2009</v>
      </c>
      <c r="GY1" s="86"/>
      <c r="HB1" s="1" t="str">
        <f>$C1</f>
        <v>4th June Friday: 2008-16</v>
      </c>
      <c r="HG1" s="7">
        <f>$A19</f>
        <v>39622</v>
      </c>
      <c r="HJ1" s="6">
        <f>YEAR(HG1)</f>
        <v>2008</v>
      </c>
    </row>
    <row r="2" spans="1:220" ht="5.0999999999999996" customHeight="1" x14ac:dyDescent="0.25">
      <c r="A2" s="3"/>
      <c r="Y2" s="86"/>
      <c r="BA2" s="86"/>
      <c r="BY2" s="86"/>
      <c r="DA2" s="86"/>
      <c r="EA2" s="86"/>
      <c r="EJ2" s="8"/>
      <c r="EK2" s="8"/>
      <c r="EL2" s="2"/>
      <c r="EY2" s="86"/>
      <c r="FJ2" s="8"/>
      <c r="FK2" s="8"/>
      <c r="FL2" s="2"/>
      <c r="FY2" s="86"/>
      <c r="GJ2" s="8"/>
      <c r="GK2" s="8"/>
      <c r="GL2" s="2"/>
      <c r="GY2" s="86"/>
      <c r="HJ2" s="8"/>
      <c r="HK2" s="8"/>
      <c r="HL2" s="2"/>
    </row>
    <row r="3" spans="1:220" hidden="1" x14ac:dyDescent="0.25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8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BA3" s="86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Y3" s="86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DA3" s="86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EA3" s="86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Y3" s="86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Y3" s="86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Y3" s="86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</row>
    <row r="4" spans="1:220" hidden="1" x14ac:dyDescent="0.2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Y4" s="8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BA4" s="86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Y4" s="86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DA4" s="86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EA4" s="86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Y4" s="86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Y4" s="86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Y4" s="86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hidden="1" x14ac:dyDescent="0.2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Y5" s="8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BA5" s="86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Y5" s="86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DA5" s="86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EA5" s="86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Y5" s="86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Y5" s="86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Y5" s="86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</row>
    <row r="6" spans="1:220" hidden="1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Y6" s="8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BA6" s="86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Y6" s="86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DA6" s="86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EA6" s="86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Y6" s="86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Y6" s="86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Y6" s="86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</row>
    <row r="7" spans="1:220" ht="18" x14ac:dyDescent="0.25">
      <c r="A7" s="9"/>
      <c r="B7" s="2"/>
      <c r="C7" s="94" t="s">
        <v>2</v>
      </c>
      <c r="D7" s="95"/>
      <c r="E7" s="95"/>
      <c r="F7" s="95"/>
      <c r="G7" s="95"/>
      <c r="H7" s="95"/>
      <c r="I7" s="96"/>
      <c r="J7" s="2"/>
      <c r="K7" s="2"/>
      <c r="L7" s="2"/>
      <c r="Y7" s="86"/>
      <c r="AB7" s="2"/>
      <c r="AC7" s="2"/>
      <c r="AD7" s="2"/>
      <c r="AE7" s="2"/>
      <c r="AF7" s="2"/>
      <c r="AG7" s="2"/>
      <c r="AH7" s="2"/>
      <c r="AI7" s="2"/>
      <c r="AJ7" s="2"/>
      <c r="AK7" s="10"/>
      <c r="AL7" s="2"/>
      <c r="BA7" s="86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Y7" s="86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DA7" s="86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EA7" s="86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Y7" s="86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Y7" s="86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Y7" s="86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</row>
    <row r="8" spans="1:220" x14ac:dyDescent="0.25">
      <c r="A8" s="9"/>
      <c r="B8" s="11" t="s">
        <v>3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12">
        <v>2</v>
      </c>
      <c r="K8" s="8"/>
      <c r="L8" s="2"/>
      <c r="Y8" s="86"/>
      <c r="AB8" s="2"/>
      <c r="AC8" s="8">
        <v>2</v>
      </c>
      <c r="AD8" s="8">
        <v>3</v>
      </c>
      <c r="AE8" s="8">
        <v>4</v>
      </c>
      <c r="AF8" s="8">
        <v>5</v>
      </c>
      <c r="AG8" s="8">
        <v>6</v>
      </c>
      <c r="AH8" s="8">
        <v>7</v>
      </c>
      <c r="AI8" s="8">
        <v>8</v>
      </c>
      <c r="AJ8" s="8">
        <f>$J8</f>
        <v>2</v>
      </c>
      <c r="AK8" s="8"/>
      <c r="AL8" s="2"/>
      <c r="BA8" s="86"/>
      <c r="BB8" s="2"/>
      <c r="BC8" s="8">
        <v>2</v>
      </c>
      <c r="BD8" s="8">
        <v>3</v>
      </c>
      <c r="BE8" s="8">
        <v>4</v>
      </c>
      <c r="BF8" s="8">
        <v>5</v>
      </c>
      <c r="BG8" s="8">
        <v>6</v>
      </c>
      <c r="BH8" s="8">
        <v>7</v>
      </c>
      <c r="BI8" s="8">
        <v>8</v>
      </c>
      <c r="BJ8" s="8">
        <f>$J8</f>
        <v>2</v>
      </c>
      <c r="BK8" s="8"/>
      <c r="BL8" s="2"/>
      <c r="BY8" s="86"/>
      <c r="CB8" s="2"/>
      <c r="CC8" s="8">
        <v>2</v>
      </c>
      <c r="CD8" s="8">
        <v>3</v>
      </c>
      <c r="CE8" s="8">
        <v>4</v>
      </c>
      <c r="CF8" s="8">
        <v>5</v>
      </c>
      <c r="CG8" s="8">
        <v>6</v>
      </c>
      <c r="CH8" s="8">
        <v>7</v>
      </c>
      <c r="CI8" s="8">
        <v>8</v>
      </c>
      <c r="CJ8" s="8">
        <f>$J8</f>
        <v>2</v>
      </c>
      <c r="CK8" s="8"/>
      <c r="CL8" s="2"/>
      <c r="DA8" s="86"/>
      <c r="DB8" s="2"/>
      <c r="DC8" s="8">
        <v>2</v>
      </c>
      <c r="DD8" s="8">
        <v>3</v>
      </c>
      <c r="DE8" s="8">
        <v>4</v>
      </c>
      <c r="DF8" s="8">
        <v>5</v>
      </c>
      <c r="DG8" s="8">
        <v>6</v>
      </c>
      <c r="DH8" s="8">
        <v>7</v>
      </c>
      <c r="DI8" s="8">
        <v>8</v>
      </c>
      <c r="DJ8" s="8">
        <f>$J8</f>
        <v>2</v>
      </c>
      <c r="DK8" s="8"/>
      <c r="DL8" s="2"/>
      <c r="EA8" s="86"/>
      <c r="EB8" s="2"/>
      <c r="EC8" s="8">
        <v>2</v>
      </c>
      <c r="ED8" s="8">
        <v>3</v>
      </c>
      <c r="EE8" s="8">
        <v>4</v>
      </c>
      <c r="EF8" s="8">
        <v>5</v>
      </c>
      <c r="EG8" s="8">
        <v>6</v>
      </c>
      <c r="EH8" s="8">
        <v>7</v>
      </c>
      <c r="EI8" s="8">
        <v>8</v>
      </c>
      <c r="EJ8" s="8">
        <f>$J8</f>
        <v>2</v>
      </c>
      <c r="EK8" s="2"/>
      <c r="EL8" s="2"/>
      <c r="EY8" s="86"/>
      <c r="FB8" s="2"/>
      <c r="FC8" s="8">
        <v>2</v>
      </c>
      <c r="FD8" s="8">
        <v>3</v>
      </c>
      <c r="FE8" s="8">
        <v>4</v>
      </c>
      <c r="FF8" s="8">
        <v>5</v>
      </c>
      <c r="FG8" s="8">
        <v>6</v>
      </c>
      <c r="FH8" s="8">
        <v>7</v>
      </c>
      <c r="FI8" s="8">
        <v>8</v>
      </c>
      <c r="FJ8" s="8">
        <f>$J8</f>
        <v>2</v>
      </c>
      <c r="FK8" s="2"/>
      <c r="FL8" s="2"/>
      <c r="FY8" s="86"/>
      <c r="GB8" s="2"/>
      <c r="GC8" s="8">
        <v>2</v>
      </c>
      <c r="GD8" s="8">
        <v>3</v>
      </c>
      <c r="GE8" s="8">
        <v>4</v>
      </c>
      <c r="GF8" s="8">
        <v>5</v>
      </c>
      <c r="GG8" s="8">
        <v>6</v>
      </c>
      <c r="GH8" s="8">
        <v>7</v>
      </c>
      <c r="GI8" s="8">
        <v>8</v>
      </c>
      <c r="GJ8" s="8">
        <f>$J8</f>
        <v>2</v>
      </c>
      <c r="GK8" s="2"/>
      <c r="GL8" s="2"/>
      <c r="GY8" s="86"/>
      <c r="HB8" s="2"/>
      <c r="HC8" s="8">
        <v>2</v>
      </c>
      <c r="HD8" s="8">
        <v>3</v>
      </c>
      <c r="HE8" s="8">
        <v>4</v>
      </c>
      <c r="HF8" s="8">
        <v>5</v>
      </c>
      <c r="HG8" s="8">
        <v>6</v>
      </c>
      <c r="HH8" s="8">
        <v>7</v>
      </c>
      <c r="HI8" s="8">
        <v>8</v>
      </c>
      <c r="HJ8" s="8">
        <f>$J8</f>
        <v>2</v>
      </c>
      <c r="HK8" s="2"/>
      <c r="HL8" s="2"/>
    </row>
    <row r="9" spans="1:220" x14ac:dyDescent="0.25">
      <c r="A9" s="2"/>
      <c r="I9" s="11" t="s">
        <v>4</v>
      </c>
      <c r="J9" s="12">
        <v>7</v>
      </c>
      <c r="Y9" s="86"/>
      <c r="AB9" s="2"/>
      <c r="AJ9" s="8">
        <f>$J9</f>
        <v>7</v>
      </c>
      <c r="BA9" s="86"/>
      <c r="BB9" s="2"/>
      <c r="BJ9" s="8">
        <f>$J9</f>
        <v>7</v>
      </c>
      <c r="BY9" s="86"/>
      <c r="CB9" s="2"/>
      <c r="CJ9" s="8">
        <f>$J9</f>
        <v>7</v>
      </c>
      <c r="DA9" s="86"/>
      <c r="DB9" s="2"/>
      <c r="DJ9" s="8">
        <f>$J9</f>
        <v>7</v>
      </c>
      <c r="EA9" s="86"/>
      <c r="EB9" s="2"/>
      <c r="EJ9" s="8">
        <f>$J9</f>
        <v>7</v>
      </c>
      <c r="EY9" s="86"/>
      <c r="FB9" s="2"/>
      <c r="FJ9" s="8">
        <f>$J9</f>
        <v>7</v>
      </c>
      <c r="FY9" s="86"/>
      <c r="GB9" s="2"/>
      <c r="GJ9" s="8">
        <f>$J9</f>
        <v>7</v>
      </c>
      <c r="GY9" s="86"/>
      <c r="HB9" s="2"/>
      <c r="HJ9" s="8">
        <f>$J9</f>
        <v>7</v>
      </c>
    </row>
    <row r="10" spans="1:220" ht="23.25" x14ac:dyDescent="0.25">
      <c r="A10" s="13" t="s">
        <v>5</v>
      </c>
      <c r="B10" s="14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</v>
      </c>
      <c r="H10" s="15" t="s">
        <v>11</v>
      </c>
      <c r="I10" s="15" t="s">
        <v>12</v>
      </c>
      <c r="J10" s="15" t="s">
        <v>13</v>
      </c>
      <c r="K10" s="16" t="s">
        <v>14</v>
      </c>
      <c r="Y10" s="86"/>
      <c r="AB10" s="14" t="s">
        <v>6</v>
      </c>
      <c r="AC10" s="15" t="s">
        <v>7</v>
      </c>
      <c r="AD10" s="15" t="s">
        <v>8</v>
      </c>
      <c r="AE10" s="15" t="s">
        <v>9</v>
      </c>
      <c r="AF10" s="15" t="s">
        <v>10</v>
      </c>
      <c r="AG10" s="15" t="s">
        <v>1</v>
      </c>
      <c r="AH10" s="15" t="s">
        <v>11</v>
      </c>
      <c r="AI10" s="15" t="s">
        <v>12</v>
      </c>
      <c r="AJ10" s="15" t="str">
        <f>$J10</f>
        <v>Next Mon</v>
      </c>
      <c r="AK10" s="16" t="str">
        <f>$K10</f>
        <v>Include Week?</v>
      </c>
      <c r="BA10" s="86"/>
      <c r="BB10" s="14" t="s">
        <v>6</v>
      </c>
      <c r="BC10" s="15" t="s">
        <v>7</v>
      </c>
      <c r="BD10" s="15" t="s">
        <v>8</v>
      </c>
      <c r="BE10" s="15" t="s">
        <v>9</v>
      </c>
      <c r="BF10" s="15" t="s">
        <v>10</v>
      </c>
      <c r="BG10" s="15" t="s">
        <v>1</v>
      </c>
      <c r="BH10" s="15" t="s">
        <v>11</v>
      </c>
      <c r="BI10" s="15" t="s">
        <v>12</v>
      </c>
      <c r="BJ10" s="15" t="str">
        <f>$J10</f>
        <v>Next Mon</v>
      </c>
      <c r="BK10" s="16" t="str">
        <f>$K10</f>
        <v>Include Week?</v>
      </c>
      <c r="BY10" s="86"/>
      <c r="CB10" s="14" t="s">
        <v>6</v>
      </c>
      <c r="CC10" s="15" t="s">
        <v>7</v>
      </c>
      <c r="CD10" s="15" t="s">
        <v>8</v>
      </c>
      <c r="CE10" s="15" t="s">
        <v>9</v>
      </c>
      <c r="CF10" s="15" t="s">
        <v>10</v>
      </c>
      <c r="CG10" s="15" t="s">
        <v>1</v>
      </c>
      <c r="CH10" s="15" t="s">
        <v>11</v>
      </c>
      <c r="CI10" s="15" t="s">
        <v>12</v>
      </c>
      <c r="CJ10" s="15" t="str">
        <f>$J10</f>
        <v>Next Mon</v>
      </c>
      <c r="CK10" s="16" t="str">
        <f>$K10</f>
        <v>Include Week?</v>
      </c>
      <c r="DA10" s="86"/>
      <c r="DB10" s="14" t="s">
        <v>6</v>
      </c>
      <c r="DC10" s="15" t="s">
        <v>7</v>
      </c>
      <c r="DD10" s="15" t="s">
        <v>8</v>
      </c>
      <c r="DE10" s="15" t="s">
        <v>9</v>
      </c>
      <c r="DF10" s="15" t="s">
        <v>10</v>
      </c>
      <c r="DG10" s="15" t="s">
        <v>1</v>
      </c>
      <c r="DH10" s="15" t="s">
        <v>11</v>
      </c>
      <c r="DI10" s="15" t="s">
        <v>12</v>
      </c>
      <c r="DJ10" s="15" t="str">
        <f>$J10</f>
        <v>Next Mon</v>
      </c>
      <c r="DK10" s="16" t="str">
        <f>$K10</f>
        <v>Include Week?</v>
      </c>
      <c r="EA10" s="86"/>
      <c r="EB10" s="14" t="s">
        <v>6</v>
      </c>
      <c r="EC10" s="15" t="s">
        <v>7</v>
      </c>
      <c r="ED10" s="15" t="s">
        <v>8</v>
      </c>
      <c r="EE10" s="15" t="s">
        <v>9</v>
      </c>
      <c r="EF10" s="15" t="s">
        <v>10</v>
      </c>
      <c r="EG10" s="15" t="s">
        <v>1</v>
      </c>
      <c r="EH10" s="15" t="s">
        <v>11</v>
      </c>
      <c r="EI10" s="15" t="s">
        <v>12</v>
      </c>
      <c r="EJ10" s="15" t="str">
        <f>$J10</f>
        <v>Next Mon</v>
      </c>
      <c r="EK10" s="16" t="str">
        <f>$K10</f>
        <v>Include Week?</v>
      </c>
      <c r="EY10" s="86"/>
      <c r="FB10" s="14" t="s">
        <v>6</v>
      </c>
      <c r="FC10" s="15" t="s">
        <v>7</v>
      </c>
      <c r="FD10" s="15" t="s">
        <v>8</v>
      </c>
      <c r="FE10" s="15" t="s">
        <v>9</v>
      </c>
      <c r="FF10" s="15" t="s">
        <v>10</v>
      </c>
      <c r="FG10" s="15" t="s">
        <v>1</v>
      </c>
      <c r="FH10" s="15" t="s">
        <v>11</v>
      </c>
      <c r="FI10" s="15" t="s">
        <v>12</v>
      </c>
      <c r="FJ10" s="15" t="str">
        <f>$J10</f>
        <v>Next Mon</v>
      </c>
      <c r="FK10" s="16" t="str">
        <f>$K10</f>
        <v>Include Week?</v>
      </c>
      <c r="FY10" s="86"/>
      <c r="GB10" s="14" t="s">
        <v>6</v>
      </c>
      <c r="GC10" s="15" t="s">
        <v>7</v>
      </c>
      <c r="GD10" s="15" t="s">
        <v>8</v>
      </c>
      <c r="GE10" s="15" t="s">
        <v>9</v>
      </c>
      <c r="GF10" s="15" t="s">
        <v>10</v>
      </c>
      <c r="GG10" s="15" t="s">
        <v>1</v>
      </c>
      <c r="GH10" s="15" t="s">
        <v>11</v>
      </c>
      <c r="GI10" s="15" t="s">
        <v>12</v>
      </c>
      <c r="GJ10" s="15" t="str">
        <f>$J10</f>
        <v>Next Mon</v>
      </c>
      <c r="GK10" s="16" t="str">
        <f>$K10</f>
        <v>Include Week?</v>
      </c>
      <c r="GY10" s="86"/>
      <c r="HB10" s="14" t="s">
        <v>6</v>
      </c>
      <c r="HC10" s="15" t="s">
        <v>7</v>
      </c>
      <c r="HD10" s="15" t="s">
        <v>8</v>
      </c>
      <c r="HE10" s="15" t="s">
        <v>9</v>
      </c>
      <c r="HF10" s="15" t="s">
        <v>10</v>
      </c>
      <c r="HG10" s="15" t="s">
        <v>1</v>
      </c>
      <c r="HH10" s="15" t="s">
        <v>11</v>
      </c>
      <c r="HI10" s="15" t="s">
        <v>12</v>
      </c>
      <c r="HJ10" s="15" t="str">
        <f>$J10</f>
        <v>Next Mon</v>
      </c>
      <c r="HK10" s="16" t="str">
        <f>$K10</f>
        <v>Include Week?</v>
      </c>
    </row>
    <row r="11" spans="1:220" x14ac:dyDescent="0.25">
      <c r="A11" s="17">
        <v>42541</v>
      </c>
      <c r="B11" s="18">
        <f>G$1-28</f>
        <v>42513</v>
      </c>
      <c r="C11" s="10">
        <f>VLOOKUP(B11,[3]SortDOW!$A$11:$H$1367,C$8)</f>
        <v>1037187785</v>
      </c>
      <c r="D11" s="10">
        <f>VLOOKUP(B11,[3]SortDOW!$A$11:$H$1367,D$8)</f>
        <v>1156250010</v>
      </c>
      <c r="E11" s="10">
        <f>VLOOKUP(B11,[3]SortDOW!$A$11:$H$1367,E$8)</f>
        <v>1190675060</v>
      </c>
      <c r="F11" s="10">
        <f>VLOOKUP(B11,[3]SortDOW!$A$11:$H$1367,F$8)</f>
        <v>1034460181</v>
      </c>
      <c r="G11" s="10">
        <f>VLOOKUP(B11,[3]SortDOW!$A$11:$H$1367,G$8)</f>
        <v>1046618489</v>
      </c>
      <c r="H11" s="19">
        <f>VLOOKUP(B11,[3]SortDOW!$A$11:$H$1367,H$8)</f>
        <v>0</v>
      </c>
      <c r="I11" s="19">
        <f>VLOOKUP(B11,[3]SortDOW!$A$11:$H$1367,I$8)</f>
        <v>0</v>
      </c>
      <c r="J11" s="20">
        <f>VLOOKUP(B11+J$9,[3]SortDOW!$A$11:$H$1367,J$8)</f>
        <v>0</v>
      </c>
      <c r="K11" s="21">
        <v>1</v>
      </c>
      <c r="Y11" s="86"/>
      <c r="AB11" s="18">
        <f>AG$1-28</f>
        <v>42149</v>
      </c>
      <c r="AC11" s="10">
        <f>VLOOKUP(AB11,[3]SortDOW!$A$11:$H$1367,AC$8)</f>
        <v>0</v>
      </c>
      <c r="AD11" s="10">
        <f>VLOOKUP(AB11,[3]SortDOW!$A$11:$H$1367,AD$8)</f>
        <v>1083881803</v>
      </c>
      <c r="AE11" s="10">
        <f>VLOOKUP(AB11,[3]SortDOW!$A$11:$H$1367,AE$8)</f>
        <v>997320358</v>
      </c>
      <c r="AF11" s="10">
        <f>VLOOKUP(AB11,[3]SortDOW!$A$11:$H$1367,AF$8)</f>
        <v>933675032</v>
      </c>
      <c r="AG11" s="10">
        <f>VLOOKUP(AB11,[3]SortDOW!$A$11:$H$1367,AG$8)</f>
        <v>1593202396</v>
      </c>
      <c r="AH11" s="19">
        <f>VLOOKUP(AB11,[3]SortDOW!$A$11:$H$1367,AH$8)</f>
        <v>0</v>
      </c>
      <c r="AI11" s="19">
        <f>VLOOKUP(AB11,[3]SortDOW!$A$11:$H$1367,AI$8)</f>
        <v>0</v>
      </c>
      <c r="AJ11" s="20">
        <f>VLOOKUP(AB11+AJ$9,[3]SortDOW!$A$11:$H$1367,AJ$8)</f>
        <v>940048139</v>
      </c>
      <c r="AK11" s="63">
        <v>1</v>
      </c>
      <c r="BA11" s="86"/>
      <c r="BB11" s="18">
        <f>BG$1-28</f>
        <v>41785</v>
      </c>
      <c r="BC11" s="10">
        <f>VLOOKUP(BB11,[3]SortDOW!$A$11:$H$1367,BC$8)</f>
        <v>0</v>
      </c>
      <c r="BD11" s="10">
        <f>VLOOKUP(BB11,[3]SortDOW!$A$11:$H$1367,BD$8)</f>
        <v>897687577</v>
      </c>
      <c r="BE11" s="10">
        <f>VLOOKUP(BB11,[3]SortDOW!$A$11:$H$1367,BE$8)</f>
        <v>888629523</v>
      </c>
      <c r="BF11" s="10">
        <f>VLOOKUP(BB11,[3]SortDOW!$A$11:$H$1367,BF$8)</f>
        <v>774454217</v>
      </c>
      <c r="BG11" s="10">
        <f>VLOOKUP(BB11,[3]SortDOW!$A$11:$H$1367,BG$8)</f>
        <v>1275059766</v>
      </c>
      <c r="BH11" s="19">
        <f>VLOOKUP(BB11,[3]SortDOW!$A$11:$H$1367,BH$8)</f>
        <v>0</v>
      </c>
      <c r="BI11" s="19">
        <f>VLOOKUP(BB11,[3]SortDOW!$A$11:$H$1367,BI$8)</f>
        <v>0</v>
      </c>
      <c r="BJ11" s="20">
        <f>VLOOKUP(BB11+BJ$9,[3]SortDOW!$A$11:$H$1367,BJ$8)</f>
        <v>759866818</v>
      </c>
      <c r="BK11" s="63">
        <v>0</v>
      </c>
      <c r="BY11" s="86"/>
      <c r="CB11" s="18">
        <f>CG$1-28</f>
        <v>41421</v>
      </c>
      <c r="CC11" s="10">
        <f>VLOOKUP(CB11,[3]SortDOW!$A$11:$H$1367,CC$8)</f>
        <v>0</v>
      </c>
      <c r="CD11" s="10">
        <f>VLOOKUP(CB11,[3]SortDOW!$A$11:$H$1367,CD$8)</f>
        <v>1063352571</v>
      </c>
      <c r="CE11" s="10">
        <f>VLOOKUP(CB11,[3]SortDOW!$A$11:$H$1367,CE$8)</f>
        <v>1064477022</v>
      </c>
      <c r="CF11" s="10">
        <f>VLOOKUP(CB11,[3]SortDOW!$A$11:$H$1367,CF$8)</f>
        <v>1055727730</v>
      </c>
      <c r="CG11" s="10">
        <f>VLOOKUP(CB11,[3]SortDOW!$A$11:$H$1367,CG$8)</f>
        <v>1603863952</v>
      </c>
      <c r="CH11" s="19">
        <f>VLOOKUP(CB11,[3]SortDOW!$A$11:$H$1367,CH$8)</f>
        <v>0</v>
      </c>
      <c r="CI11" s="19">
        <f>VLOOKUP(CB11,[3]SortDOW!$A$11:$H$1367,CI$8)</f>
        <v>0</v>
      </c>
      <c r="CJ11" s="20">
        <f>VLOOKUP(CB11+CJ$9,[3]SortDOW!$A$11:$H$1367,CJ$8)</f>
        <v>1263591447</v>
      </c>
      <c r="CK11" s="63">
        <v>1</v>
      </c>
      <c r="DA11" s="86"/>
      <c r="DB11" s="18">
        <f>DG$1-28</f>
        <v>41050</v>
      </c>
      <c r="DC11" s="10">
        <f>VLOOKUP(DB11,[3]SortDOW!$A$11:$H$1367,DC$8)</f>
        <v>1203107940</v>
      </c>
      <c r="DD11" s="10">
        <f>VLOOKUP(DB11,[3]SortDOW!$A$11:$H$1367,DD$8)</f>
        <v>1299394450</v>
      </c>
      <c r="DE11" s="10">
        <f>VLOOKUP(DB11,[3]SortDOW!$A$11:$H$1367,DE$8)</f>
        <v>1302283086</v>
      </c>
      <c r="DF11" s="10">
        <f>VLOOKUP(DB11,[3]SortDOW!$A$11:$H$1367,DF$8)</f>
        <v>1215907593</v>
      </c>
      <c r="DG11" s="10">
        <f>VLOOKUP(DB11,[3]SortDOW!$A$11:$H$1367,DG$8)</f>
        <v>875013659</v>
      </c>
      <c r="DH11" s="19">
        <f>VLOOKUP(DB11,[3]SortDOW!$A$11:$H$1367,DH$8)</f>
        <v>0</v>
      </c>
      <c r="DI11" s="19">
        <f>VLOOKUP(DB11,[3]SortDOW!$A$11:$H$1367,DI$8)</f>
        <v>0</v>
      </c>
      <c r="DJ11" s="20">
        <f>VLOOKUP(DB11+DJ$9,[3]SortDOW!$A$11:$H$1367,DJ$8)</f>
        <v>0</v>
      </c>
      <c r="DK11" s="63">
        <v>1</v>
      </c>
      <c r="EA11" s="86"/>
      <c r="EB11" s="18">
        <f>EG$1-28</f>
        <v>40686</v>
      </c>
      <c r="EC11" s="10">
        <f>VLOOKUP(EB11,[3]SortDOW!$A$11:$H$1367,EC$8)</f>
        <v>1227855910</v>
      </c>
      <c r="ED11" s="10">
        <f>VLOOKUP(EB11,[3]SortDOW!$A$11:$H$1367,ED$8)</f>
        <v>1251382660</v>
      </c>
      <c r="EE11" s="10">
        <f>VLOOKUP(EB11,[3]SortDOW!$A$11:$H$1367,EE$8)</f>
        <v>1374053933</v>
      </c>
      <c r="EF11" s="10">
        <f>VLOOKUP(EB11,[3]SortDOW!$A$11:$H$1367,EF$8)</f>
        <v>1218221852</v>
      </c>
      <c r="EG11" s="10">
        <f>VLOOKUP(EB11,[3]SortDOW!$A$11:$H$1367,EG$8)</f>
        <v>978665444</v>
      </c>
      <c r="EH11" s="19">
        <f>VLOOKUP(EB11,[3]SortDOW!$A$11:$H$1367,EH$8)</f>
        <v>0</v>
      </c>
      <c r="EI11" s="19">
        <f>VLOOKUP(EB11,[3]SortDOW!$A$11:$H$1367,EI$8)</f>
        <v>0</v>
      </c>
      <c r="EJ11" s="20">
        <f>VLOOKUP(EB11+EJ$9,[3]SortDOW!$A$11:$H$1367,EJ$8)</f>
        <v>0</v>
      </c>
      <c r="EK11" s="63">
        <v>0</v>
      </c>
      <c r="EY11" s="86"/>
      <c r="FB11" s="18">
        <f>FG$1-28</f>
        <v>40322</v>
      </c>
      <c r="FC11" s="10">
        <f>VLOOKUP(FB11,[3]SortDOW!$A$11:$H$1367,FC$8)</f>
        <v>2039342856</v>
      </c>
      <c r="FD11" s="10">
        <f>VLOOKUP(FB11,[3]SortDOW!$A$11:$H$1367,FD$8)</f>
        <v>2943011139</v>
      </c>
      <c r="FE11" s="10">
        <f>VLOOKUP(FB11,[3]SortDOW!$A$11:$H$1367,FE$8)</f>
        <v>2925275977</v>
      </c>
      <c r="FF11" s="10">
        <f>VLOOKUP(FB11,[3]SortDOW!$A$11:$H$1367,FF$8)</f>
        <v>2124902705</v>
      </c>
      <c r="FG11" s="10">
        <f>VLOOKUP(FB11,[3]SortDOW!$A$11:$H$1367,FG$8)</f>
        <v>2098474387</v>
      </c>
      <c r="FH11" s="19">
        <f>VLOOKUP(FB11,[3]SortDOW!$A$11:$H$1367,FH$8)</f>
        <v>0</v>
      </c>
      <c r="FI11" s="19">
        <f>VLOOKUP(FB11,[3]SortDOW!$A$11:$H$1367,FI$8)</f>
        <v>0</v>
      </c>
      <c r="FJ11" s="20">
        <f>VLOOKUP(FB11+FJ$9,[3]SortDOW!$A$11:$H$1367,FJ$8)</f>
        <v>0</v>
      </c>
      <c r="FK11" s="63">
        <v>1</v>
      </c>
      <c r="FY11" s="86"/>
      <c r="GB11" s="18">
        <f>GG$1-28</f>
        <v>39958</v>
      </c>
      <c r="GC11" s="10">
        <f>VLOOKUP(GB11,[3]SortDOW!$A$11:$H$1367,GC$8)</f>
        <v>0</v>
      </c>
      <c r="GD11" s="10">
        <f>VLOOKUP(GB11,[3]SortDOW!$A$11:$H$1367,GD$8)</f>
        <v>2203388987</v>
      </c>
      <c r="GE11" s="10">
        <f>VLOOKUP(GB11,[3]SortDOW!$A$11:$H$1367,GE$8)</f>
        <v>2193559798</v>
      </c>
      <c r="GF11" s="10">
        <f>VLOOKUP(GB11,[3]SortDOW!$A$11:$H$1367,GF$8)</f>
        <v>2206925702</v>
      </c>
      <c r="GG11" s="10">
        <f>VLOOKUP(GB11,[3]SortDOW!$A$11:$H$1367,GG$8)</f>
        <v>2791520066</v>
      </c>
      <c r="GH11" s="19">
        <f>VLOOKUP(GB11,[3]SortDOW!$A$11:$H$1367,GH$8)</f>
        <v>0</v>
      </c>
      <c r="GI11" s="19">
        <f>VLOOKUP(GB11,[3]SortDOW!$A$11:$H$1367,GI$8)</f>
        <v>0</v>
      </c>
      <c r="GJ11" s="20">
        <f>VLOOKUP(GB11+GJ$9,[3]SortDOW!$A$11:$H$1367,GJ$8)</f>
        <v>2396497810</v>
      </c>
      <c r="GK11" s="63">
        <v>1</v>
      </c>
      <c r="GY11" s="86"/>
      <c r="HB11" s="18">
        <f>HG$1-28</f>
        <v>39594</v>
      </c>
      <c r="HC11" s="10">
        <f>VLOOKUP(HB11,[3]SortDOW!$A$11:$H$1367,HC$8)</f>
        <v>0</v>
      </c>
      <c r="HD11" s="10">
        <f>VLOOKUP(HB11,[3]SortDOW!$A$11:$H$1367,HD$8)</f>
        <v>1921042780</v>
      </c>
      <c r="HE11" s="10">
        <f>VLOOKUP(HB11,[3]SortDOW!$A$11:$H$1367,HE$8)</f>
        <v>2018887201</v>
      </c>
      <c r="HF11" s="10">
        <f>VLOOKUP(HB11,[3]SortDOW!$A$11:$H$1367,HF$8)</f>
        <v>2011967971</v>
      </c>
      <c r="HG11" s="10">
        <f>VLOOKUP(HB11,[3]SortDOW!$A$11:$H$1367,HG$8)</f>
        <v>2308021925</v>
      </c>
      <c r="HH11" s="19">
        <f>VLOOKUP(HB11,[3]SortDOW!$A$11:$H$1367,HH$8)</f>
        <v>0</v>
      </c>
      <c r="HI11" s="19">
        <f>VLOOKUP(HB11,[3]SortDOW!$A$11:$H$1367,HI$8)</f>
        <v>0</v>
      </c>
      <c r="HJ11" s="20">
        <f>VLOOKUP(HB11+HJ$9,[3]SortDOW!$A$11:$H$1367,HJ$8)</f>
        <v>1982151804</v>
      </c>
      <c r="HK11" s="63">
        <v>0</v>
      </c>
    </row>
    <row r="12" spans="1:220" x14ac:dyDescent="0.25">
      <c r="A12" s="17">
        <v>42177</v>
      </c>
      <c r="B12" s="18">
        <f>G$1-21</f>
        <v>42520</v>
      </c>
      <c r="C12" s="10">
        <f>VLOOKUP(B12,[3]SortDOW!$A$11:$H$1367,C$8)</f>
        <v>0</v>
      </c>
      <c r="D12" s="10">
        <f>VLOOKUP(B12,[3]SortDOW!$A$11:$H$1367,D$8)</f>
        <v>1762142118</v>
      </c>
      <c r="E12" s="10">
        <f>VLOOKUP(B12,[3]SortDOW!$A$11:$H$1367,E$8)</f>
        <v>1174417458</v>
      </c>
      <c r="F12" s="10">
        <f>VLOOKUP(B12,[3]SortDOW!$A$11:$H$1367,F$8)</f>
        <v>1249505201</v>
      </c>
      <c r="G12" s="10">
        <f>VLOOKUP(B12,[3]SortDOW!$A$11:$H$1367,G$8)</f>
        <v>1171865971</v>
      </c>
      <c r="H12" s="19">
        <f>VLOOKUP(B12,[3]SortDOW!$A$11:$H$1367,H$8)</f>
        <v>0</v>
      </c>
      <c r="I12" s="19">
        <f>VLOOKUP(B12,[3]SortDOW!$A$11:$H$1367,I$8)</f>
        <v>0</v>
      </c>
      <c r="J12" s="20">
        <f>VLOOKUP(B12+J$9,[3]SortDOW!$A$11:$H$1367,J$8)</f>
        <v>1125416401</v>
      </c>
      <c r="K12" s="21">
        <v>1</v>
      </c>
      <c r="Y12" s="86"/>
      <c r="AB12" s="18">
        <f>AG$1-21</f>
        <v>42156</v>
      </c>
      <c r="AC12" s="10">
        <f>VLOOKUP(AB12,[3]SortDOW!$A$11:$H$1367,AC$8)</f>
        <v>940048139</v>
      </c>
      <c r="AD12" s="10">
        <f>VLOOKUP(AB12,[3]SortDOW!$A$11:$H$1367,AD$8)</f>
        <v>1002240575</v>
      </c>
      <c r="AE12" s="10">
        <f>VLOOKUP(AB12,[3]SortDOW!$A$11:$H$1367,AE$8)</f>
        <v>938750391</v>
      </c>
      <c r="AF12" s="10">
        <f>VLOOKUP(AB12,[3]SortDOW!$A$11:$H$1367,AF$8)</f>
        <v>998990256</v>
      </c>
      <c r="AG12" s="10">
        <f>VLOOKUP(AB12,[3]SortDOW!$A$11:$H$1367,AG$8)</f>
        <v>1044600188</v>
      </c>
      <c r="AH12" s="19">
        <f>VLOOKUP(AB12,[3]SortDOW!$A$11:$H$1367,AH$8)</f>
        <v>0</v>
      </c>
      <c r="AI12" s="19">
        <f>VLOOKUP(AB12,[3]SortDOW!$A$11:$H$1367,AI$8)</f>
        <v>0</v>
      </c>
      <c r="AJ12" s="20">
        <f>VLOOKUP(AB12+AJ$9,[3]SortDOW!$A$11:$H$1367,AJ$8)</f>
        <v>936068497</v>
      </c>
      <c r="AK12" s="63">
        <v>1</v>
      </c>
      <c r="BA12" s="86"/>
      <c r="BB12" s="18">
        <f>BG$1-21</f>
        <v>41792</v>
      </c>
      <c r="BC12" s="10">
        <f>VLOOKUP(BB12,[3]SortDOW!$A$11:$H$1367,BC$8)</f>
        <v>759866818</v>
      </c>
      <c r="BD12" s="10">
        <f>VLOOKUP(BB12,[3]SortDOW!$A$11:$H$1367,BD$8)</f>
        <v>937568128</v>
      </c>
      <c r="BE12" s="10">
        <f>VLOOKUP(BB12,[3]SortDOW!$A$11:$H$1367,BE$8)</f>
        <v>834953188</v>
      </c>
      <c r="BF12" s="10">
        <f>VLOOKUP(BB12,[3]SortDOW!$A$11:$H$1367,BF$8)</f>
        <v>893344549</v>
      </c>
      <c r="BG12" s="10">
        <f>VLOOKUP(BB12,[3]SortDOW!$A$11:$H$1367,BG$8)</f>
        <v>869778048</v>
      </c>
      <c r="BH12" s="19">
        <f>VLOOKUP(BB12,[3]SortDOW!$A$11:$H$1367,BH$8)</f>
        <v>0</v>
      </c>
      <c r="BI12" s="19">
        <f>VLOOKUP(BB12,[3]SortDOW!$A$11:$H$1367,BI$8)</f>
        <v>0</v>
      </c>
      <c r="BJ12" s="20">
        <f>VLOOKUP(BB12+BJ$9,[3]SortDOW!$A$11:$H$1367,BJ$8)</f>
        <v>847060163</v>
      </c>
      <c r="BK12" s="63">
        <v>1</v>
      </c>
      <c r="BY12" s="86"/>
      <c r="CB12" s="18">
        <f>CG$1-21</f>
        <v>41428</v>
      </c>
      <c r="CC12" s="10">
        <f>VLOOKUP(CB12,[3]SortDOW!$A$11:$H$1367,CC$8)</f>
        <v>1263591447</v>
      </c>
      <c r="CD12" s="10">
        <f>VLOOKUP(CB12,[3]SortDOW!$A$11:$H$1367,CD$8)</f>
        <v>1152165765</v>
      </c>
      <c r="CE12" s="10">
        <f>VLOOKUP(CB12,[3]SortDOW!$A$11:$H$1367,CE$8)</f>
        <v>1104768451</v>
      </c>
      <c r="CF12" s="10">
        <f>VLOOKUP(CB12,[3]SortDOW!$A$11:$H$1367,CF$8)</f>
        <v>1102846966</v>
      </c>
      <c r="CG12" s="10">
        <f>VLOOKUP(CB12,[3]SortDOW!$A$11:$H$1367,CG$8)</f>
        <v>1025181029</v>
      </c>
      <c r="CH12" s="19">
        <f>VLOOKUP(CB12,[3]SortDOW!$A$11:$H$1367,CH$8)</f>
        <v>0</v>
      </c>
      <c r="CI12" s="19">
        <f>VLOOKUP(CB12,[3]SortDOW!$A$11:$H$1367,CI$8)</f>
        <v>0</v>
      </c>
      <c r="CJ12" s="20">
        <f>VLOOKUP(CB12+CJ$9,[3]SortDOW!$A$11:$H$1367,CJ$8)</f>
        <v>850857515</v>
      </c>
      <c r="CK12" s="63">
        <v>1</v>
      </c>
      <c r="DA12" s="86"/>
      <c r="DB12" s="18">
        <f>DG$1-21</f>
        <v>41057</v>
      </c>
      <c r="DC12" s="10">
        <f>VLOOKUP(DB12,[3]SortDOW!$A$11:$H$1367,DC$8)</f>
        <v>0</v>
      </c>
      <c r="DD12" s="10">
        <f>VLOOKUP(DB12,[3]SortDOW!$A$11:$H$1367,DD$8)</f>
        <v>1048060495</v>
      </c>
      <c r="DE12" s="10">
        <f>VLOOKUP(DB12,[3]SortDOW!$A$11:$H$1367,DE$8)</f>
        <v>1150004683</v>
      </c>
      <c r="DF12" s="10">
        <f>VLOOKUP(DB12,[3]SortDOW!$A$11:$H$1367,DF$8)</f>
        <v>1811621806</v>
      </c>
      <c r="DG12" s="10">
        <f>VLOOKUP(DB12,[3]SortDOW!$A$11:$H$1367,DG$8)</f>
        <v>1471312255</v>
      </c>
      <c r="DH12" s="19">
        <f>VLOOKUP(DB12,[3]SortDOW!$A$11:$H$1367,DH$8)</f>
        <v>0</v>
      </c>
      <c r="DI12" s="19">
        <f>VLOOKUP(DB12,[3]SortDOW!$A$11:$H$1367,DI$8)</f>
        <v>0</v>
      </c>
      <c r="DJ12" s="20">
        <f>VLOOKUP(DB12+DJ$9,[3]SortDOW!$A$11:$H$1367,DJ$8)</f>
        <v>1229025725</v>
      </c>
      <c r="DK12" s="63">
        <v>0</v>
      </c>
      <c r="EA12" s="86"/>
      <c r="EB12" s="18">
        <f>EG$1-21</f>
        <v>40693</v>
      </c>
      <c r="EC12" s="10">
        <f>VLOOKUP(EB12,[3]SortDOW!$A$11:$H$1367,EC$8)</f>
        <v>0</v>
      </c>
      <c r="ED12" s="10">
        <f>VLOOKUP(EB12,[3]SortDOW!$A$11:$H$1367,ED$8)</f>
        <v>1967799087</v>
      </c>
      <c r="EE12" s="10">
        <f>VLOOKUP(EB12,[3]SortDOW!$A$11:$H$1367,EE$8)</f>
        <v>1690673888</v>
      </c>
      <c r="EF12" s="10">
        <f>VLOOKUP(EB12,[3]SortDOW!$A$11:$H$1367,EF$8)</f>
        <v>1429829049</v>
      </c>
      <c r="EG12" s="10">
        <f>VLOOKUP(EB12,[3]SortDOW!$A$11:$H$1367,EG$8)</f>
        <v>1363626659</v>
      </c>
      <c r="EH12" s="19">
        <f>VLOOKUP(EB12,[3]SortDOW!$A$11:$H$1367,EH$8)</f>
        <v>0</v>
      </c>
      <c r="EI12" s="19">
        <f>VLOOKUP(EB12,[3]SortDOW!$A$11:$H$1367,EI$8)</f>
        <v>0</v>
      </c>
      <c r="EJ12" s="20">
        <f>VLOOKUP(EB12+EJ$9,[3]SortDOW!$A$11:$H$1367,EJ$8)</f>
        <v>1356925203</v>
      </c>
      <c r="EK12" s="63">
        <v>1</v>
      </c>
      <c r="EY12" s="86"/>
      <c r="FB12" s="18">
        <f>FG$1-21</f>
        <v>40329</v>
      </c>
      <c r="FC12" s="10">
        <f>VLOOKUP(FB12,[3]SortDOW!$A$11:$H$1367,FC$8)</f>
        <v>0</v>
      </c>
      <c r="FD12" s="10">
        <f>VLOOKUP(FB12,[3]SortDOW!$A$11:$H$1367,FD$8)</f>
        <v>2132976988</v>
      </c>
      <c r="FE12" s="10">
        <f>VLOOKUP(FB12,[3]SortDOW!$A$11:$H$1367,FE$8)</f>
        <v>2017908167</v>
      </c>
      <c r="FF12" s="10">
        <f>VLOOKUP(FB12,[3]SortDOW!$A$11:$H$1367,FF$8)</f>
        <v>1894775549</v>
      </c>
      <c r="FG12" s="10">
        <f>VLOOKUP(FB12,[3]SortDOW!$A$11:$H$1367,FG$8)</f>
        <v>2503284531</v>
      </c>
      <c r="FH12" s="19">
        <f>VLOOKUP(FB12,[3]SortDOW!$A$11:$H$1367,FH$8)</f>
        <v>0</v>
      </c>
      <c r="FI12" s="19">
        <f>VLOOKUP(FB12,[3]SortDOW!$A$11:$H$1367,FI$8)</f>
        <v>0</v>
      </c>
      <c r="FJ12" s="20">
        <f>VLOOKUP(FB12+FJ$9,[3]SortDOW!$A$11:$H$1367,FJ$8)</f>
        <v>2182176756</v>
      </c>
      <c r="FK12" s="63">
        <v>1</v>
      </c>
      <c r="FY12" s="86"/>
      <c r="GB12" s="18">
        <f>GG$1-21</f>
        <v>39965</v>
      </c>
      <c r="GC12" s="10">
        <f>VLOOKUP(GB12,[3]SortDOW!$A$11:$H$1367,GC$8)</f>
        <v>2396497810</v>
      </c>
      <c r="GD12" s="10">
        <f>VLOOKUP(GB12,[3]SortDOW!$A$11:$H$1367,GD$8)</f>
        <v>2298419895</v>
      </c>
      <c r="GE12" s="10">
        <f>VLOOKUP(GB12,[3]SortDOW!$A$11:$H$1367,GE$8)</f>
        <v>2083952526</v>
      </c>
      <c r="GF12" s="10">
        <f>VLOOKUP(GB12,[3]SortDOW!$A$11:$H$1367,GF$8)</f>
        <v>2155787062</v>
      </c>
      <c r="GG12" s="10">
        <f>VLOOKUP(GB12,[3]SortDOW!$A$11:$H$1367,GG$8)</f>
        <v>2088932941</v>
      </c>
      <c r="GH12" s="19">
        <f>VLOOKUP(GB12,[3]SortDOW!$A$11:$H$1367,GH$8)</f>
        <v>0</v>
      </c>
      <c r="GI12" s="19">
        <f>VLOOKUP(GB12,[3]SortDOW!$A$11:$H$1367,GI$8)</f>
        <v>0</v>
      </c>
      <c r="GJ12" s="20">
        <f>VLOOKUP(GB12+GJ$9,[3]SortDOW!$A$11:$H$1367,GJ$8)</f>
        <v>1760066615</v>
      </c>
      <c r="GK12" s="63">
        <v>0</v>
      </c>
      <c r="GY12" s="86"/>
      <c r="HB12" s="18">
        <f>HG$1-21</f>
        <v>39601</v>
      </c>
      <c r="HC12" s="10">
        <f>VLOOKUP(HB12,[3]SortDOW!$A$11:$H$1367,HC$8)</f>
        <v>1982151804</v>
      </c>
      <c r="HD12" s="10">
        <f>VLOOKUP(HB12,[3]SortDOW!$A$11:$H$1367,HD$8)</f>
        <v>2242891342</v>
      </c>
      <c r="HE12" s="10">
        <f>VLOOKUP(HB12,[3]SortDOW!$A$11:$H$1367,HE$8)</f>
        <v>2259443776</v>
      </c>
      <c r="HF12" s="10">
        <f>VLOOKUP(HB12,[3]SortDOW!$A$11:$H$1367,HF$8)</f>
        <v>2232399730</v>
      </c>
      <c r="HG12" s="10">
        <f>VLOOKUP(HB12,[3]SortDOW!$A$11:$H$1367,HG$8)</f>
        <v>2530409139</v>
      </c>
      <c r="HH12" s="19">
        <f>VLOOKUP(HB12,[3]SortDOW!$A$11:$H$1367,HH$8)</f>
        <v>0</v>
      </c>
      <c r="HI12" s="19">
        <f>VLOOKUP(HB12,[3]SortDOW!$A$11:$H$1367,HI$8)</f>
        <v>0</v>
      </c>
      <c r="HJ12" s="20">
        <f>VLOOKUP(HB12+HJ$9,[3]SortDOW!$A$11:$H$1367,HJ$8)</f>
        <v>2170296189</v>
      </c>
      <c r="HK12" s="63">
        <v>1</v>
      </c>
    </row>
    <row r="13" spans="1:220" x14ac:dyDescent="0.25">
      <c r="A13" s="17">
        <v>41813</v>
      </c>
      <c r="B13" s="18">
        <f>G$1-14</f>
        <v>42527</v>
      </c>
      <c r="C13" s="10">
        <f>VLOOKUP(B13,[3]SortDOW!$A$11:$H$1367,C$8)</f>
        <v>1125416401</v>
      </c>
      <c r="D13" s="10">
        <f>VLOOKUP(B13,[3]SortDOW!$A$11:$H$1367,D$8)</f>
        <v>1119889125</v>
      </c>
      <c r="E13" s="10">
        <f>VLOOKUP(B13,[3]SortDOW!$A$11:$H$1367,E$8)</f>
        <v>1129522601</v>
      </c>
      <c r="F13" s="10">
        <f>VLOOKUP(B13,[3]SortDOW!$A$11:$H$1367,F$8)</f>
        <v>1039405857</v>
      </c>
      <c r="G13" s="10">
        <f>VLOOKUP(B13,[3]SortDOW!$A$11:$H$1367,G$8)</f>
        <v>1123160301</v>
      </c>
      <c r="H13" s="19">
        <f>VLOOKUP(B13,[3]SortDOW!$A$11:$H$1367,H$8)</f>
        <v>0</v>
      </c>
      <c r="I13" s="19">
        <f>VLOOKUP(B13,[3]SortDOW!$A$11:$H$1367,I$8)</f>
        <v>0</v>
      </c>
      <c r="J13" s="20">
        <f>VLOOKUP(B13+J$9,[3]SortDOW!$A$11:$H$1367,J$8)</f>
        <v>1112808977</v>
      </c>
      <c r="K13" s="21">
        <v>1</v>
      </c>
      <c r="Y13" s="86"/>
      <c r="AB13" s="18">
        <f>AG$1-14</f>
        <v>42163</v>
      </c>
      <c r="AC13" s="10">
        <f>VLOOKUP(AB13,[3]SortDOW!$A$11:$H$1367,AC$8)</f>
        <v>936068497</v>
      </c>
      <c r="AD13" s="10">
        <f>VLOOKUP(AB13,[3]SortDOW!$A$11:$H$1367,AD$8)</f>
        <v>975952215</v>
      </c>
      <c r="AE13" s="10">
        <f>VLOOKUP(AB13,[3]SortDOW!$A$11:$H$1367,AE$8)</f>
        <v>1060518229</v>
      </c>
      <c r="AF13" s="10">
        <f>VLOOKUP(AB13,[3]SortDOW!$A$11:$H$1367,AF$8)</f>
        <v>1055059166</v>
      </c>
      <c r="AG13" s="10">
        <f>VLOOKUP(AB13,[3]SortDOW!$A$11:$H$1367,AG$8)</f>
        <v>874303042</v>
      </c>
      <c r="AH13" s="19">
        <f>VLOOKUP(AB13,[3]SortDOW!$A$11:$H$1367,AH$8)</f>
        <v>0</v>
      </c>
      <c r="AI13" s="19">
        <f>VLOOKUP(AB13,[3]SortDOW!$A$11:$H$1367,AI$8)</f>
        <v>0</v>
      </c>
      <c r="AJ13" s="20">
        <f>VLOOKUP(AB13+AJ$9,[3]SortDOW!$A$11:$H$1367,AJ$8)</f>
        <v>983126163</v>
      </c>
      <c r="AK13" s="63">
        <v>0</v>
      </c>
      <c r="BA13" s="86"/>
      <c r="BB13" s="18">
        <f>BG$1-14</f>
        <v>41799</v>
      </c>
      <c r="BC13" s="10">
        <f>VLOOKUP(BB13,[3]SortDOW!$A$11:$H$1367,BC$8)</f>
        <v>847060163</v>
      </c>
      <c r="BD13" s="10">
        <f>VLOOKUP(BB13,[3]SortDOW!$A$11:$H$1367,BD$8)</f>
        <v>783849746</v>
      </c>
      <c r="BE13" s="10">
        <f>VLOOKUP(BB13,[3]SortDOW!$A$11:$H$1367,BE$8)</f>
        <v>766046726</v>
      </c>
      <c r="BF13" s="10">
        <f>VLOOKUP(BB13,[3]SortDOW!$A$11:$H$1367,BF$8)</f>
        <v>911467173</v>
      </c>
      <c r="BG13" s="10">
        <f>VLOOKUP(BB13,[3]SortDOW!$A$11:$H$1367,BG$8)</f>
        <v>794895858</v>
      </c>
      <c r="BH13" s="19">
        <f>VLOOKUP(BB13,[3]SortDOW!$A$11:$H$1367,BH$8)</f>
        <v>0</v>
      </c>
      <c r="BI13" s="19">
        <f>VLOOKUP(BB13,[3]SortDOW!$A$11:$H$1367,BI$8)</f>
        <v>0</v>
      </c>
      <c r="BJ13" s="20">
        <f>VLOOKUP(BB13+BJ$9,[3]SortDOW!$A$11:$H$1367,BJ$8)</f>
        <v>872841307</v>
      </c>
      <c r="BK13" s="63">
        <v>1</v>
      </c>
      <c r="BY13" s="86"/>
      <c r="CB13" s="18">
        <f>CG$1-14</f>
        <v>41435</v>
      </c>
      <c r="CC13" s="10">
        <f>VLOOKUP(CB13,[3]SortDOW!$A$11:$H$1367,CC$8)</f>
        <v>850857515</v>
      </c>
      <c r="CD13" s="10">
        <f>VLOOKUP(CB13,[3]SortDOW!$A$11:$H$1367,CD$8)</f>
        <v>1002695618</v>
      </c>
      <c r="CE13" s="10">
        <f>VLOOKUP(CB13,[3]SortDOW!$A$11:$H$1367,CE$8)</f>
        <v>983775115</v>
      </c>
      <c r="CF13" s="10">
        <f>VLOOKUP(CB13,[3]SortDOW!$A$11:$H$1367,CF$8)</f>
        <v>1052423315</v>
      </c>
      <c r="CG13" s="10">
        <f>VLOOKUP(CB13,[3]SortDOW!$A$11:$H$1367,CG$8)</f>
        <v>901349026</v>
      </c>
      <c r="CH13" s="19">
        <f>VLOOKUP(CB13,[3]SortDOW!$A$11:$H$1367,CH$8)</f>
        <v>0</v>
      </c>
      <c r="CI13" s="19">
        <f>VLOOKUP(CB13,[3]SortDOW!$A$11:$H$1367,CI$8)</f>
        <v>0</v>
      </c>
      <c r="CJ13" s="20">
        <f>VLOOKUP(CB13+CJ$9,[3]SortDOW!$A$11:$H$1367,CJ$8)</f>
        <v>943086032</v>
      </c>
      <c r="CK13" s="63">
        <v>1</v>
      </c>
      <c r="DA13" s="86"/>
      <c r="DB13" s="18">
        <f>DG$1-14</f>
        <v>41064</v>
      </c>
      <c r="DC13" s="10">
        <f>VLOOKUP(DB13,[3]SortDOW!$A$11:$H$1367,DC$8)</f>
        <v>1229025725</v>
      </c>
      <c r="DD13" s="10">
        <f>VLOOKUP(DB13,[3]SortDOW!$A$11:$H$1367,DD$8)</f>
        <v>1051395062</v>
      </c>
      <c r="DE13" s="10">
        <f>VLOOKUP(DB13,[3]SortDOW!$A$11:$H$1367,DE$8)</f>
        <v>1291100637</v>
      </c>
      <c r="DF13" s="10">
        <f>VLOOKUP(DB13,[3]SortDOW!$A$11:$H$1367,DF$8)</f>
        <v>1265945411</v>
      </c>
      <c r="DG13" s="10">
        <f>VLOOKUP(DB13,[3]SortDOW!$A$11:$H$1367,DG$8)</f>
        <v>1041233821</v>
      </c>
      <c r="DH13" s="19">
        <f>VLOOKUP(DB13,[3]SortDOW!$A$11:$H$1367,DH$8)</f>
        <v>0</v>
      </c>
      <c r="DI13" s="19">
        <f>VLOOKUP(DB13,[3]SortDOW!$A$11:$H$1367,DI$8)</f>
        <v>0</v>
      </c>
      <c r="DJ13" s="20">
        <f>VLOOKUP(DB13+DJ$9,[3]SortDOW!$A$11:$H$1367,DJ$8)</f>
        <v>1108537276</v>
      </c>
      <c r="DK13" s="63">
        <v>1</v>
      </c>
      <c r="EA13" s="86"/>
      <c r="EB13" s="18">
        <f>EG$1-14</f>
        <v>40700</v>
      </c>
      <c r="EC13" s="10">
        <f>VLOOKUP(EB13,[3]SortDOW!$A$11:$H$1367,EC$8)</f>
        <v>1356925203</v>
      </c>
      <c r="ED13" s="10">
        <f>VLOOKUP(EB13,[3]SortDOW!$A$11:$H$1367,ED$8)</f>
        <v>1342962356</v>
      </c>
      <c r="EE13" s="10">
        <f>VLOOKUP(EB13,[3]SortDOW!$A$11:$H$1367,EE$8)</f>
        <v>1448816621</v>
      </c>
      <c r="EF13" s="10">
        <f>VLOOKUP(EB13,[3]SortDOW!$A$11:$H$1367,EF$8)</f>
        <v>1268241936</v>
      </c>
      <c r="EG13" s="10">
        <f>VLOOKUP(EB13,[3]SortDOW!$A$11:$H$1367,EG$8)</f>
        <v>1434908839</v>
      </c>
      <c r="EH13" s="19">
        <f>VLOOKUP(EB13,[3]SortDOW!$A$11:$H$1367,EH$8)</f>
        <v>0</v>
      </c>
      <c r="EI13" s="19">
        <f>VLOOKUP(EB13,[3]SortDOW!$A$11:$H$1367,EI$8)</f>
        <v>0</v>
      </c>
      <c r="EJ13" s="20">
        <f>VLOOKUP(EB13+EJ$9,[3]SortDOW!$A$11:$H$1367,EJ$8)</f>
        <v>1306868338</v>
      </c>
      <c r="EK13" s="63">
        <v>1</v>
      </c>
      <c r="EY13" s="86"/>
      <c r="FB13" s="18">
        <f>FG$1-14</f>
        <v>40336</v>
      </c>
      <c r="FC13" s="10">
        <f>VLOOKUP(FB13,[3]SortDOW!$A$11:$H$1367,FC$8)</f>
        <v>2182176756</v>
      </c>
      <c r="FD13" s="10">
        <f>VLOOKUP(FB13,[3]SortDOW!$A$11:$H$1367,FD$8)</f>
        <v>2512551441</v>
      </c>
      <c r="FE13" s="10">
        <f>VLOOKUP(FB13,[3]SortDOW!$A$11:$H$1367,FE$8)</f>
        <v>2505226040</v>
      </c>
      <c r="FF13" s="10">
        <f>VLOOKUP(FB13,[3]SortDOW!$A$11:$H$1367,FF$8)</f>
        <v>2017989470</v>
      </c>
      <c r="FG13" s="10">
        <f>VLOOKUP(FB13,[3]SortDOW!$A$11:$H$1367,FG$8)</f>
        <v>1579057986</v>
      </c>
      <c r="FH13" s="19">
        <f>VLOOKUP(FB13,[3]SortDOW!$A$11:$H$1367,FH$8)</f>
        <v>0</v>
      </c>
      <c r="FI13" s="19">
        <f>VLOOKUP(FB13,[3]SortDOW!$A$11:$H$1367,FI$8)</f>
        <v>0</v>
      </c>
      <c r="FJ13" s="20">
        <f>VLOOKUP(FB13+FJ$9,[3]SortDOW!$A$11:$H$1367,FJ$8)</f>
        <v>1718887392</v>
      </c>
      <c r="FK13" s="63">
        <v>0</v>
      </c>
      <c r="FY13" s="86"/>
      <c r="GB13" s="18">
        <f>GG$1-14</f>
        <v>39972</v>
      </c>
      <c r="GC13" s="10">
        <f>VLOOKUP(GB13,[3]SortDOW!$A$11:$H$1367,GC$8)</f>
        <v>1760066615</v>
      </c>
      <c r="GD13" s="10">
        <f>VLOOKUP(GB13,[3]SortDOW!$A$11:$H$1367,GD$8)</f>
        <v>1686701377</v>
      </c>
      <c r="GE13" s="10">
        <f>VLOOKUP(GB13,[3]SortDOW!$A$11:$H$1367,GE$8)</f>
        <v>2016671089</v>
      </c>
      <c r="GF13" s="10">
        <f>VLOOKUP(GB13,[3]SortDOW!$A$11:$H$1367,GF$8)</f>
        <v>2020683726</v>
      </c>
      <c r="GG13" s="10">
        <f>VLOOKUP(GB13,[3]SortDOW!$A$11:$H$1367,GG$8)</f>
        <v>1573010192</v>
      </c>
      <c r="GH13" s="19">
        <f>VLOOKUP(GB13,[3]SortDOW!$A$11:$H$1367,GH$8)</f>
        <v>0</v>
      </c>
      <c r="GI13" s="19">
        <f>VLOOKUP(GB13,[3]SortDOW!$A$11:$H$1367,GI$8)</f>
        <v>0</v>
      </c>
      <c r="GJ13" s="20">
        <f>VLOOKUP(GB13+GJ$9,[3]SortDOW!$A$11:$H$1367,GJ$8)</f>
        <v>1820843085</v>
      </c>
      <c r="GK13" s="63">
        <v>1</v>
      </c>
      <c r="GY13" s="86"/>
      <c r="HB13" s="18">
        <f>HG$1-14</f>
        <v>39608</v>
      </c>
      <c r="HC13" s="10">
        <f>VLOOKUP(HB13,[3]SortDOW!$A$11:$H$1367,HC$8)</f>
        <v>2170296189</v>
      </c>
      <c r="HD13" s="10">
        <f>VLOOKUP(HB13,[3]SortDOW!$A$11:$H$1367,HD$8)</f>
        <v>2393916335</v>
      </c>
      <c r="HE13" s="10">
        <f>VLOOKUP(HB13,[3]SortDOW!$A$11:$H$1367,HE$8)</f>
        <v>2404769740</v>
      </c>
      <c r="HF13" s="10">
        <f>VLOOKUP(HB13,[3]SortDOW!$A$11:$H$1367,HF$8)</f>
        <v>2364039539</v>
      </c>
      <c r="HG13" s="10">
        <f>VLOOKUP(HB13,[3]SortDOW!$A$11:$H$1367,HG$8)</f>
        <v>2096795262</v>
      </c>
      <c r="HH13" s="19">
        <f>VLOOKUP(HB13,[3]SortDOW!$A$11:$H$1367,HH$8)</f>
        <v>0</v>
      </c>
      <c r="HI13" s="19">
        <f>VLOOKUP(HB13,[3]SortDOW!$A$11:$H$1367,HI$8)</f>
        <v>0</v>
      </c>
      <c r="HJ13" s="20">
        <f>VLOOKUP(HB13+HJ$9,[3]SortDOW!$A$11:$H$1367,HJ$8)</f>
        <v>1927624548</v>
      </c>
      <c r="HK13" s="63">
        <v>1</v>
      </c>
    </row>
    <row r="14" spans="1:220" x14ac:dyDescent="0.25">
      <c r="A14" s="17">
        <v>41449</v>
      </c>
      <c r="B14" s="18">
        <f>G$1-7</f>
        <v>42534</v>
      </c>
      <c r="C14" s="10">
        <f>VLOOKUP(B14,[3]SortDOW!$A$11:$H$1367,C$8)</f>
        <v>1112808977</v>
      </c>
      <c r="D14" s="10">
        <f>VLOOKUP(B14,[3]SortDOW!$A$11:$H$1367,D$8)</f>
        <v>1192559790</v>
      </c>
      <c r="E14" s="10">
        <f>VLOOKUP(B14,[3]SortDOW!$A$11:$H$1367,E$8)</f>
        <v>1162116759</v>
      </c>
      <c r="F14" s="10">
        <f>VLOOKUP(B14,[3]SortDOW!$A$11:$H$1367,F$8)</f>
        <v>1156532783</v>
      </c>
      <c r="G14" s="10">
        <f>VLOOKUP(B14,[3]SortDOW!$A$11:$H$1367,G$8)</f>
        <v>2488438826</v>
      </c>
      <c r="H14" s="19">
        <f>VLOOKUP(B14,[3]SortDOW!$A$11:$H$1367,H$8)</f>
        <v>0</v>
      </c>
      <c r="I14" s="19">
        <f>VLOOKUP(B14,[3]SortDOW!$A$11:$H$1367,I$8)</f>
        <v>0</v>
      </c>
      <c r="J14" s="20">
        <f>VLOOKUP(B14+J$9,[3]SortDOW!$A$11:$H$1367,J$8)</f>
        <v>1152919246</v>
      </c>
      <c r="K14" s="21">
        <v>0</v>
      </c>
      <c r="Y14" s="86"/>
      <c r="AB14" s="18">
        <f>AG$1-7</f>
        <v>42170</v>
      </c>
      <c r="AC14" s="10">
        <f>VLOOKUP(AB14,[3]SortDOW!$A$11:$H$1367,AC$8)</f>
        <v>983126163</v>
      </c>
      <c r="AD14" s="10">
        <f>VLOOKUP(AB14,[3]SortDOW!$A$11:$H$1367,AD$8)</f>
        <v>891035496</v>
      </c>
      <c r="AE14" s="10">
        <f>VLOOKUP(AB14,[3]SortDOW!$A$11:$H$1367,AE$8)</f>
        <v>990700660</v>
      </c>
      <c r="AF14" s="10">
        <f>VLOOKUP(AB14,[3]SortDOW!$A$11:$H$1367,AF$8)</f>
        <v>1146826361</v>
      </c>
      <c r="AG14" s="10">
        <f>VLOOKUP(AB14,[3]SortDOW!$A$11:$H$1367,AG$8)</f>
        <v>2451289595</v>
      </c>
      <c r="AH14" s="19">
        <f>VLOOKUP(AB14,[3]SortDOW!$A$11:$H$1367,AH$8)</f>
        <v>0</v>
      </c>
      <c r="AI14" s="19">
        <f>VLOOKUP(AB14,[3]SortDOW!$A$11:$H$1367,AI$8)</f>
        <v>0</v>
      </c>
      <c r="AJ14" s="20">
        <f>VLOOKUP(AB14+AJ$9,[3]SortDOW!$A$11:$H$1367,AJ$8)</f>
        <v>964759237</v>
      </c>
      <c r="AK14" s="63">
        <v>1</v>
      </c>
      <c r="BA14" s="86"/>
      <c r="BB14" s="18">
        <f>BG$1-7</f>
        <v>41806</v>
      </c>
      <c r="BC14" s="10">
        <f>VLOOKUP(BB14,[3]SortDOW!$A$11:$H$1367,BC$8)</f>
        <v>872841307</v>
      </c>
      <c r="BD14" s="10">
        <f>VLOOKUP(BB14,[3]SortDOW!$A$11:$H$1367,BD$8)</f>
        <v>856938022</v>
      </c>
      <c r="BE14" s="10">
        <f>VLOOKUP(BB14,[3]SortDOW!$A$11:$H$1367,BE$8)</f>
        <v>914503940</v>
      </c>
      <c r="BF14" s="10">
        <f>VLOOKUP(BB14,[3]SortDOW!$A$11:$H$1367,BF$8)</f>
        <v>895307654</v>
      </c>
      <c r="BG14" s="10">
        <f>VLOOKUP(BB14,[3]SortDOW!$A$11:$H$1367,BG$8)</f>
        <v>2214683208</v>
      </c>
      <c r="BH14" s="19">
        <f>VLOOKUP(BB14,[3]SortDOW!$A$11:$H$1367,BH$8)</f>
        <v>0</v>
      </c>
      <c r="BI14" s="19">
        <f>VLOOKUP(BB14,[3]SortDOW!$A$11:$H$1367,BI$8)</f>
        <v>0</v>
      </c>
      <c r="BJ14" s="20">
        <f>VLOOKUP(BB14+BJ$9,[3]SortDOW!$A$11:$H$1367,BJ$8)</f>
        <v>805445194</v>
      </c>
      <c r="BK14" s="63">
        <v>1</v>
      </c>
      <c r="BY14" s="86"/>
      <c r="CB14" s="18">
        <f>CG$1-7</f>
        <v>41442</v>
      </c>
      <c r="CC14" s="10">
        <f>VLOOKUP(CB14,[3]SortDOW!$A$11:$H$1367,CC$8)</f>
        <v>943086032</v>
      </c>
      <c r="CD14" s="10">
        <f>VLOOKUP(CB14,[3]SortDOW!$A$11:$H$1367,CD$8)</f>
        <v>909340936</v>
      </c>
      <c r="CE14" s="10">
        <f>VLOOKUP(CB14,[3]SortDOW!$A$11:$H$1367,CE$8)</f>
        <v>1092954510</v>
      </c>
      <c r="CF14" s="10">
        <f>VLOOKUP(CB14,[3]SortDOW!$A$11:$H$1367,CF$8)</f>
        <v>1480680354</v>
      </c>
      <c r="CG14" s="10">
        <f>VLOOKUP(CB14,[3]SortDOW!$A$11:$H$1367,CG$8)</f>
        <v>2626019025</v>
      </c>
      <c r="CH14" s="19">
        <f>VLOOKUP(CB14,[3]SortDOW!$A$11:$H$1367,CH$8)</f>
        <v>0</v>
      </c>
      <c r="CI14" s="19">
        <f>VLOOKUP(CB14,[3]SortDOW!$A$11:$H$1367,CI$8)</f>
        <v>0</v>
      </c>
      <c r="CJ14" s="20">
        <f>VLOOKUP(CB14+CJ$9,[3]SortDOW!$A$11:$H$1367,CJ$8)</f>
        <v>1356996578</v>
      </c>
      <c r="CK14" s="63">
        <v>0</v>
      </c>
      <c r="DA14" s="86"/>
      <c r="DB14" s="18">
        <f>DG$1-7</f>
        <v>41071</v>
      </c>
      <c r="DC14" s="10">
        <f>VLOOKUP(DB14,[3]SortDOW!$A$11:$H$1367,DC$8)</f>
        <v>1108537276</v>
      </c>
      <c r="DD14" s="10">
        <f>VLOOKUP(DB14,[3]SortDOW!$A$11:$H$1367,DD$8)</f>
        <v>1081858726</v>
      </c>
      <c r="DE14" s="10">
        <f>VLOOKUP(DB14,[3]SortDOW!$A$11:$H$1367,DE$8)</f>
        <v>1058945486</v>
      </c>
      <c r="DF14" s="10">
        <f>VLOOKUP(DB14,[3]SortDOW!$A$11:$H$1367,DF$8)</f>
        <v>1169604060</v>
      </c>
      <c r="DG14" s="10">
        <f>VLOOKUP(DB14,[3]SortDOW!$A$11:$H$1367,DG$8)</f>
        <v>1937216851</v>
      </c>
      <c r="DH14" s="19">
        <f>VLOOKUP(DB14,[3]SortDOW!$A$11:$H$1367,DH$8)</f>
        <v>0</v>
      </c>
      <c r="DI14" s="19">
        <f>VLOOKUP(DB14,[3]SortDOW!$A$11:$H$1367,DI$8)</f>
        <v>0</v>
      </c>
      <c r="DJ14" s="20">
        <f>VLOOKUP(DB14+DJ$9,[3]SortDOW!$A$11:$H$1367,DJ$8)</f>
        <v>1033871072</v>
      </c>
      <c r="DK14" s="63">
        <v>1</v>
      </c>
      <c r="EA14" s="86"/>
      <c r="EB14" s="18">
        <f>EG$1-7</f>
        <v>40707</v>
      </c>
      <c r="EC14" s="10">
        <f>VLOOKUP(EB14,[3]SortDOW!$A$11:$H$1367,EC$8)</f>
        <v>1306868338</v>
      </c>
      <c r="ED14" s="10">
        <f>VLOOKUP(EB14,[3]SortDOW!$A$11:$H$1367,ED$8)</f>
        <v>1298237866</v>
      </c>
      <c r="EE14" s="10">
        <f>VLOOKUP(EB14,[3]SortDOW!$A$11:$H$1367,EE$8)</f>
        <v>1525790654</v>
      </c>
      <c r="EF14" s="10">
        <f>VLOOKUP(EB14,[3]SortDOW!$A$11:$H$1367,EF$8)</f>
        <v>1478941739</v>
      </c>
      <c r="EG14" s="10">
        <f>VLOOKUP(EB14,[3]SortDOW!$A$11:$H$1367,EG$8)</f>
        <v>2087540445</v>
      </c>
      <c r="EH14" s="19">
        <f>VLOOKUP(EB14,[3]SortDOW!$A$11:$H$1367,EH$8)</f>
        <v>0</v>
      </c>
      <c r="EI14" s="19">
        <f>VLOOKUP(EB14,[3]SortDOW!$A$11:$H$1367,EI$8)</f>
        <v>0</v>
      </c>
      <c r="EJ14" s="20">
        <f>VLOOKUP(EB14+EJ$9,[3]SortDOW!$A$11:$H$1367,EJ$8)</f>
        <v>1105336334</v>
      </c>
      <c r="EK14" s="63">
        <v>1</v>
      </c>
      <c r="EY14" s="86"/>
      <c r="FB14" s="18">
        <f>FG$1-7</f>
        <v>40343</v>
      </c>
      <c r="FC14" s="10">
        <f>VLOOKUP(FB14,[3]SortDOW!$A$11:$H$1367,FC$8)</f>
        <v>1718887392</v>
      </c>
      <c r="FD14" s="10">
        <f>VLOOKUP(FB14,[3]SortDOW!$A$11:$H$1367,FD$8)</f>
        <v>1729087648</v>
      </c>
      <c r="FE14" s="10">
        <f>VLOOKUP(FB14,[3]SortDOW!$A$11:$H$1367,FE$8)</f>
        <v>1813988836</v>
      </c>
      <c r="FF14" s="10">
        <f>VLOOKUP(FB14,[3]SortDOW!$A$11:$H$1367,FF$8)</f>
        <v>1736561314</v>
      </c>
      <c r="FG14" s="10">
        <f>VLOOKUP(FB14,[3]SortDOW!$A$11:$H$1367,FG$8)</f>
        <v>2400570832</v>
      </c>
      <c r="FH14" s="19">
        <f>VLOOKUP(FB14,[3]SortDOW!$A$11:$H$1367,FH$8)</f>
        <v>0</v>
      </c>
      <c r="FI14" s="19">
        <f>VLOOKUP(FB14,[3]SortDOW!$A$11:$H$1367,FI$8)</f>
        <v>0</v>
      </c>
      <c r="FJ14" s="20">
        <f>VLOOKUP(FB14+FJ$9,[3]SortDOW!$A$11:$H$1367,FJ$8)</f>
        <v>1696235777</v>
      </c>
      <c r="FK14" s="63">
        <v>1</v>
      </c>
      <c r="FY14" s="86"/>
      <c r="GB14" s="18">
        <f>GG$1-7</f>
        <v>39979</v>
      </c>
      <c r="GC14" s="10">
        <f>VLOOKUP(GB14,[3]SortDOW!$A$11:$H$1367,GC$8)</f>
        <v>1820843085</v>
      </c>
      <c r="GD14" s="10">
        <f>VLOOKUP(GB14,[3]SortDOW!$A$11:$H$1367,GD$8)</f>
        <v>1895689434</v>
      </c>
      <c r="GE14" s="10">
        <f>VLOOKUP(GB14,[3]SortDOW!$A$11:$H$1367,GE$8)</f>
        <v>2150810914</v>
      </c>
      <c r="GF14" s="10">
        <f>VLOOKUP(GB14,[3]SortDOW!$A$11:$H$1367,GF$8)</f>
        <v>1780842175</v>
      </c>
      <c r="GG14" s="10">
        <f>VLOOKUP(GB14,[3]SortDOW!$A$11:$H$1367,GG$8)</f>
        <v>2941278997</v>
      </c>
      <c r="GH14" s="19">
        <f>VLOOKUP(GB14,[3]SortDOW!$A$11:$H$1367,GH$8)</f>
        <v>0</v>
      </c>
      <c r="GI14" s="19">
        <f>VLOOKUP(GB14,[3]SortDOW!$A$11:$H$1367,GI$8)</f>
        <v>0</v>
      </c>
      <c r="GJ14" s="20">
        <f>VLOOKUP(GB14+GJ$9,[3]SortDOW!$A$11:$H$1367,GJ$8)</f>
        <v>2146507988</v>
      </c>
      <c r="GK14" s="63">
        <v>1</v>
      </c>
      <c r="GY14" s="86"/>
      <c r="HB14" s="18">
        <f>HG$1-7</f>
        <v>39615</v>
      </c>
      <c r="HC14" s="10">
        <f>VLOOKUP(HB14,[3]SortDOW!$A$11:$H$1367,HC$8)</f>
        <v>1927624548</v>
      </c>
      <c r="HD14" s="10">
        <f>VLOOKUP(HB14,[3]SortDOW!$A$11:$H$1367,HD$8)</f>
        <v>1920133477</v>
      </c>
      <c r="HE14" s="10">
        <f>VLOOKUP(HB14,[3]SortDOW!$A$11:$H$1367,HE$8)</f>
        <v>2285016887</v>
      </c>
      <c r="HF14" s="10">
        <f>VLOOKUP(HB14,[3]SortDOW!$A$11:$H$1367,HF$8)</f>
        <v>2371256290</v>
      </c>
      <c r="HG14" s="10">
        <f>VLOOKUP(HB14,[3]SortDOW!$A$11:$H$1367,HG$8)</f>
        <v>3187370437</v>
      </c>
      <c r="HH14" s="19">
        <f>VLOOKUP(HB14,[3]SortDOW!$A$11:$H$1367,HH$8)</f>
        <v>0</v>
      </c>
      <c r="HI14" s="19">
        <f>VLOOKUP(HB14,[3]SortDOW!$A$11:$H$1367,HI$8)</f>
        <v>0</v>
      </c>
      <c r="HJ14" s="20">
        <f>VLOOKUP(HB14+HJ$9,[3]SortDOW!$A$11:$H$1367,HJ$8)</f>
        <v>2064587038</v>
      </c>
      <c r="HK14" s="63">
        <v>1</v>
      </c>
    </row>
    <row r="15" spans="1:220" s="28" customFormat="1" x14ac:dyDescent="0.25">
      <c r="A15" s="17">
        <v>41078</v>
      </c>
      <c r="B15" s="22">
        <f>G$1</f>
        <v>42541</v>
      </c>
      <c r="C15" s="23">
        <f>VLOOKUP(B15,[3]SortDOW!$A$11:$H$1367,C$8)</f>
        <v>1152919246</v>
      </c>
      <c r="D15" s="23">
        <f>VLOOKUP(B15,[3]SortDOW!$A$11:$H$1367,D$8)</f>
        <v>1079442556</v>
      </c>
      <c r="E15" s="23">
        <f>VLOOKUP(B15,[3]SortDOW!$A$11:$H$1367,E$8)</f>
        <v>1045693826</v>
      </c>
      <c r="F15" s="23">
        <f>VLOOKUP(B15,[3]SortDOW!$A$11:$H$1367,F$8)</f>
        <v>1074321792</v>
      </c>
      <c r="G15" s="23">
        <f>VLOOKUP(B15,[3]SortDOW!$A$11:$H$1367,G$8)</f>
        <v>3350225680</v>
      </c>
      <c r="H15" s="24">
        <f>VLOOKUP(B15,[3]SortDOW!$A$11:$H$1367,H$8)</f>
        <v>0</v>
      </c>
      <c r="I15" s="24">
        <f>VLOOKUP(B15,[3]SortDOW!$A$11:$H$1367,I$8)</f>
        <v>0</v>
      </c>
      <c r="J15" s="25">
        <f>VLOOKUP(B15+J$9,[3]SortDOW!$A$11:$H$1367,J$8)</f>
        <v>1722327377</v>
      </c>
      <c r="K15" s="26">
        <v>0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86"/>
      <c r="Z15" s="27"/>
      <c r="AA15" s="27"/>
      <c r="AB15" s="22">
        <f>AG$1</f>
        <v>42177</v>
      </c>
      <c r="AC15" s="23">
        <f>VLOOKUP(AB15,[3]SortDOW!$A$11:$H$1367,AC$8)</f>
        <v>964759237</v>
      </c>
      <c r="AD15" s="23">
        <f>VLOOKUP(AB15,[3]SortDOW!$A$11:$H$1367,AD$8)</f>
        <v>927623577</v>
      </c>
      <c r="AE15" s="23">
        <f>VLOOKUP(AB15,[3]SortDOW!$A$11:$H$1367,AE$8)</f>
        <v>997964862</v>
      </c>
      <c r="AF15" s="23">
        <f>VLOOKUP(AB15,[3]SortDOW!$A$11:$H$1367,AF$8)</f>
        <v>1030631350</v>
      </c>
      <c r="AG15" s="23">
        <f>VLOOKUP(AB15,[3]SortDOW!$A$11:$H$1367,AG$8)</f>
        <v>3185132062</v>
      </c>
      <c r="AH15" s="24">
        <f>VLOOKUP(AB15,[3]SortDOW!$A$11:$H$1367,AH$8)</f>
        <v>0</v>
      </c>
      <c r="AI15" s="24">
        <f>VLOOKUP(AB15,[3]SortDOW!$A$11:$H$1367,AI$8)</f>
        <v>0</v>
      </c>
      <c r="AJ15" s="25">
        <f>VLOOKUP(AB15+AJ$9,[3]SortDOW!$A$11:$H$1367,AJ$8)</f>
        <v>1174279813</v>
      </c>
      <c r="AK15" s="63">
        <v>0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86"/>
      <c r="BB15" s="22">
        <f>BG$1</f>
        <v>41813</v>
      </c>
      <c r="BC15" s="23">
        <f>VLOOKUP(BB15,[3]SortDOW!$A$11:$H$1367,BC$8)</f>
        <v>805445194</v>
      </c>
      <c r="BD15" s="23">
        <f>VLOOKUP(BB15,[3]SortDOW!$A$11:$H$1367,BD$8)</f>
        <v>929521225</v>
      </c>
      <c r="BE15" s="23">
        <f>VLOOKUP(BB15,[3]SortDOW!$A$11:$H$1367,BE$8)</f>
        <v>933720713</v>
      </c>
      <c r="BF15" s="23">
        <f>VLOOKUP(BB15,[3]SortDOW!$A$11:$H$1367,BF$8)</f>
        <v>849611604</v>
      </c>
      <c r="BG15" s="23">
        <f>VLOOKUP(BB15,[3]SortDOW!$A$11:$H$1367,BG$8)</f>
        <v>2620188059</v>
      </c>
      <c r="BH15" s="24">
        <f>VLOOKUP(BB15,[3]SortDOW!$A$11:$H$1367,BH$8)</f>
        <v>0</v>
      </c>
      <c r="BI15" s="24">
        <f>VLOOKUP(BB15,[3]SortDOW!$A$11:$H$1367,BI$8)</f>
        <v>0</v>
      </c>
      <c r="BJ15" s="25">
        <f>VLOOKUP(BB15+BJ$9,[3]SortDOW!$A$11:$H$1367,BJ$8)</f>
        <v>1074797155</v>
      </c>
      <c r="BK15" s="63">
        <v>0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86"/>
      <c r="BZ15" s="27"/>
      <c r="CA15" s="27"/>
      <c r="CB15" s="22">
        <f>CG$1</f>
        <v>41449</v>
      </c>
      <c r="CC15" s="23">
        <f>VLOOKUP(CB15,[3]SortDOW!$A$11:$H$1367,CC$8)</f>
        <v>1356996578</v>
      </c>
      <c r="CD15" s="23">
        <f>VLOOKUP(CB15,[3]SortDOW!$A$11:$H$1367,CD$8)</f>
        <v>1112879199</v>
      </c>
      <c r="CE15" s="23">
        <f>VLOOKUP(CB15,[3]SortDOW!$A$11:$H$1367,CE$8)</f>
        <v>1079355015</v>
      </c>
      <c r="CF15" s="23">
        <f>VLOOKUP(CB15,[3]SortDOW!$A$11:$H$1367,CF$8)</f>
        <v>1030940729</v>
      </c>
      <c r="CG15" s="23">
        <f>VLOOKUP(CB15,[3]SortDOW!$A$11:$H$1367,CG$8)</f>
        <v>3085209920</v>
      </c>
      <c r="CH15" s="24">
        <f>VLOOKUP(CB15,[3]SortDOW!$A$11:$H$1367,CH$8)</f>
        <v>0</v>
      </c>
      <c r="CI15" s="24">
        <f>VLOOKUP(CB15,[3]SortDOW!$A$11:$H$1367,CI$8)</f>
        <v>0</v>
      </c>
      <c r="CJ15" s="25">
        <f>VLOOKUP(CB15+CJ$9,[3]SortDOW!$A$11:$H$1367,CJ$8)</f>
        <v>986878137</v>
      </c>
      <c r="CK15" s="63">
        <v>0</v>
      </c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86"/>
      <c r="DB15" s="22">
        <f>DG$1</f>
        <v>41078</v>
      </c>
      <c r="DC15" s="23">
        <f>VLOOKUP(DB15,[3]SortDOW!$A$11:$H$1367,DC$8)</f>
        <v>1033871072</v>
      </c>
      <c r="DD15" s="23">
        <f>VLOOKUP(DB15,[3]SortDOW!$A$11:$H$1367,DD$8)</f>
        <v>1159586145</v>
      </c>
      <c r="DE15" s="23">
        <f>VLOOKUP(DB15,[3]SortDOW!$A$11:$H$1367,DE$8)</f>
        <v>1145601666</v>
      </c>
      <c r="DF15" s="23">
        <f>VLOOKUP(DB15,[3]SortDOW!$A$11:$H$1367,DF$8)</f>
        <v>1271522395</v>
      </c>
      <c r="DG15" s="23">
        <f>VLOOKUP(DB15,[3]SortDOW!$A$11:$H$1367,DG$8)</f>
        <v>2511051681</v>
      </c>
      <c r="DH15" s="24">
        <f>VLOOKUP(DB15,[3]SortDOW!$A$11:$H$1367,DH$8)</f>
        <v>0</v>
      </c>
      <c r="DI15" s="24">
        <f>VLOOKUP(DB15,[3]SortDOW!$A$11:$H$1367,DI$8)</f>
        <v>0</v>
      </c>
      <c r="DJ15" s="25">
        <f>VLOOKUP(DB15+DJ$9,[3]SortDOW!$A$11:$H$1367,DJ$8)</f>
        <v>1080384844</v>
      </c>
      <c r="DK15" s="63">
        <v>0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86"/>
      <c r="EB15" s="22">
        <f>EG$1</f>
        <v>40714</v>
      </c>
      <c r="EC15" s="23">
        <f>VLOOKUP(EB15,[3]SortDOW!$A$11:$H$1367,EC$8)</f>
        <v>1105336334</v>
      </c>
      <c r="ED15" s="23">
        <f>VLOOKUP(EB15,[3]SortDOW!$A$11:$H$1367,ED$8)</f>
        <v>1219515599</v>
      </c>
      <c r="EE15" s="23">
        <f>VLOOKUP(EB15,[3]SortDOW!$A$11:$H$1367,EE$8)</f>
        <v>1188721867</v>
      </c>
      <c r="EF15" s="23">
        <f>VLOOKUP(EB15,[3]SortDOW!$A$11:$H$1367,EF$8)</f>
        <v>1598411561</v>
      </c>
      <c r="EG15" s="23">
        <f>VLOOKUP(EB15,[3]SortDOW!$A$11:$H$1367,EG$8)</f>
        <v>2718653744</v>
      </c>
      <c r="EH15" s="24">
        <f>VLOOKUP(EB15,[3]SortDOW!$A$11:$H$1367,EH$8)</f>
        <v>0</v>
      </c>
      <c r="EI15" s="24">
        <f>VLOOKUP(EB15,[3]SortDOW!$A$11:$H$1367,EI$8)</f>
        <v>0</v>
      </c>
      <c r="EJ15" s="25">
        <f>VLOOKUP(EB15+EJ$9,[3]SortDOW!$A$11:$H$1367,EJ$8)</f>
        <v>1153110484</v>
      </c>
      <c r="EK15" s="63">
        <v>0</v>
      </c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86"/>
      <c r="EZ15" s="27"/>
      <c r="FA15" s="27"/>
      <c r="FB15" s="22">
        <f>FG$1</f>
        <v>40350</v>
      </c>
      <c r="FC15" s="23">
        <f>VLOOKUP(FB15,[3]SortDOW!$A$11:$H$1367,FC$8)</f>
        <v>1696235777</v>
      </c>
      <c r="FD15" s="23">
        <f>VLOOKUP(FB15,[3]SortDOW!$A$11:$H$1367,FD$8)</f>
        <v>1753028768</v>
      </c>
      <c r="FE15" s="23">
        <f>VLOOKUP(FB15,[3]SortDOW!$A$11:$H$1367,FE$8)</f>
        <v>1766145524</v>
      </c>
      <c r="FF15" s="23">
        <f>VLOOKUP(FB15,[3]SortDOW!$A$11:$H$1367,FF$8)</f>
        <v>1880770567</v>
      </c>
      <c r="FG15" s="23">
        <f>VLOOKUP(FB15,[3]SortDOW!$A$11:$H$1367,FG$8)</f>
        <v>4474476550</v>
      </c>
      <c r="FH15" s="24">
        <f>VLOOKUP(FB15,[3]SortDOW!$A$11:$H$1367,FH$8)</f>
        <v>0</v>
      </c>
      <c r="FI15" s="24">
        <f>VLOOKUP(FB15,[3]SortDOW!$A$11:$H$1367,FI$8)</f>
        <v>0</v>
      </c>
      <c r="FJ15" s="25">
        <f>VLOOKUP(FB15+FJ$9,[3]SortDOW!$A$11:$H$1367,FJ$8)</f>
        <v>1435857999</v>
      </c>
      <c r="FK15" s="63">
        <v>0</v>
      </c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86"/>
      <c r="FZ15" s="27"/>
      <c r="GA15" s="27"/>
      <c r="GB15" s="22">
        <f>GG$1</f>
        <v>39986</v>
      </c>
      <c r="GC15" s="23">
        <f>VLOOKUP(GB15,[3]SortDOW!$A$11:$H$1367,GC$8)</f>
        <v>2146507988</v>
      </c>
      <c r="GD15" s="23">
        <f>VLOOKUP(GB15,[3]SortDOW!$A$11:$H$1367,GD$8)</f>
        <v>1934397108</v>
      </c>
      <c r="GE15" s="23">
        <f>VLOOKUP(GB15,[3]SortDOW!$A$11:$H$1367,GE$8)</f>
        <v>1802431264</v>
      </c>
      <c r="GF15" s="23">
        <f>VLOOKUP(GB15,[3]SortDOW!$A$11:$H$1367,GF$8)</f>
        <v>1989823360</v>
      </c>
      <c r="GG15" s="23">
        <f>VLOOKUP(GB15,[3]SortDOW!$A$11:$H$1367,GG$8)</f>
        <v>4116511944</v>
      </c>
      <c r="GH15" s="24">
        <f>VLOOKUP(GB15,[3]SortDOW!$A$11:$H$1367,GH$8)</f>
        <v>0</v>
      </c>
      <c r="GI15" s="24">
        <f>VLOOKUP(GB15,[3]SortDOW!$A$11:$H$1367,GI$8)</f>
        <v>0</v>
      </c>
      <c r="GJ15" s="25">
        <f>VLOOKUP(GB15+GJ$9,[3]SortDOW!$A$11:$H$1367,GJ$8)</f>
        <v>1659090239</v>
      </c>
      <c r="GK15" s="63">
        <v>0</v>
      </c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86"/>
      <c r="GZ15" s="27"/>
      <c r="HA15" s="27"/>
      <c r="HB15" s="22">
        <f>HG$1</f>
        <v>39622</v>
      </c>
      <c r="HC15" s="23">
        <f>VLOOKUP(HB15,[3]SortDOW!$A$11:$H$1367,HC$8)</f>
        <v>2064587038</v>
      </c>
      <c r="HD15" s="23">
        <f>VLOOKUP(HB15,[3]SortDOW!$A$11:$H$1367,HD$8)</f>
        <v>2391227302</v>
      </c>
      <c r="HE15" s="23">
        <f>VLOOKUP(HB15,[3]SortDOW!$A$11:$H$1367,HE$8)</f>
        <v>2469858024</v>
      </c>
      <c r="HF15" s="23">
        <f>VLOOKUP(HB15,[3]SortDOW!$A$11:$H$1367,HF$8)</f>
        <v>2685580508</v>
      </c>
      <c r="HG15" s="23">
        <f>VLOOKUP(HB15,[3]SortDOW!$A$11:$H$1367,HG$8)</f>
        <v>4482425526</v>
      </c>
      <c r="HH15" s="24">
        <f>VLOOKUP(HB15,[3]SortDOW!$A$11:$H$1367,HH$8)</f>
        <v>0</v>
      </c>
      <c r="HI15" s="24">
        <f>VLOOKUP(HB15,[3]SortDOW!$A$11:$H$1367,HI$8)</f>
        <v>0</v>
      </c>
      <c r="HJ15" s="25">
        <f>VLOOKUP(HB15+HJ$9,[3]SortDOW!$A$11:$H$1367,HJ$8)</f>
        <v>2728504530</v>
      </c>
      <c r="HK15" s="63">
        <v>0</v>
      </c>
    </row>
    <row r="16" spans="1:220" x14ac:dyDescent="0.25">
      <c r="A16" s="17">
        <v>40714</v>
      </c>
      <c r="B16" s="18">
        <f>G$1+7</f>
        <v>42548</v>
      </c>
      <c r="C16" s="10">
        <f>VLOOKUP(B16,[3]SortDOW!$A$11:$H$1367,C$8)</f>
        <v>1722327377</v>
      </c>
      <c r="D16" s="10">
        <f>VLOOKUP(B16,[3]SortDOW!$A$11:$H$1367,D$8)</f>
        <v>1382887067</v>
      </c>
      <c r="E16" s="10">
        <f>VLOOKUP(B16,[3]SortDOW!$A$11:$H$1367,E$8)</f>
        <v>1371915299</v>
      </c>
      <c r="F16" s="10">
        <f>VLOOKUP(B16,[3]SortDOW!$A$11:$H$1367,F$8)</f>
        <v>1698007786</v>
      </c>
      <c r="G16" s="10">
        <f>VLOOKUP(B16,[3]SortDOW!$A$11:$H$1367,G$8)</f>
        <v>1089916885</v>
      </c>
      <c r="H16" s="19">
        <f>VLOOKUP(B16,[3]SortDOW!$A$11:$H$1367,H$8)</f>
        <v>0</v>
      </c>
      <c r="I16" s="19">
        <f>VLOOKUP(B16,[3]SortDOW!$A$11:$H$1367,I$8)</f>
        <v>0</v>
      </c>
      <c r="J16" s="20">
        <f>VLOOKUP(B16+J$9,[3]SortDOW!$A$11:$H$1367,J$8)</f>
        <v>0</v>
      </c>
      <c r="K16" s="21">
        <v>1</v>
      </c>
      <c r="Y16" s="86"/>
      <c r="AB16" s="18">
        <f>AG$1+7</f>
        <v>42184</v>
      </c>
      <c r="AC16" s="10">
        <f>VLOOKUP(AB16,[3]SortDOW!$A$11:$H$1367,AC$8)</f>
        <v>1174279813</v>
      </c>
      <c r="AD16" s="10">
        <f>VLOOKUP(AB16,[3]SortDOW!$A$11:$H$1367,AD$8)</f>
        <v>1516905125</v>
      </c>
      <c r="AE16" s="10">
        <f>VLOOKUP(AB16,[3]SortDOW!$A$11:$H$1367,AE$8)</f>
        <v>1172976321</v>
      </c>
      <c r="AF16" s="10">
        <f>VLOOKUP(AB16,[3]SortDOW!$A$11:$H$1367,AF$8)</f>
        <v>971218534</v>
      </c>
      <c r="AG16" s="10">
        <f>VLOOKUP(AB16,[3]SortDOW!$A$11:$H$1367,AG$8)</f>
        <v>0</v>
      </c>
      <c r="AH16" s="19">
        <f>VLOOKUP(AB16,[3]SortDOW!$A$11:$H$1367,AH$8)</f>
        <v>0</v>
      </c>
      <c r="AI16" s="19">
        <f>VLOOKUP(AB16,[3]SortDOW!$A$11:$H$1367,AI$8)</f>
        <v>0</v>
      </c>
      <c r="AJ16" s="20">
        <f>VLOOKUP(AB16+AJ$9,[3]SortDOW!$A$11:$H$1367,AJ$8)</f>
        <v>1234407298</v>
      </c>
      <c r="AK16" s="63">
        <v>1</v>
      </c>
      <c r="BA16" s="86"/>
      <c r="BB16" s="18">
        <f>BG$1+7</f>
        <v>41820</v>
      </c>
      <c r="BC16" s="10">
        <f>VLOOKUP(BB16,[3]SortDOW!$A$11:$H$1367,BC$8)</f>
        <v>1074797155</v>
      </c>
      <c r="BD16" s="10">
        <f>VLOOKUP(BB16,[3]SortDOW!$A$11:$H$1367,BD$8)</f>
        <v>996253311</v>
      </c>
      <c r="BE16" s="10">
        <f>VLOOKUP(BB16,[3]SortDOW!$A$11:$H$1367,BE$8)</f>
        <v>855603061</v>
      </c>
      <c r="BF16" s="10">
        <f>VLOOKUP(BB16,[3]SortDOW!$A$11:$H$1367,BF$8)</f>
        <v>695425022</v>
      </c>
      <c r="BG16" s="10">
        <f>VLOOKUP(BB16,[3]SortDOW!$A$11:$H$1367,BG$8)</f>
        <v>0</v>
      </c>
      <c r="BH16" s="19">
        <f>VLOOKUP(BB16,[3]SortDOW!$A$11:$H$1367,BH$8)</f>
        <v>0</v>
      </c>
      <c r="BI16" s="19">
        <f>VLOOKUP(BB16,[3]SortDOW!$A$11:$H$1367,BI$8)</f>
        <v>0</v>
      </c>
      <c r="BJ16" s="20">
        <f>VLOOKUP(BB16+BJ$9,[3]SortDOW!$A$11:$H$1367,BJ$8)</f>
        <v>831733972</v>
      </c>
      <c r="BK16" s="63">
        <v>1</v>
      </c>
      <c r="BY16" s="86"/>
      <c r="CB16" s="18">
        <f>CG$1+7</f>
        <v>41456</v>
      </c>
      <c r="CC16" s="10">
        <f>VLOOKUP(CB16,[3]SortDOW!$A$11:$H$1367,CC$8)</f>
        <v>986878137</v>
      </c>
      <c r="CD16" s="10">
        <f>VLOOKUP(CB16,[3]SortDOW!$A$11:$H$1367,CD$8)</f>
        <v>999365514</v>
      </c>
      <c r="CE16" s="10">
        <f>VLOOKUP(CB16,[3]SortDOW!$A$11:$H$1367,CE$8)</f>
        <v>641317187</v>
      </c>
      <c r="CF16" s="10">
        <f>VLOOKUP(CB16,[3]SortDOW!$A$11:$H$1367,CF$8)</f>
        <v>0</v>
      </c>
      <c r="CG16" s="10">
        <f>VLOOKUP(CB16,[3]SortDOW!$A$11:$H$1367,CG$8)</f>
        <v>849649846</v>
      </c>
      <c r="CH16" s="19">
        <f>VLOOKUP(CB16,[3]SortDOW!$A$11:$H$1367,CH$8)</f>
        <v>0</v>
      </c>
      <c r="CI16" s="19">
        <f>VLOOKUP(CB16,[3]SortDOW!$A$11:$H$1367,CI$8)</f>
        <v>0</v>
      </c>
      <c r="CJ16" s="20">
        <f>VLOOKUP(CB16+CJ$9,[3]SortDOW!$A$11:$H$1367,CJ$8)</f>
        <v>1162265750</v>
      </c>
      <c r="CK16" s="63">
        <v>1</v>
      </c>
      <c r="DA16" s="86"/>
      <c r="DB16" s="18">
        <f>DG$1+7</f>
        <v>41085</v>
      </c>
      <c r="DC16" s="10">
        <f>VLOOKUP(DB16,[3]SortDOW!$A$11:$H$1367,DC$8)</f>
        <v>1080384844</v>
      </c>
      <c r="DD16" s="10">
        <f>VLOOKUP(DB16,[3]SortDOW!$A$11:$H$1367,DD$8)</f>
        <v>1054296473</v>
      </c>
      <c r="DE16" s="10">
        <f>VLOOKUP(DB16,[3]SortDOW!$A$11:$H$1367,DE$8)</f>
        <v>1016201216</v>
      </c>
      <c r="DF16" s="10">
        <f>VLOOKUP(DB16,[3]SortDOW!$A$11:$H$1367,DF$8)</f>
        <v>1309781783</v>
      </c>
      <c r="DG16" s="10">
        <f>VLOOKUP(DB16,[3]SortDOW!$A$11:$H$1367,DG$8)</f>
        <v>1524224166</v>
      </c>
      <c r="DH16" s="19">
        <f>VLOOKUP(DB16,[3]SortDOW!$A$11:$H$1367,DH$8)</f>
        <v>0</v>
      </c>
      <c r="DI16" s="19">
        <f>VLOOKUP(DB16,[3]SortDOW!$A$11:$H$1367,DI$8)</f>
        <v>0</v>
      </c>
      <c r="DJ16" s="20">
        <f>VLOOKUP(DB16+DJ$9,[3]SortDOW!$A$11:$H$1367,DJ$8)</f>
        <v>1086528762</v>
      </c>
      <c r="DK16" s="63">
        <v>1</v>
      </c>
      <c r="EA16" s="86"/>
      <c r="EB16" s="18">
        <f>EG$1+7</f>
        <v>40721</v>
      </c>
      <c r="EC16" s="10">
        <f>VLOOKUP(EB16,[3]SortDOW!$A$11:$H$1367,EC$8)</f>
        <v>1153110484</v>
      </c>
      <c r="ED16" s="10">
        <f>VLOOKUP(EB16,[3]SortDOW!$A$11:$H$1367,ED$8)</f>
        <v>1131594231</v>
      </c>
      <c r="EE16" s="10">
        <f>VLOOKUP(EB16,[3]SortDOW!$A$11:$H$1367,EE$8)</f>
        <v>1358568570</v>
      </c>
      <c r="EF16" s="10">
        <f>VLOOKUP(EB16,[3]SortDOW!$A$11:$H$1367,EF$8)</f>
        <v>1394454457</v>
      </c>
      <c r="EG16" s="10">
        <f>VLOOKUP(EB16,[3]SortDOW!$A$11:$H$1367,EG$8)</f>
        <v>1228793594</v>
      </c>
      <c r="EH16" s="19">
        <f>VLOOKUP(EB16,[3]SortDOW!$A$11:$H$1367,EH$8)</f>
        <v>0</v>
      </c>
      <c r="EI16" s="19">
        <f>VLOOKUP(EB16,[3]SortDOW!$A$11:$H$1367,EI$8)</f>
        <v>0</v>
      </c>
      <c r="EJ16" s="20">
        <f>VLOOKUP(EB16+EJ$9,[3]SortDOW!$A$11:$H$1367,EJ$8)</f>
        <v>0</v>
      </c>
      <c r="EK16" s="63">
        <v>1</v>
      </c>
      <c r="EY16" s="86"/>
      <c r="FB16" s="18">
        <f>FG$1+7</f>
        <v>40357</v>
      </c>
      <c r="FC16" s="10">
        <f>VLOOKUP(FB16,[3]SortDOW!$A$11:$H$1367,FC$8)</f>
        <v>1435857999</v>
      </c>
      <c r="FD16" s="10">
        <f>VLOOKUP(FB16,[3]SortDOW!$A$11:$H$1367,FD$8)</f>
        <v>2456216827</v>
      </c>
      <c r="FE16" s="10">
        <f>VLOOKUP(FB16,[3]SortDOW!$A$11:$H$1367,FE$8)</f>
        <v>2132637045</v>
      </c>
      <c r="FF16" s="10">
        <f>VLOOKUP(FB16,[3]SortDOW!$A$11:$H$1367,FF$8)</f>
        <v>2456357275</v>
      </c>
      <c r="FG16" s="10">
        <f>VLOOKUP(FB16,[3]SortDOW!$A$11:$H$1367,FG$8)</f>
        <v>1603124713</v>
      </c>
      <c r="FH16" s="19">
        <f>VLOOKUP(FB16,[3]SortDOW!$A$11:$H$1367,FH$8)</f>
        <v>0</v>
      </c>
      <c r="FI16" s="19">
        <f>VLOOKUP(FB16,[3]SortDOW!$A$11:$H$1367,FI$8)</f>
        <v>0</v>
      </c>
      <c r="FJ16" s="20">
        <f>VLOOKUP(FB16+FJ$9,[3]SortDOW!$A$11:$H$1367,FJ$8)</f>
        <v>0</v>
      </c>
      <c r="FK16" s="63">
        <v>1</v>
      </c>
      <c r="FY16" s="86"/>
      <c r="GB16" s="18">
        <f>GG$1+7</f>
        <v>39993</v>
      </c>
      <c r="GC16" s="10">
        <f>VLOOKUP(GB16,[3]SortDOW!$A$11:$H$1367,GC$8)</f>
        <v>1659090239</v>
      </c>
      <c r="GD16" s="10">
        <f>VLOOKUP(GB16,[3]SortDOW!$A$11:$H$1367,GD$8)</f>
        <v>2082529862</v>
      </c>
      <c r="GE16" s="10">
        <f>VLOOKUP(GB16,[3]SortDOW!$A$11:$H$1367,GE$8)</f>
        <v>1504594768</v>
      </c>
      <c r="GF16" s="10">
        <f>VLOOKUP(GB16,[3]SortDOW!$A$11:$H$1367,GF$8)</f>
        <v>1314907618</v>
      </c>
      <c r="GG16" s="10">
        <f>VLOOKUP(GB16,[3]SortDOW!$A$11:$H$1367,GG$8)</f>
        <v>0</v>
      </c>
      <c r="GH16" s="19">
        <f>VLOOKUP(GB16,[3]SortDOW!$A$11:$H$1367,GH$8)</f>
        <v>0</v>
      </c>
      <c r="GI16" s="19">
        <f>VLOOKUP(GB16,[3]SortDOW!$A$11:$H$1367,GI$8)</f>
        <v>0</v>
      </c>
      <c r="GJ16" s="20">
        <f>VLOOKUP(GB16+GJ$9,[3]SortDOW!$A$11:$H$1367,GJ$8)</f>
        <v>1847154964</v>
      </c>
      <c r="GK16" s="63">
        <v>1</v>
      </c>
      <c r="GY16" s="86"/>
      <c r="HB16" s="18">
        <f>HG$1+7</f>
        <v>39629</v>
      </c>
      <c r="HC16" s="10">
        <f>VLOOKUP(HB16,[3]SortDOW!$A$11:$H$1367,HC$8)</f>
        <v>2728504530</v>
      </c>
      <c r="HD16" s="10">
        <f>VLOOKUP(HB16,[3]SortDOW!$A$11:$H$1367,HD$8)</f>
        <v>2999273211</v>
      </c>
      <c r="HE16" s="10">
        <f>VLOOKUP(HB16,[3]SortDOW!$A$11:$H$1367,HE$8)</f>
        <v>2754067923</v>
      </c>
      <c r="HF16" s="10">
        <f>VLOOKUP(HB16,[3]SortDOW!$A$11:$H$1367,HF$8)</f>
        <v>1694982991</v>
      </c>
      <c r="HG16" s="10">
        <f>VLOOKUP(HB16,[3]SortDOW!$A$11:$H$1367,HG$8)</f>
        <v>0</v>
      </c>
      <c r="HH16" s="19">
        <f>VLOOKUP(HB16,[3]SortDOW!$A$11:$H$1367,HH$8)</f>
        <v>0</v>
      </c>
      <c r="HI16" s="19">
        <f>VLOOKUP(HB16,[3]SortDOW!$A$11:$H$1367,HI$8)</f>
        <v>0</v>
      </c>
      <c r="HJ16" s="20">
        <f>VLOOKUP(HB16+HJ$9,[3]SortDOW!$A$11:$H$1367,HJ$8)</f>
        <v>2785392118</v>
      </c>
      <c r="HK16" s="63">
        <v>1</v>
      </c>
    </row>
    <row r="17" spans="1:232" x14ac:dyDescent="0.25">
      <c r="A17" s="17">
        <v>40350</v>
      </c>
      <c r="B17" s="18">
        <f>G$1+14</f>
        <v>42555</v>
      </c>
      <c r="C17" s="10">
        <f>VLOOKUP(B17,[3]SortDOW!$A$11:$H$1367,C$8)</f>
        <v>0</v>
      </c>
      <c r="D17" s="10">
        <f>VLOOKUP(B17,[3]SortDOW!$A$11:$H$1367,D$8)</f>
        <v>1225260387</v>
      </c>
      <c r="E17" s="10">
        <f>VLOOKUP(B17,[3]SortDOW!$A$11:$H$1367,E$8)</f>
        <v>1318858191</v>
      </c>
      <c r="F17" s="10">
        <f>VLOOKUP(B17,[3]SortDOW!$A$11:$H$1367,F$8)</f>
        <v>1182363949</v>
      </c>
      <c r="G17" s="10">
        <f>VLOOKUP(B17,[3]SortDOW!$A$11:$H$1367,G$8)</f>
        <v>1188771020</v>
      </c>
      <c r="H17" s="19">
        <f>VLOOKUP(B17,[3]SortDOW!$A$11:$H$1367,H$8)</f>
        <v>0</v>
      </c>
      <c r="I17" s="19">
        <f>VLOOKUP(B17,[3]SortDOW!$A$11:$H$1367,I$8)</f>
        <v>0</v>
      </c>
      <c r="J17" s="20">
        <f>VLOOKUP(B17+J$9,[3]SortDOW!$A$11:$H$1367,J$8)</f>
        <v>1024085711</v>
      </c>
      <c r="K17" s="21">
        <v>1</v>
      </c>
      <c r="Y17" s="86"/>
      <c r="AB17" s="18">
        <f>AG$1+14</f>
        <v>42191</v>
      </c>
      <c r="AC17" s="10">
        <f>VLOOKUP(AB17,[3]SortDOW!$A$11:$H$1367,AC$8)</f>
        <v>1234407298</v>
      </c>
      <c r="AD17" s="10">
        <f>VLOOKUP(AB17,[3]SortDOW!$A$11:$H$1367,AD$8)</f>
        <v>1404456077</v>
      </c>
      <c r="AE17" s="10">
        <f>VLOOKUP(AB17,[3]SortDOW!$A$11:$H$1367,AE$8)</f>
        <v>804903159</v>
      </c>
      <c r="AF17" s="10">
        <f>VLOOKUP(AB17,[3]SortDOW!$A$11:$H$1367,AF$8)</f>
        <v>1114871758</v>
      </c>
      <c r="AG17" s="10">
        <f>VLOOKUP(AB17,[3]SortDOW!$A$11:$H$1367,AG$8)</f>
        <v>994094783</v>
      </c>
      <c r="AH17" s="19">
        <f>VLOOKUP(AB17,[3]SortDOW!$A$11:$H$1367,AH$8)</f>
        <v>0</v>
      </c>
      <c r="AI17" s="19">
        <f>VLOOKUP(AB17,[3]SortDOW!$A$11:$H$1367,AI$8)</f>
        <v>0</v>
      </c>
      <c r="AJ17" s="20">
        <f>VLOOKUP(AB17+AJ$9,[3]SortDOW!$A$11:$H$1367,AJ$8)</f>
        <v>1015322085</v>
      </c>
      <c r="AK17" s="63">
        <v>1</v>
      </c>
      <c r="BA17" s="86"/>
      <c r="BB17" s="18">
        <f>BG$1+14</f>
        <v>41827</v>
      </c>
      <c r="BC17" s="10">
        <f>VLOOKUP(BB17,[3]SortDOW!$A$11:$H$1367,BC$8)</f>
        <v>831733972</v>
      </c>
      <c r="BD17" s="10">
        <f>VLOOKUP(BB17,[3]SortDOW!$A$11:$H$1367,BD$8)</f>
        <v>1018444056</v>
      </c>
      <c r="BE17" s="10">
        <f>VLOOKUP(BB17,[3]SortDOW!$A$11:$H$1367,BE$8)</f>
        <v>835152269</v>
      </c>
      <c r="BF17" s="10">
        <f>VLOOKUP(BB17,[3]SortDOW!$A$11:$H$1367,BF$8)</f>
        <v>954611204</v>
      </c>
      <c r="BG17" s="10">
        <f>VLOOKUP(BB17,[3]SortDOW!$A$11:$H$1367,BG$8)</f>
        <v>834151282</v>
      </c>
      <c r="BH17" s="19">
        <f>VLOOKUP(BB17,[3]SortDOW!$A$11:$H$1367,BH$8)</f>
        <v>0</v>
      </c>
      <c r="BI17" s="19">
        <f>VLOOKUP(BB17,[3]SortDOW!$A$11:$H$1367,BI$8)</f>
        <v>0</v>
      </c>
      <c r="BJ17" s="20">
        <f>VLOOKUP(BB17+BJ$9,[3]SortDOW!$A$11:$H$1367,BJ$8)</f>
        <v>835745409</v>
      </c>
      <c r="BK17" s="63">
        <v>1</v>
      </c>
      <c r="BY17" s="86"/>
      <c r="CB17" s="18">
        <f>CG$1+14</f>
        <v>41463</v>
      </c>
      <c r="CC17" s="10">
        <f>VLOOKUP(CB17,[3]SortDOW!$A$11:$H$1367,CC$8)</f>
        <v>1162265750</v>
      </c>
      <c r="CD17" s="10">
        <f>VLOOKUP(CB17,[3]SortDOW!$A$11:$H$1367,CD$8)</f>
        <v>954899348</v>
      </c>
      <c r="CE17" s="10">
        <f>VLOOKUP(CB17,[3]SortDOW!$A$11:$H$1367,CE$8)</f>
        <v>933677903</v>
      </c>
      <c r="CF17" s="10">
        <f>VLOOKUP(CB17,[3]SortDOW!$A$11:$H$1367,CF$8)</f>
        <v>1045315240</v>
      </c>
      <c r="CG17" s="10">
        <f>VLOOKUP(CB17,[3]SortDOW!$A$11:$H$1367,CG$8)</f>
        <v>933371236</v>
      </c>
      <c r="CH17" s="19">
        <f>VLOOKUP(CB17,[3]SortDOW!$A$11:$H$1367,CH$8)</f>
        <v>0</v>
      </c>
      <c r="CI17" s="19">
        <f>VLOOKUP(CB17,[3]SortDOW!$A$11:$H$1367,CI$8)</f>
        <v>0</v>
      </c>
      <c r="CJ17" s="20">
        <f>VLOOKUP(CB17+CJ$9,[3]SortDOW!$A$11:$H$1367,CJ$8)</f>
        <v>794063609</v>
      </c>
      <c r="CK17" s="63">
        <v>1</v>
      </c>
      <c r="DA17" s="86"/>
      <c r="DB17" s="18">
        <f>DG$1+14</f>
        <v>41092</v>
      </c>
      <c r="DC17" s="10">
        <f>VLOOKUP(DB17,[3]SortDOW!$A$11:$H$1367,DC$8)</f>
        <v>1086528762</v>
      </c>
      <c r="DD17" s="10">
        <f>VLOOKUP(DB17,[3]SortDOW!$A$11:$H$1367,DD$8)</f>
        <v>683079631</v>
      </c>
      <c r="DE17" s="10">
        <f>VLOOKUP(DB17,[3]SortDOW!$A$11:$H$1367,DE$8)</f>
        <v>0</v>
      </c>
      <c r="DF17" s="10">
        <f>VLOOKUP(DB17,[3]SortDOW!$A$11:$H$1367,DF$8)</f>
        <v>1014817442</v>
      </c>
      <c r="DG17" s="10">
        <f>VLOOKUP(DB17,[3]SortDOW!$A$11:$H$1367,DG$8)</f>
        <v>891832305</v>
      </c>
      <c r="DH17" s="19">
        <f>VLOOKUP(DB17,[3]SortDOW!$A$11:$H$1367,DH$8)</f>
        <v>0</v>
      </c>
      <c r="DI17" s="19">
        <f>VLOOKUP(DB17,[3]SortDOW!$A$11:$H$1367,DI$8)</f>
        <v>0</v>
      </c>
      <c r="DJ17" s="20">
        <f>VLOOKUP(DB17+DJ$9,[3]SortDOW!$A$11:$H$1367,DJ$8)</f>
        <v>939236533</v>
      </c>
      <c r="DK17" s="63">
        <v>0</v>
      </c>
      <c r="EA17" s="86"/>
      <c r="EB17" s="18">
        <f>EG$1+14</f>
        <v>40728</v>
      </c>
      <c r="EC17" s="10">
        <f>VLOOKUP(EB17,[3]SortDOW!$A$11:$H$1367,EC$8)</f>
        <v>0</v>
      </c>
      <c r="ED17" s="10">
        <f>VLOOKUP(EB17,[3]SortDOW!$A$11:$H$1367,ED$8)</f>
        <v>1234332046</v>
      </c>
      <c r="EE17" s="10">
        <f>VLOOKUP(EB17,[3]SortDOW!$A$11:$H$1367,EE$8)</f>
        <v>1185759270</v>
      </c>
      <c r="EF17" s="10">
        <f>VLOOKUP(EB17,[3]SortDOW!$A$11:$H$1367,EF$8)</f>
        <v>1237091790</v>
      </c>
      <c r="EG17" s="10">
        <f>VLOOKUP(EB17,[3]SortDOW!$A$11:$H$1367,EG$8)</f>
        <v>1127056705</v>
      </c>
      <c r="EH17" s="19">
        <f>VLOOKUP(EB17,[3]SortDOW!$A$11:$H$1367,EH$8)</f>
        <v>0</v>
      </c>
      <c r="EI17" s="19">
        <f>VLOOKUP(EB17,[3]SortDOW!$A$11:$H$1367,EI$8)</f>
        <v>0</v>
      </c>
      <c r="EJ17" s="20">
        <f>VLOOKUP(EB17+EJ$9,[3]SortDOW!$A$11:$H$1367,EJ$8)</f>
        <v>1227312474</v>
      </c>
      <c r="EK17" s="63">
        <v>1</v>
      </c>
      <c r="EY17" s="86"/>
      <c r="FB17" s="18">
        <f>FG$1+14</f>
        <v>40364</v>
      </c>
      <c r="FC17" s="10">
        <f>VLOOKUP(FB17,[3]SortDOW!$A$11:$H$1367,FC$8)</f>
        <v>0</v>
      </c>
      <c r="FD17" s="10">
        <f>VLOOKUP(FB17,[3]SortDOW!$A$11:$H$1367,FD$8)</f>
        <v>1979600849</v>
      </c>
      <c r="FE17" s="10">
        <f>VLOOKUP(FB17,[3]SortDOW!$A$11:$H$1367,FE$8)</f>
        <v>1958505162</v>
      </c>
      <c r="FF17" s="10">
        <f>VLOOKUP(FB17,[3]SortDOW!$A$11:$H$1367,FF$8)</f>
        <v>1777626955</v>
      </c>
      <c r="FG17" s="10">
        <f>VLOOKUP(FB17,[3]SortDOW!$A$11:$H$1367,FG$8)</f>
        <v>1338653025</v>
      </c>
      <c r="FH17" s="19">
        <f>VLOOKUP(FB17,[3]SortDOW!$A$11:$H$1367,FH$8)</f>
        <v>0</v>
      </c>
      <c r="FI17" s="19">
        <f>VLOOKUP(FB17,[3]SortDOW!$A$11:$H$1367,FI$8)</f>
        <v>0</v>
      </c>
      <c r="FJ17" s="20">
        <f>VLOOKUP(FB17+FJ$9,[3]SortDOW!$A$11:$H$1367,FJ$8)</f>
        <v>1311015634</v>
      </c>
      <c r="FK17" s="63">
        <v>1</v>
      </c>
      <c r="FY17" s="86"/>
      <c r="GB17" s="18">
        <f>GG$1+14</f>
        <v>40000</v>
      </c>
      <c r="GC17" s="10">
        <f>VLOOKUP(GB17,[3]SortDOW!$A$11:$H$1367,GC$8)</f>
        <v>1847154964</v>
      </c>
      <c r="GD17" s="10">
        <f>VLOOKUP(GB17,[3]SortDOW!$A$11:$H$1367,GD$8)</f>
        <v>1787457413</v>
      </c>
      <c r="GE17" s="10">
        <f>VLOOKUP(GB17,[3]SortDOW!$A$11:$H$1367,GE$8)</f>
        <v>2380754407</v>
      </c>
      <c r="GF17" s="10">
        <f>VLOOKUP(GB17,[3]SortDOW!$A$11:$H$1367,GF$8)</f>
        <v>1640593753</v>
      </c>
      <c r="GG17" s="10">
        <f>VLOOKUP(GB17,[3]SortDOW!$A$11:$H$1367,GG$8)</f>
        <v>1480444496</v>
      </c>
      <c r="GH17" s="19">
        <f>VLOOKUP(GB17,[3]SortDOW!$A$11:$H$1367,GH$8)</f>
        <v>0</v>
      </c>
      <c r="GI17" s="19">
        <f>VLOOKUP(GB17,[3]SortDOW!$A$11:$H$1367,GI$8)</f>
        <v>0</v>
      </c>
      <c r="GJ17" s="20">
        <f>VLOOKUP(GB17+GJ$9,[3]SortDOW!$A$11:$H$1367,GJ$8)</f>
        <v>1865238187</v>
      </c>
      <c r="GK17" s="63">
        <v>1</v>
      </c>
      <c r="GY17" s="86"/>
      <c r="HB17" s="18">
        <f>HG$1+14</f>
        <v>39636</v>
      </c>
      <c r="HC17" s="10">
        <f>VLOOKUP(HB17,[3]SortDOW!$A$11:$H$1367,HC$8)</f>
        <v>2785392118</v>
      </c>
      <c r="HD17" s="10">
        <f>VLOOKUP(HB17,[3]SortDOW!$A$11:$H$1367,HD$8)</f>
        <v>3120143756</v>
      </c>
      <c r="HE17" s="10">
        <f>VLOOKUP(HB17,[3]SortDOW!$A$11:$H$1367,HE$8)</f>
        <v>2690738825</v>
      </c>
      <c r="HF17" s="10">
        <f>VLOOKUP(HB17,[3]SortDOW!$A$11:$H$1367,HF$8)</f>
        <v>2926157180</v>
      </c>
      <c r="HG17" s="10">
        <f>VLOOKUP(HB17,[3]SortDOW!$A$11:$H$1367,HG$8)</f>
        <v>3338856462</v>
      </c>
      <c r="HH17" s="19">
        <f>VLOOKUP(HB17,[3]SortDOW!$A$11:$H$1367,HH$8)</f>
        <v>0</v>
      </c>
      <c r="HI17" s="19">
        <f>VLOOKUP(HB17,[3]SortDOW!$A$11:$H$1367,HI$8)</f>
        <v>0</v>
      </c>
      <c r="HJ17" s="20">
        <f>VLOOKUP(HB17+HJ$9,[3]SortDOW!$A$11:$H$1367,HJ$8)</f>
        <v>2692964667</v>
      </c>
      <c r="HK17" s="63">
        <v>1</v>
      </c>
    </row>
    <row r="18" spans="1:232" x14ac:dyDescent="0.25">
      <c r="A18" s="17">
        <v>39986</v>
      </c>
      <c r="B18" s="18">
        <f>G$1+21</f>
        <v>42562</v>
      </c>
      <c r="C18" s="10">
        <f>VLOOKUP(B18,[3]SortDOW!$A$11:$H$1367,C$8)</f>
        <v>1024085711</v>
      </c>
      <c r="D18" s="10">
        <f>VLOOKUP(B18,[3]SortDOW!$A$11:$H$1367,D$8)</f>
        <v>1276106696</v>
      </c>
      <c r="E18" s="10">
        <f>VLOOKUP(B18,[3]SortDOW!$A$11:$H$1367,E$8)</f>
        <v>1081202307</v>
      </c>
      <c r="F18" s="10">
        <f>VLOOKUP(B18,[3]SortDOW!$A$11:$H$1367,F$8)</f>
        <v>1070720307</v>
      </c>
      <c r="G18" s="10">
        <f>VLOOKUP(B18,[3]SortDOW!$A$11:$H$1367,G$8)</f>
        <v>1084925646</v>
      </c>
      <c r="H18" s="19">
        <f>VLOOKUP(B18,[3]SortDOW!$A$11:$H$1367,H$8)</f>
        <v>0</v>
      </c>
      <c r="I18" s="19">
        <f>VLOOKUP(B18,[3]SortDOW!$A$11:$H$1367,I$8)</f>
        <v>0</v>
      </c>
      <c r="J18" s="20">
        <f>VLOOKUP(B18+J$9,[3]SortDOW!$A$11:$H$1367,J$8)</f>
        <v>939095762</v>
      </c>
      <c r="K18" s="21">
        <v>1</v>
      </c>
      <c r="Y18" s="86"/>
      <c r="AB18" s="18">
        <f>AG$1+21</f>
        <v>42198</v>
      </c>
      <c r="AC18" s="10">
        <f>VLOOKUP(AB18,[3]SortDOW!$A$11:$H$1367,AC$8)</f>
        <v>1015322085</v>
      </c>
      <c r="AD18" s="10">
        <f>VLOOKUP(AB18,[3]SortDOW!$A$11:$H$1367,AD$8)</f>
        <v>934923616</v>
      </c>
      <c r="AE18" s="10">
        <f>VLOOKUP(AB18,[3]SortDOW!$A$11:$H$1367,AE$8)</f>
        <v>1038089509</v>
      </c>
      <c r="AF18" s="10">
        <f>VLOOKUP(AB18,[3]SortDOW!$A$11:$H$1367,AF$8)</f>
        <v>998158345</v>
      </c>
      <c r="AG18" s="10">
        <f>VLOOKUP(AB18,[3]SortDOW!$A$11:$H$1367,AG$8)</f>
        <v>1155053957</v>
      </c>
      <c r="AH18" s="19">
        <f>VLOOKUP(AB18,[3]SortDOW!$A$11:$H$1367,AH$8)</f>
        <v>0</v>
      </c>
      <c r="AI18" s="19">
        <f>VLOOKUP(AB18,[3]SortDOW!$A$11:$H$1367,AI$8)</f>
        <v>0</v>
      </c>
      <c r="AJ18" s="20">
        <f>VLOOKUP(AB18+AJ$9,[3]SortDOW!$A$11:$H$1367,AJ$8)</f>
        <v>992850129</v>
      </c>
      <c r="AK18" s="63">
        <v>0</v>
      </c>
      <c r="BA18" s="86"/>
      <c r="BB18" s="18">
        <f>BG$1+21</f>
        <v>41834</v>
      </c>
      <c r="BC18" s="10">
        <f>VLOOKUP(BB18,[3]SortDOW!$A$11:$H$1367,BC$8)</f>
        <v>835745409</v>
      </c>
      <c r="BD18" s="10">
        <f>VLOOKUP(BB18,[3]SortDOW!$A$11:$H$1367,BD$8)</f>
        <v>1047059248</v>
      </c>
      <c r="BE18" s="10">
        <f>VLOOKUP(BB18,[3]SortDOW!$A$11:$H$1367,BE$8)</f>
        <v>989256184</v>
      </c>
      <c r="BF18" s="10">
        <f>VLOOKUP(BB18,[3]SortDOW!$A$11:$H$1367,BF$8)</f>
        <v>1024989766</v>
      </c>
      <c r="BG18" s="10">
        <f>VLOOKUP(BB18,[3]SortDOW!$A$11:$H$1367,BG$8)</f>
        <v>1051225799</v>
      </c>
      <c r="BH18" s="19">
        <f>VLOOKUP(BB18,[3]SortDOW!$A$11:$H$1367,BH$8)</f>
        <v>0</v>
      </c>
      <c r="BI18" s="19">
        <f>VLOOKUP(BB18,[3]SortDOW!$A$11:$H$1367,BI$8)</f>
        <v>0</v>
      </c>
      <c r="BJ18" s="20">
        <f>VLOOKUP(BB18+BJ$9,[3]SortDOW!$A$11:$H$1367,BJ$8)</f>
        <v>771863526</v>
      </c>
      <c r="BK18" s="63">
        <v>1</v>
      </c>
      <c r="BY18" s="86"/>
      <c r="CB18" s="18">
        <f>CG$1+21</f>
        <v>41470</v>
      </c>
      <c r="CC18" s="10">
        <f>VLOOKUP(CB18,[3]SortDOW!$A$11:$H$1367,CC$8)</f>
        <v>794063609</v>
      </c>
      <c r="CD18" s="10">
        <f>VLOOKUP(CB18,[3]SortDOW!$A$11:$H$1367,CD$8)</f>
        <v>875428053</v>
      </c>
      <c r="CE18" s="10">
        <f>VLOOKUP(CB18,[3]SortDOW!$A$11:$H$1367,CE$8)</f>
        <v>958309208</v>
      </c>
      <c r="CF18" s="10">
        <f>VLOOKUP(CB18,[3]SortDOW!$A$11:$H$1367,CF$8)</f>
        <v>963794785</v>
      </c>
      <c r="CG18" s="10">
        <f>VLOOKUP(CB18,[3]SortDOW!$A$11:$H$1367,CG$8)</f>
        <v>1196016487</v>
      </c>
      <c r="CH18" s="19">
        <f>VLOOKUP(CB18,[3]SortDOW!$A$11:$H$1367,CH$8)</f>
        <v>0</v>
      </c>
      <c r="CI18" s="19">
        <f>VLOOKUP(CB18,[3]SortDOW!$A$11:$H$1367,CI$8)</f>
        <v>0</v>
      </c>
      <c r="CJ18" s="20">
        <f>VLOOKUP(CB18+CJ$9,[3]SortDOW!$A$11:$H$1367,CJ$8)</f>
        <v>825547311</v>
      </c>
      <c r="CK18" s="63">
        <v>1</v>
      </c>
      <c r="DA18" s="86"/>
      <c r="DB18" s="18">
        <f>DG$1+21</f>
        <v>41099</v>
      </c>
      <c r="DC18" s="10">
        <f>VLOOKUP(DB18,[3]SortDOW!$A$11:$H$1367,DC$8)</f>
        <v>939236533</v>
      </c>
      <c r="DD18" s="10">
        <f>VLOOKUP(DB18,[3]SortDOW!$A$11:$H$1367,DD$8)</f>
        <v>1122514753</v>
      </c>
      <c r="DE18" s="10">
        <f>VLOOKUP(DB18,[3]SortDOW!$A$11:$H$1367,DE$8)</f>
        <v>1133074912</v>
      </c>
      <c r="DF18" s="10">
        <f>VLOOKUP(DB18,[3]SortDOW!$A$11:$H$1367,DF$8)</f>
        <v>1152293732</v>
      </c>
      <c r="DG18" s="10">
        <f>VLOOKUP(DB18,[3]SortDOW!$A$11:$H$1367,DG$8)</f>
        <v>1024796558</v>
      </c>
      <c r="DH18" s="19">
        <f>VLOOKUP(DB18,[3]SortDOW!$A$11:$H$1367,DH$8)</f>
        <v>0</v>
      </c>
      <c r="DI18" s="19">
        <f>VLOOKUP(DB18,[3]SortDOW!$A$11:$H$1367,DI$8)</f>
        <v>0</v>
      </c>
      <c r="DJ18" s="20">
        <f>VLOOKUP(DB18+DJ$9,[3]SortDOW!$A$11:$H$1367,DJ$8)</f>
        <v>911936226</v>
      </c>
      <c r="DK18" s="63">
        <v>1</v>
      </c>
      <c r="EA18" s="86"/>
      <c r="EB18" s="18">
        <f>EG$1+21</f>
        <v>40735</v>
      </c>
      <c r="EC18" s="10">
        <f>VLOOKUP(EB18,[3]SortDOW!$A$11:$H$1367,EC$8)</f>
        <v>1227312474</v>
      </c>
      <c r="ED18" s="10">
        <f>VLOOKUP(EB18,[3]SortDOW!$A$11:$H$1367,ED$8)</f>
        <v>1356103455</v>
      </c>
      <c r="EE18" s="10">
        <f>VLOOKUP(EB18,[3]SortDOW!$A$11:$H$1367,EE$8)</f>
        <v>1279068154</v>
      </c>
      <c r="EF18" s="10">
        <f>VLOOKUP(EB18,[3]SortDOW!$A$11:$H$1367,EF$8)</f>
        <v>1351172687</v>
      </c>
      <c r="EG18" s="10">
        <f>VLOOKUP(EB18,[3]SortDOW!$A$11:$H$1367,EG$8)</f>
        <v>1534284662</v>
      </c>
      <c r="EH18" s="19">
        <f>VLOOKUP(EB18,[3]SortDOW!$A$11:$H$1367,EH$8)</f>
        <v>0</v>
      </c>
      <c r="EI18" s="19">
        <f>VLOOKUP(EB18,[3]SortDOW!$A$11:$H$1367,EI$8)</f>
        <v>0</v>
      </c>
      <c r="EJ18" s="20">
        <f>VLOOKUP(EB18+EJ$9,[3]SortDOW!$A$11:$H$1367,EJ$8)</f>
        <v>1280118802</v>
      </c>
      <c r="EK18" s="63">
        <v>1</v>
      </c>
      <c r="EY18" s="86"/>
      <c r="FB18" s="18">
        <f>FG$1+21</f>
        <v>40371</v>
      </c>
      <c r="FC18" s="10">
        <f>VLOOKUP(FB18,[3]SortDOW!$A$11:$H$1367,FC$8)</f>
        <v>1311015634</v>
      </c>
      <c r="FD18" s="10">
        <f>VLOOKUP(FB18,[3]SortDOW!$A$11:$H$1367,FD$8)</f>
        <v>1756219833</v>
      </c>
      <c r="FE18" s="10">
        <f>VLOOKUP(FB18,[3]SortDOW!$A$11:$H$1367,FE$8)</f>
        <v>1633452379</v>
      </c>
      <c r="FF18" s="10">
        <f>VLOOKUP(FB18,[3]SortDOW!$A$11:$H$1367,FF$8)</f>
        <v>1802885779</v>
      </c>
      <c r="FG18" s="10">
        <f>VLOOKUP(FB18,[3]SortDOW!$A$11:$H$1367,FG$8)</f>
        <v>2255682528</v>
      </c>
      <c r="FH18" s="19">
        <f>VLOOKUP(FB18,[3]SortDOW!$A$11:$H$1367,FH$8)</f>
        <v>0</v>
      </c>
      <c r="FI18" s="19">
        <f>VLOOKUP(FB18,[3]SortDOW!$A$11:$H$1367,FI$8)</f>
        <v>0</v>
      </c>
      <c r="FJ18" s="20">
        <f>VLOOKUP(FB18+FJ$9,[3]SortDOW!$A$11:$H$1367,FJ$8)</f>
        <v>1570390323</v>
      </c>
      <c r="FK18" s="63">
        <v>1</v>
      </c>
      <c r="FY18" s="86"/>
      <c r="GB18" s="18">
        <f>GG$1+21</f>
        <v>40007</v>
      </c>
      <c r="GC18" s="10">
        <f>VLOOKUP(GB18,[3]SortDOW!$A$11:$H$1367,GC$8)</f>
        <v>1865238187</v>
      </c>
      <c r="GD18" s="10">
        <f>VLOOKUP(GB18,[3]SortDOW!$A$11:$H$1367,GD$8)</f>
        <v>1590923169</v>
      </c>
      <c r="GE18" s="10">
        <f>VLOOKUP(GB18,[3]SortDOW!$A$11:$H$1367,GE$8)</f>
        <v>2070624830</v>
      </c>
      <c r="GF18" s="10">
        <f>VLOOKUP(GB18,[3]SortDOW!$A$11:$H$1367,GF$8)</f>
        <v>1849731728</v>
      </c>
      <c r="GG18" s="10">
        <f>VLOOKUP(GB18,[3]SortDOW!$A$11:$H$1367,GG$8)</f>
        <v>1976136981</v>
      </c>
      <c r="GH18" s="19">
        <f>VLOOKUP(GB18,[3]SortDOW!$A$11:$H$1367,GH$8)</f>
        <v>0</v>
      </c>
      <c r="GI18" s="19">
        <f>VLOOKUP(GB18,[3]SortDOW!$A$11:$H$1367,GI$8)</f>
        <v>0</v>
      </c>
      <c r="GJ18" s="20">
        <f>VLOOKUP(GB18+GJ$9,[3]SortDOW!$A$11:$H$1367,GJ$8)</f>
        <v>1813531182</v>
      </c>
      <c r="GK18" s="63">
        <v>1</v>
      </c>
      <c r="GY18" s="86"/>
      <c r="HB18" s="18">
        <f>HG$1+21</f>
        <v>39643</v>
      </c>
      <c r="HC18" s="10">
        <f>VLOOKUP(HB18,[3]SortDOW!$A$11:$H$1367,HC$8)</f>
        <v>2692964667</v>
      </c>
      <c r="HD18" s="10">
        <f>VLOOKUP(HB18,[3]SortDOW!$A$11:$H$1367,HD$8)</f>
        <v>3630485151</v>
      </c>
      <c r="HE18" s="10">
        <f>VLOOKUP(HB18,[3]SortDOW!$A$11:$H$1367,HE$8)</f>
        <v>3406637722</v>
      </c>
      <c r="HF18" s="10">
        <f>VLOOKUP(HB18,[3]SortDOW!$A$11:$H$1367,HF$8)</f>
        <v>3783572180</v>
      </c>
      <c r="HG18" s="10">
        <f>VLOOKUP(HB18,[3]SortDOW!$A$11:$H$1367,HG$8)</f>
        <v>2969196230</v>
      </c>
      <c r="HH18" s="19">
        <f>VLOOKUP(HB18,[3]SortDOW!$A$11:$H$1367,HH$8)</f>
        <v>0</v>
      </c>
      <c r="HI18" s="19">
        <f>VLOOKUP(HB18,[3]SortDOW!$A$11:$H$1367,HI$8)</f>
        <v>0</v>
      </c>
      <c r="HJ18" s="20">
        <f>VLOOKUP(HB18+HJ$9,[3]SortDOW!$A$11:$H$1367,HJ$8)</f>
        <v>2387545963</v>
      </c>
      <c r="HK18" s="63">
        <v>1</v>
      </c>
    </row>
    <row r="19" spans="1:232" x14ac:dyDescent="0.25">
      <c r="A19" s="17">
        <v>39622</v>
      </c>
      <c r="B19" s="18">
        <f>G$1+28</f>
        <v>42569</v>
      </c>
      <c r="C19" s="10">
        <f>VLOOKUP(B19,[3]SortDOW!$A$11:$H$1367,C$8)</f>
        <v>939095762</v>
      </c>
      <c r="D19" s="10">
        <f>VLOOKUP(B19,[3]SortDOW!$A$11:$H$1367,D$8)</f>
        <v>949627326</v>
      </c>
      <c r="E19" s="10">
        <f>VLOOKUP(B19,[3]SortDOW!$A$11:$H$1367,E$8)</f>
        <v>971368489</v>
      </c>
      <c r="F19" s="10">
        <f>VLOOKUP(B19,[3]SortDOW!$A$11:$H$1367,F$8)</f>
        <v>1068279083</v>
      </c>
      <c r="G19" s="10">
        <f>VLOOKUP(B19,[3]SortDOW!$A$11:$H$1367,G$8)</f>
        <v>952446466</v>
      </c>
      <c r="H19" s="19">
        <f>VLOOKUP(B19,[3]SortDOW!$A$11:$H$1367,H$8)</f>
        <v>0</v>
      </c>
      <c r="I19" s="19">
        <f>VLOOKUP(B19,[3]SortDOW!$A$11:$H$1367,I$8)</f>
        <v>0</v>
      </c>
      <c r="J19" s="20">
        <f>VLOOKUP(B19+J$9,[3]SortDOW!$A$11:$H$1367,J$8)</f>
        <v>979249785</v>
      </c>
      <c r="K19" s="21">
        <v>1</v>
      </c>
      <c r="Y19" s="86"/>
      <c r="AB19" s="18">
        <f>AG$1+28</f>
        <v>42205</v>
      </c>
      <c r="AC19" s="10">
        <f>VLOOKUP(AB19,[3]SortDOW!$A$11:$H$1367,AC$8)</f>
        <v>992850129</v>
      </c>
      <c r="AD19" s="10">
        <f>VLOOKUP(AB19,[3]SortDOW!$A$11:$H$1367,AD$8)</f>
        <v>1044540850</v>
      </c>
      <c r="AE19" s="10">
        <f>VLOOKUP(AB19,[3]SortDOW!$A$11:$H$1367,AE$8)</f>
        <v>1143888041</v>
      </c>
      <c r="AF19" s="10">
        <f>VLOOKUP(AB19,[3]SortDOW!$A$11:$H$1367,AF$8)</f>
        <v>1171083378</v>
      </c>
      <c r="AG19" s="10">
        <f>VLOOKUP(AB19,[3]SortDOW!$A$11:$H$1367,AG$8)</f>
        <v>1203217737</v>
      </c>
      <c r="AH19" s="19">
        <f>VLOOKUP(AB19,[3]SortDOW!$A$11:$H$1367,AH$8)</f>
        <v>0</v>
      </c>
      <c r="AI19" s="19">
        <f>VLOOKUP(AB19,[3]SortDOW!$A$11:$H$1367,AI$8)</f>
        <v>0</v>
      </c>
      <c r="AJ19" s="20">
        <f>VLOOKUP(AB19+AJ$9,[3]SortDOW!$A$11:$H$1367,AJ$8)</f>
        <v>1229561635</v>
      </c>
      <c r="AK19" s="63">
        <v>1</v>
      </c>
      <c r="BA19" s="86"/>
      <c r="BB19" s="18">
        <f>BG$1+28</f>
        <v>41841</v>
      </c>
      <c r="BC19" s="10">
        <f>VLOOKUP(BB19,[3]SortDOW!$A$11:$H$1367,BC$8)</f>
        <v>771863526</v>
      </c>
      <c r="BD19" s="10">
        <f>VLOOKUP(BB19,[3]SortDOW!$A$11:$H$1367,BD$8)</f>
        <v>843418880</v>
      </c>
      <c r="BE19" s="10">
        <f>VLOOKUP(BB19,[3]SortDOW!$A$11:$H$1367,BE$8)</f>
        <v>831292567</v>
      </c>
      <c r="BF19" s="10">
        <f>VLOOKUP(BB19,[3]SortDOW!$A$11:$H$1367,BF$8)</f>
        <v>920913691</v>
      </c>
      <c r="BG19" s="10">
        <f>VLOOKUP(BB19,[3]SortDOW!$A$11:$H$1367,BG$8)</f>
        <v>814470677</v>
      </c>
      <c r="BH19" s="19">
        <f>VLOOKUP(BB19,[3]SortDOW!$A$11:$H$1367,BH$8)</f>
        <v>0</v>
      </c>
      <c r="BI19" s="19">
        <f>VLOOKUP(BB19,[3]SortDOW!$A$11:$H$1367,BI$8)</f>
        <v>0</v>
      </c>
      <c r="BJ19" s="20">
        <f>VLOOKUP(BB19+BJ$9,[3]SortDOW!$A$11:$H$1367,BJ$8)</f>
        <v>828245363</v>
      </c>
      <c r="BK19" s="63">
        <v>1</v>
      </c>
      <c r="BY19" s="86"/>
      <c r="CB19" s="18">
        <f>CG$1+28</f>
        <v>41477</v>
      </c>
      <c r="CC19" s="10">
        <f>VLOOKUP(CB19,[3]SortDOW!$A$11:$H$1367,CC$8)</f>
        <v>825547311</v>
      </c>
      <c r="CD19" s="10">
        <f>VLOOKUP(CB19,[3]SortDOW!$A$11:$H$1367,CD$8)</f>
        <v>896394542</v>
      </c>
      <c r="CE19" s="10">
        <f>VLOOKUP(CB19,[3]SortDOW!$A$11:$H$1367,CE$8)</f>
        <v>988084521</v>
      </c>
      <c r="CF19" s="10">
        <f>VLOOKUP(CB19,[3]SortDOW!$A$11:$H$1367,CF$8)</f>
        <v>989885106</v>
      </c>
      <c r="CG19" s="10">
        <f>VLOOKUP(CB19,[3]SortDOW!$A$11:$H$1367,CG$8)</f>
        <v>844926202</v>
      </c>
      <c r="CH19" s="19">
        <f>VLOOKUP(CB19,[3]SortDOW!$A$11:$H$1367,CH$8)</f>
        <v>0</v>
      </c>
      <c r="CI19" s="19">
        <f>VLOOKUP(CB19,[3]SortDOW!$A$11:$H$1367,CI$8)</f>
        <v>0</v>
      </c>
      <c r="CJ19" s="20">
        <f>VLOOKUP(CB19+CJ$9,[3]SortDOW!$A$11:$H$1367,CJ$8)</f>
        <v>850093616</v>
      </c>
      <c r="CK19" s="63">
        <v>1</v>
      </c>
      <c r="DA19" s="86"/>
      <c r="DB19" s="18">
        <f>DG$1+28</f>
        <v>41106</v>
      </c>
      <c r="DC19" s="10">
        <f>VLOOKUP(DB19,[3]SortDOW!$A$11:$H$1367,DC$8)</f>
        <v>911936226</v>
      </c>
      <c r="DD19" s="10">
        <f>VLOOKUP(DB19,[3]SortDOW!$A$11:$H$1367,DD$8)</f>
        <v>1072912236</v>
      </c>
      <c r="DE19" s="10">
        <f>VLOOKUP(DB19,[3]SortDOW!$A$11:$H$1367,DE$8)</f>
        <v>1131241627</v>
      </c>
      <c r="DF19" s="10">
        <f>VLOOKUP(DB19,[3]SortDOW!$A$11:$H$1367,DF$8)</f>
        <v>1202503334</v>
      </c>
      <c r="DG19" s="10">
        <f>VLOOKUP(DB19,[3]SortDOW!$A$11:$H$1367,DG$8)</f>
        <v>1538345204</v>
      </c>
      <c r="DH19" s="19">
        <f>VLOOKUP(DB19,[3]SortDOW!$A$11:$H$1367,DH$8)</f>
        <v>0</v>
      </c>
      <c r="DI19" s="19">
        <f>VLOOKUP(DB19,[3]SortDOW!$A$11:$H$1367,DI$8)</f>
        <v>0</v>
      </c>
      <c r="DJ19" s="20">
        <f>VLOOKUP(DB19+DJ$9,[3]SortDOW!$A$11:$H$1367,DJ$8)</f>
        <v>1158552860</v>
      </c>
      <c r="DK19" s="63">
        <v>1</v>
      </c>
      <c r="EA19" s="86"/>
      <c r="EB19" s="18">
        <f>EG$1+28</f>
        <v>40742</v>
      </c>
      <c r="EC19" s="10">
        <f>VLOOKUP(EB19,[3]SortDOW!$A$11:$H$1367,EC$8)</f>
        <v>1280118802</v>
      </c>
      <c r="ED19" s="10">
        <f>VLOOKUP(EB19,[3]SortDOW!$A$11:$H$1367,ED$8)</f>
        <v>1319149016</v>
      </c>
      <c r="EE19" s="10">
        <f>VLOOKUP(EB19,[3]SortDOW!$A$11:$H$1367,EE$8)</f>
        <v>1141151960</v>
      </c>
      <c r="EF19" s="10">
        <f>VLOOKUP(EB19,[3]SortDOW!$A$11:$H$1367,EF$8)</f>
        <v>1448436368</v>
      </c>
      <c r="EG19" s="10">
        <f>VLOOKUP(EB19,[3]SortDOW!$A$11:$H$1367,EG$8)</f>
        <v>1081275690</v>
      </c>
      <c r="EH19" s="19">
        <f>VLOOKUP(EB19,[3]SortDOW!$A$11:$H$1367,EH$8)</f>
        <v>0</v>
      </c>
      <c r="EI19" s="19">
        <f>VLOOKUP(EB19,[3]SortDOW!$A$11:$H$1367,EI$8)</f>
        <v>0</v>
      </c>
      <c r="EJ19" s="20">
        <f>VLOOKUP(EB19+EJ$9,[3]SortDOW!$A$11:$H$1367,EJ$8)</f>
        <v>1109567611</v>
      </c>
      <c r="EK19" s="63">
        <v>1</v>
      </c>
      <c r="EY19" s="86"/>
      <c r="FB19" s="18">
        <f>FG$1+28</f>
        <v>40378</v>
      </c>
      <c r="FC19" s="10">
        <f>VLOOKUP(FB19,[3]SortDOW!$A$11:$H$1367,FC$8)</f>
        <v>1570390323</v>
      </c>
      <c r="FD19" s="10">
        <f>VLOOKUP(FB19,[3]SortDOW!$A$11:$H$1367,FD$8)</f>
        <v>1829880853</v>
      </c>
      <c r="FE19" s="10">
        <f>VLOOKUP(FB19,[3]SortDOW!$A$11:$H$1367,FE$8)</f>
        <v>1899294684</v>
      </c>
      <c r="FF19" s="10">
        <f>VLOOKUP(FB19,[3]SortDOW!$A$11:$H$1367,FF$8)</f>
        <v>1834592857</v>
      </c>
      <c r="FG19" s="10">
        <f>VLOOKUP(FB19,[3]SortDOW!$A$11:$H$1367,FG$8)</f>
        <v>1783376237</v>
      </c>
      <c r="FH19" s="19">
        <f>VLOOKUP(FB19,[3]SortDOW!$A$11:$H$1367,FH$8)</f>
        <v>0</v>
      </c>
      <c r="FI19" s="19">
        <f>VLOOKUP(FB19,[3]SortDOW!$A$11:$H$1367,FI$8)</f>
        <v>0</v>
      </c>
      <c r="FJ19" s="20">
        <f>VLOOKUP(FB19+FJ$9,[3]SortDOW!$A$11:$H$1367,FJ$8)</f>
        <v>1545630590</v>
      </c>
      <c r="FK19" s="63">
        <v>1</v>
      </c>
      <c r="FY19" s="86"/>
      <c r="GB19" s="18">
        <f>GG$1+28</f>
        <v>40014</v>
      </c>
      <c r="GC19" s="10">
        <f>VLOOKUP(GB19,[3]SortDOW!$A$11:$H$1367,GC$8)</f>
        <v>1813531182</v>
      </c>
      <c r="GD19" s="10">
        <f>VLOOKUP(GB19,[3]SortDOW!$A$11:$H$1367,GD$8)</f>
        <v>1960330306</v>
      </c>
      <c r="GE19" s="10">
        <f>VLOOKUP(GB19,[3]SortDOW!$A$11:$H$1367,GE$8)</f>
        <v>1756025293</v>
      </c>
      <c r="GF19" s="10">
        <f>VLOOKUP(GB19,[3]SortDOW!$A$11:$H$1367,GF$8)</f>
        <v>2231302549</v>
      </c>
      <c r="GG19" s="10">
        <f>VLOOKUP(GB19,[3]SortDOW!$A$11:$H$1367,GG$8)</f>
        <v>1587429567</v>
      </c>
      <c r="GH19" s="19">
        <f>VLOOKUP(GB19,[3]SortDOW!$A$11:$H$1367,GH$8)</f>
        <v>0</v>
      </c>
      <c r="GI19" s="19">
        <f>VLOOKUP(GB19,[3]SortDOW!$A$11:$H$1367,GI$8)</f>
        <v>0</v>
      </c>
      <c r="GJ19" s="20">
        <f>VLOOKUP(GB19+GJ$9,[3]SortDOW!$A$11:$H$1367,GJ$8)</f>
        <v>1694616741</v>
      </c>
      <c r="GK19" s="63">
        <v>1</v>
      </c>
      <c r="GY19" s="86"/>
      <c r="HB19" s="18">
        <f>HG$1+28</f>
        <v>39650</v>
      </c>
      <c r="HC19" s="10">
        <f>VLOOKUP(HB19,[3]SortDOW!$A$11:$H$1367,HC$8)</f>
        <v>2387545963</v>
      </c>
      <c r="HD19" s="10">
        <f>VLOOKUP(HB19,[3]SortDOW!$A$11:$H$1367,HD$8)</f>
        <v>3134193838</v>
      </c>
      <c r="HE19" s="10">
        <f>VLOOKUP(HB19,[3]SortDOW!$A$11:$H$1367,HE$8)</f>
        <v>3345452444</v>
      </c>
      <c r="HF19" s="10">
        <f>VLOOKUP(HB19,[3]SortDOW!$A$11:$H$1367,HF$8)</f>
        <v>3112655725</v>
      </c>
      <c r="HG19" s="10">
        <f>VLOOKUP(HB19,[3]SortDOW!$A$11:$H$1367,HG$8)</f>
        <v>2425838069</v>
      </c>
      <c r="HH19" s="19">
        <f>VLOOKUP(HB19,[3]SortDOW!$A$11:$H$1367,HH$8)</f>
        <v>0</v>
      </c>
      <c r="HI19" s="19">
        <f>VLOOKUP(HB19,[3]SortDOW!$A$11:$H$1367,HI$8)</f>
        <v>0</v>
      </c>
      <c r="HJ19" s="20">
        <f>VLOOKUP(HB19+HJ$9,[3]SortDOW!$A$11:$H$1367,HJ$8)</f>
        <v>2231056516</v>
      </c>
      <c r="HK19" s="63">
        <v>1</v>
      </c>
    </row>
    <row r="20" spans="1:232" x14ac:dyDescent="0.25">
      <c r="H20" s="31"/>
      <c r="I20" s="31"/>
      <c r="J20" s="32" t="s">
        <v>15</v>
      </c>
      <c r="K20" s="20">
        <f>SUM(K11:K19)</f>
        <v>7</v>
      </c>
      <c r="Y20" s="86"/>
      <c r="AJ20" s="32" t="s">
        <v>15</v>
      </c>
      <c r="AK20" s="20">
        <f>SUM(AK11:AK19)</f>
        <v>6</v>
      </c>
      <c r="BA20" s="86"/>
      <c r="BJ20" s="32" t="s">
        <v>15</v>
      </c>
      <c r="BK20" s="20">
        <f t="shared" ref="BK20" si="0">SUM(BK11:BK19)</f>
        <v>7</v>
      </c>
      <c r="BY20" s="86"/>
      <c r="CJ20" s="32" t="s">
        <v>15</v>
      </c>
      <c r="CK20" s="20">
        <f t="shared" ref="CK20" si="1">SUM(CK11:CK19)</f>
        <v>7</v>
      </c>
      <c r="DA20" s="86"/>
      <c r="DJ20" s="32" t="s">
        <v>15</v>
      </c>
      <c r="DK20" s="20">
        <f t="shared" ref="DK20" si="2">SUM(DK11:DK19)</f>
        <v>6</v>
      </c>
      <c r="EA20" s="86"/>
      <c r="EJ20" s="32" t="s">
        <v>15</v>
      </c>
      <c r="EK20" s="20">
        <f t="shared" ref="EK20" si="3">SUM(EK11:EK19)</f>
        <v>7</v>
      </c>
      <c r="EY20" s="86"/>
      <c r="FJ20" s="32" t="s">
        <v>15</v>
      </c>
      <c r="FK20" s="20">
        <f t="shared" ref="FK20" si="4">SUM(FK11:FK19)</f>
        <v>7</v>
      </c>
      <c r="FY20" s="86"/>
      <c r="GJ20" s="32" t="s">
        <v>15</v>
      </c>
      <c r="GK20" s="20">
        <f t="shared" ref="GK20" si="5">SUM(GK11:GK19)</f>
        <v>7</v>
      </c>
      <c r="GY20" s="86"/>
      <c r="HJ20" s="32" t="s">
        <v>15</v>
      </c>
      <c r="HK20" s="20">
        <f t="shared" ref="HK20" si="6">SUM(HK11:HK19)</f>
        <v>7</v>
      </c>
    </row>
    <row r="21" spans="1:232" hidden="1" x14ac:dyDescent="0.25">
      <c r="B21" s="18"/>
      <c r="C21" s="10"/>
      <c r="D21" s="10"/>
      <c r="E21" s="10"/>
      <c r="F21" s="10"/>
      <c r="G21" s="10"/>
      <c r="H21" s="31"/>
      <c r="I21" s="31"/>
      <c r="L21" s="10"/>
      <c r="M21" s="10"/>
      <c r="N21" s="10"/>
      <c r="O21" s="10"/>
      <c r="P21" s="10"/>
      <c r="Q21" s="10"/>
      <c r="Y21" s="86"/>
      <c r="AB21" s="18"/>
      <c r="AC21" s="10"/>
      <c r="AD21" s="10"/>
      <c r="AE21" s="10"/>
      <c r="AF21" s="10"/>
      <c r="AG21" s="10"/>
      <c r="AL21" s="10"/>
      <c r="AM21" s="10"/>
      <c r="AN21" s="10"/>
      <c r="AO21" s="10"/>
      <c r="AP21" s="10"/>
      <c r="BA21" s="86"/>
      <c r="BB21" s="18"/>
      <c r="BC21" s="10"/>
      <c r="BD21" s="10"/>
      <c r="BE21" s="10"/>
      <c r="BF21" s="10"/>
      <c r="BG21" s="10"/>
      <c r="BL21" s="10"/>
      <c r="BM21" s="10"/>
      <c r="BN21" s="10"/>
      <c r="BO21" s="10"/>
      <c r="BP21" s="10"/>
      <c r="BQ21" s="10"/>
      <c r="BY21" s="86"/>
      <c r="CB21" s="18"/>
      <c r="CC21" s="10"/>
      <c r="CD21" s="10"/>
      <c r="CE21" s="10"/>
      <c r="CF21" s="10"/>
      <c r="CG21" s="10"/>
      <c r="CL21" s="10"/>
      <c r="CM21" s="10"/>
      <c r="CN21" s="10"/>
      <c r="CO21" s="10"/>
      <c r="CP21" s="10"/>
      <c r="CQ21" s="10"/>
      <c r="DA21" s="86"/>
      <c r="DB21" s="18"/>
      <c r="DC21" s="10"/>
      <c r="DD21" s="10"/>
      <c r="DE21" s="10"/>
      <c r="DF21" s="10"/>
      <c r="DG21" s="10"/>
      <c r="DL21" s="10"/>
      <c r="DM21" s="10"/>
      <c r="DN21" s="10"/>
      <c r="DO21" s="10"/>
      <c r="DP21" s="10"/>
      <c r="DQ21" s="10"/>
      <c r="EA21" s="86"/>
      <c r="EB21" s="18"/>
      <c r="EC21" s="10"/>
      <c r="ED21" s="10"/>
      <c r="EE21" s="10"/>
      <c r="EF21" s="10"/>
      <c r="EG21" s="10"/>
      <c r="EL21" s="10"/>
      <c r="EM21" s="10"/>
      <c r="EN21" s="10"/>
      <c r="EO21" s="10"/>
      <c r="EP21" s="10"/>
      <c r="EQ21" s="10"/>
      <c r="EY21" s="86"/>
      <c r="FB21" s="18"/>
      <c r="FC21" s="10"/>
      <c r="FD21" s="10"/>
      <c r="FE21" s="10"/>
      <c r="FF21" s="10"/>
      <c r="FG21" s="10"/>
      <c r="FL21" s="10"/>
      <c r="FM21" s="10"/>
      <c r="FN21" s="10"/>
      <c r="FO21" s="10"/>
      <c r="FP21" s="10"/>
      <c r="FQ21" s="10"/>
      <c r="FY21" s="86"/>
      <c r="GB21" s="18"/>
      <c r="GC21" s="10"/>
      <c r="GD21" s="10"/>
      <c r="GE21" s="10"/>
      <c r="GF21" s="10"/>
      <c r="GG21" s="10"/>
      <c r="GL21" s="10"/>
      <c r="GM21" s="10"/>
      <c r="GN21" s="10"/>
      <c r="GO21" s="10"/>
      <c r="GP21" s="10"/>
      <c r="GQ21" s="10"/>
      <c r="GY21" s="86"/>
      <c r="HB21" s="18"/>
      <c r="HC21" s="10"/>
      <c r="HD21" s="10"/>
      <c r="HE21" s="10"/>
      <c r="HF21" s="10"/>
      <c r="HG21" s="10"/>
      <c r="HL21" s="10"/>
      <c r="HM21" s="10"/>
      <c r="HN21" s="10"/>
      <c r="HO21" s="10"/>
      <c r="HP21" s="10"/>
      <c r="HQ21" s="10"/>
    </row>
    <row r="22" spans="1:232" hidden="1" x14ac:dyDescent="0.25">
      <c r="C22" s="10"/>
      <c r="H22" s="31"/>
      <c r="I22" s="31"/>
      <c r="Y22" s="86"/>
      <c r="AC22" s="10"/>
      <c r="BA22" s="86"/>
      <c r="BC22" s="10"/>
      <c r="BY22" s="86"/>
      <c r="CC22" s="10"/>
      <c r="DA22" s="86"/>
      <c r="DC22" s="10"/>
      <c r="EA22" s="86"/>
      <c r="EC22" s="10"/>
      <c r="EY22" s="86"/>
      <c r="FC22" s="10"/>
      <c r="FY22" s="86"/>
      <c r="GC22" s="10"/>
      <c r="GY22" s="86"/>
      <c r="HC22" s="10"/>
    </row>
    <row r="23" spans="1:232" hidden="1" x14ac:dyDescent="0.25">
      <c r="H23" s="31"/>
      <c r="I23" s="31"/>
      <c r="Y23" s="86"/>
      <c r="BA23" s="86"/>
      <c r="BY23" s="86"/>
      <c r="DA23" s="86"/>
      <c r="EA23" s="86"/>
      <c r="EY23" s="86"/>
      <c r="FY23" s="86"/>
      <c r="GY23" s="86"/>
    </row>
    <row r="24" spans="1:232" hidden="1" x14ac:dyDescent="0.25">
      <c r="H24" s="31"/>
      <c r="I24" s="31"/>
      <c r="Y24" s="86"/>
      <c r="BA24" s="86"/>
      <c r="BY24" s="86"/>
      <c r="DA24" s="86"/>
      <c r="EA24" s="86"/>
      <c r="EY24" s="86"/>
      <c r="FY24" s="86"/>
      <c r="GY24" s="86"/>
    </row>
    <row r="25" spans="1:232" hidden="1" x14ac:dyDescent="0.25">
      <c r="H25" s="31"/>
      <c r="I25" s="31"/>
      <c r="Y25" s="86"/>
      <c r="BA25" s="86"/>
      <c r="BY25" s="86"/>
      <c r="DA25" s="86"/>
      <c r="EA25" s="86"/>
      <c r="EY25" s="86"/>
      <c r="FY25" s="86"/>
      <c r="GY25" s="86"/>
    </row>
    <row r="26" spans="1:232" ht="18" x14ac:dyDescent="0.25">
      <c r="C26" s="94" t="s">
        <v>16</v>
      </c>
      <c r="D26" s="95"/>
      <c r="E26" s="95"/>
      <c r="F26" s="95"/>
      <c r="G26" s="95"/>
      <c r="H26" s="95"/>
      <c r="I26" s="95"/>
      <c r="J26" s="96"/>
      <c r="L26" s="94" t="s">
        <v>17</v>
      </c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  <c r="Y26" s="86"/>
      <c r="AC26" s="94" t="str">
        <f>$C26</f>
        <v>Holiday Indices  (= Holiday / Given Day )</v>
      </c>
      <c r="AD26" s="95"/>
      <c r="AE26" s="95"/>
      <c r="AF26" s="95"/>
      <c r="AG26" s="95"/>
      <c r="AH26" s="95"/>
      <c r="AI26" s="95"/>
      <c r="AJ26" s="96"/>
      <c r="AL26" s="94" t="str">
        <f>$L26</f>
        <v>Determining Outliers</v>
      </c>
      <c r="AM26" s="95"/>
      <c r="AN26" s="95"/>
      <c r="AO26" s="95"/>
      <c r="AP26" s="101"/>
      <c r="AQ26" s="95"/>
      <c r="AR26" s="95"/>
      <c r="AS26" s="95"/>
      <c r="AT26" s="95"/>
      <c r="AU26" s="95"/>
      <c r="AV26" s="95"/>
      <c r="AW26" s="95"/>
      <c r="AX26" s="96"/>
      <c r="BA26" s="86"/>
      <c r="BC26" s="94" t="str">
        <f>$C26</f>
        <v>Holiday Indices  (= Holiday / Given Day )</v>
      </c>
      <c r="BD26" s="95"/>
      <c r="BE26" s="95"/>
      <c r="BF26" s="95"/>
      <c r="BG26" s="95"/>
      <c r="BH26" s="95"/>
      <c r="BI26" s="95"/>
      <c r="BJ26" s="96"/>
      <c r="BL26" s="94" t="str">
        <f>$L26</f>
        <v>Determining Outliers</v>
      </c>
      <c r="BM26" s="95"/>
      <c r="BN26" s="95"/>
      <c r="BO26" s="95"/>
      <c r="BP26" s="101"/>
      <c r="BQ26" s="95"/>
      <c r="BR26" s="95"/>
      <c r="BS26" s="95"/>
      <c r="BT26" s="95"/>
      <c r="BU26" s="95"/>
      <c r="BV26" s="95"/>
      <c r="BW26" s="95"/>
      <c r="BX26" s="96"/>
      <c r="BY26" s="86"/>
      <c r="CC26" s="94" t="str">
        <f>$C26</f>
        <v>Holiday Indices  (= Holiday / Given Day )</v>
      </c>
      <c r="CD26" s="95"/>
      <c r="CE26" s="95"/>
      <c r="CF26" s="95"/>
      <c r="CG26" s="95"/>
      <c r="CH26" s="95"/>
      <c r="CI26" s="95"/>
      <c r="CJ26" s="96"/>
      <c r="CL26" s="94" t="str">
        <f>$L26</f>
        <v>Determining Outliers</v>
      </c>
      <c r="CM26" s="95"/>
      <c r="CN26" s="95"/>
      <c r="CO26" s="95"/>
      <c r="CP26" s="101"/>
      <c r="CQ26" s="95"/>
      <c r="CR26" s="95"/>
      <c r="CS26" s="95"/>
      <c r="CT26" s="95"/>
      <c r="CU26" s="95"/>
      <c r="CV26" s="95"/>
      <c r="CW26" s="95"/>
      <c r="CX26" s="96"/>
      <c r="DA26" s="86"/>
      <c r="DC26" s="94" t="str">
        <f>$C26</f>
        <v>Holiday Indices  (= Holiday / Given Day )</v>
      </c>
      <c r="DD26" s="95"/>
      <c r="DE26" s="95"/>
      <c r="DF26" s="95"/>
      <c r="DG26" s="95"/>
      <c r="DH26" s="95"/>
      <c r="DI26" s="95"/>
      <c r="DJ26" s="96"/>
      <c r="DL26" s="94" t="str">
        <f>$L26</f>
        <v>Determining Outliers</v>
      </c>
      <c r="DM26" s="95"/>
      <c r="DN26" s="95"/>
      <c r="DO26" s="95"/>
      <c r="DP26" s="101"/>
      <c r="DQ26" s="95"/>
      <c r="DR26" s="95"/>
      <c r="DS26" s="95"/>
      <c r="DT26" s="95"/>
      <c r="DU26" s="95"/>
      <c r="DV26" s="95"/>
      <c r="DW26" s="95"/>
      <c r="DX26" s="96"/>
      <c r="EA26" s="86"/>
      <c r="EC26" s="94" t="str">
        <f>$C26</f>
        <v>Holiday Indices  (= Holiday / Given Day )</v>
      </c>
      <c r="ED26" s="95"/>
      <c r="EE26" s="95"/>
      <c r="EF26" s="95"/>
      <c r="EG26" s="95"/>
      <c r="EH26" s="95"/>
      <c r="EI26" s="95"/>
      <c r="EJ26" s="96"/>
      <c r="EL26" s="94" t="str">
        <f>$L26</f>
        <v>Determining Outliers</v>
      </c>
      <c r="EM26" s="95"/>
      <c r="EN26" s="95"/>
      <c r="EO26" s="95"/>
      <c r="EP26" s="101"/>
      <c r="EQ26" s="95"/>
      <c r="ER26" s="95"/>
      <c r="ES26" s="95"/>
      <c r="ET26" s="95"/>
      <c r="EU26" s="95"/>
      <c r="EV26" s="95"/>
      <c r="EW26" s="95"/>
      <c r="EX26" s="96"/>
      <c r="EY26" s="86"/>
      <c r="FC26" s="94" t="str">
        <f>$C26</f>
        <v>Holiday Indices  (= Holiday / Given Day )</v>
      </c>
      <c r="FD26" s="95"/>
      <c r="FE26" s="95"/>
      <c r="FF26" s="95"/>
      <c r="FG26" s="95"/>
      <c r="FH26" s="95"/>
      <c r="FI26" s="95"/>
      <c r="FJ26" s="96"/>
      <c r="FL26" s="94" t="str">
        <f>$L26</f>
        <v>Determining Outliers</v>
      </c>
      <c r="FM26" s="95"/>
      <c r="FN26" s="95"/>
      <c r="FO26" s="95"/>
      <c r="FP26" s="101"/>
      <c r="FQ26" s="95"/>
      <c r="FR26" s="95"/>
      <c r="FS26" s="95"/>
      <c r="FT26" s="95"/>
      <c r="FU26" s="95"/>
      <c r="FV26" s="95"/>
      <c r="FW26" s="95"/>
      <c r="FX26" s="96"/>
      <c r="FY26" s="86"/>
      <c r="GC26" s="94" t="str">
        <f>$C26</f>
        <v>Holiday Indices  (= Holiday / Given Day )</v>
      </c>
      <c r="GD26" s="95"/>
      <c r="GE26" s="95"/>
      <c r="GF26" s="95"/>
      <c r="GG26" s="95"/>
      <c r="GH26" s="95"/>
      <c r="GI26" s="95"/>
      <c r="GJ26" s="96"/>
      <c r="GL26" s="94" t="str">
        <f>$L26</f>
        <v>Determining Outliers</v>
      </c>
      <c r="GM26" s="95"/>
      <c r="GN26" s="95"/>
      <c r="GO26" s="95"/>
      <c r="GP26" s="101"/>
      <c r="GQ26" s="95"/>
      <c r="GR26" s="95"/>
      <c r="GS26" s="95"/>
      <c r="GT26" s="95"/>
      <c r="GU26" s="95"/>
      <c r="GV26" s="95"/>
      <c r="GW26" s="95"/>
      <c r="GX26" s="96"/>
      <c r="GY26" s="86"/>
      <c r="HC26" s="94" t="str">
        <f>$C26</f>
        <v>Holiday Indices  (= Holiday / Given Day )</v>
      </c>
      <c r="HD26" s="95"/>
      <c r="HE26" s="95"/>
      <c r="HF26" s="95"/>
      <c r="HG26" s="95"/>
      <c r="HH26" s="95"/>
      <c r="HI26" s="95"/>
      <c r="HJ26" s="96"/>
      <c r="HL26" s="94" t="str">
        <f>$L26</f>
        <v>Determining Outliers</v>
      </c>
      <c r="HM26" s="95"/>
      <c r="HN26" s="95"/>
      <c r="HO26" s="95"/>
      <c r="HP26" s="101"/>
      <c r="HQ26" s="95"/>
      <c r="HR26" s="95"/>
      <c r="HS26" s="95"/>
      <c r="HT26" s="95"/>
      <c r="HU26" s="95"/>
      <c r="HV26" s="95"/>
      <c r="HW26" s="95"/>
      <c r="HX26" s="96"/>
    </row>
    <row r="27" spans="1:232" ht="15.75" thickBot="1" x14ac:dyDescent="0.3">
      <c r="H27" s="31"/>
      <c r="I27" s="31"/>
      <c r="O27" s="33" t="s">
        <v>18</v>
      </c>
      <c r="P27" s="34">
        <v>1.5</v>
      </c>
      <c r="S27" s="35">
        <v>1</v>
      </c>
      <c r="U27" s="36">
        <v>1.5</v>
      </c>
      <c r="V27" s="37">
        <v>2</v>
      </c>
      <c r="Y27" s="86"/>
      <c r="AH27" s="31"/>
      <c r="AI27" s="31"/>
      <c r="AO27" s="33" t="s">
        <v>18</v>
      </c>
      <c r="AP27" s="38">
        <f>MaxStdDev</f>
        <v>1.5</v>
      </c>
      <c r="AS27" s="35">
        <f>$S27</f>
        <v>1</v>
      </c>
      <c r="AU27" s="36">
        <f>$U27</f>
        <v>1.5</v>
      </c>
      <c r="AV27" s="37">
        <f>$V27</f>
        <v>2</v>
      </c>
      <c r="BA27" s="86"/>
      <c r="BH27" s="31"/>
      <c r="BI27" s="31"/>
      <c r="BO27" s="33" t="s">
        <v>18</v>
      </c>
      <c r="BP27" s="38">
        <f>MaxStdDev</f>
        <v>1.5</v>
      </c>
      <c r="BS27" s="35">
        <f>$S27</f>
        <v>1</v>
      </c>
      <c r="BU27" s="36">
        <f>$U27</f>
        <v>1.5</v>
      </c>
      <c r="BV27" s="37">
        <f>$V27</f>
        <v>2</v>
      </c>
      <c r="BY27" s="86"/>
      <c r="CH27" s="31"/>
      <c r="CI27" s="31"/>
      <c r="CO27" s="33" t="s">
        <v>18</v>
      </c>
      <c r="CP27" s="38">
        <f>MaxStdDev</f>
        <v>1.5</v>
      </c>
      <c r="CS27" s="35">
        <f>$S27</f>
        <v>1</v>
      </c>
      <c r="CU27" s="36">
        <f>$U27</f>
        <v>1.5</v>
      </c>
      <c r="CV27" s="37">
        <f>$V27</f>
        <v>2</v>
      </c>
      <c r="DA27" s="86"/>
      <c r="DH27" s="31"/>
      <c r="DI27" s="31"/>
      <c r="DO27" s="33" t="s">
        <v>18</v>
      </c>
      <c r="DP27" s="38">
        <f>MaxStdDev</f>
        <v>1.5</v>
      </c>
      <c r="DS27" s="35">
        <f>$S27</f>
        <v>1</v>
      </c>
      <c r="DU27" s="36">
        <f>$U27</f>
        <v>1.5</v>
      </c>
      <c r="DV27" s="37">
        <f>$V27</f>
        <v>2</v>
      </c>
      <c r="EA27" s="86"/>
      <c r="EH27" s="31"/>
      <c r="EI27" s="31"/>
      <c r="EO27" s="33" t="s">
        <v>18</v>
      </c>
      <c r="EP27" s="38">
        <f>MaxStdDev</f>
        <v>1.5</v>
      </c>
      <c r="ES27" s="35">
        <f>$S27</f>
        <v>1</v>
      </c>
      <c r="EU27" s="36">
        <f>$U27</f>
        <v>1.5</v>
      </c>
      <c r="EV27" s="37">
        <f>$V27</f>
        <v>2</v>
      </c>
      <c r="EY27" s="86"/>
      <c r="FH27" s="31"/>
      <c r="FI27" s="31"/>
      <c r="FO27" s="33" t="s">
        <v>18</v>
      </c>
      <c r="FP27" s="38">
        <f>MaxStdDev</f>
        <v>1.5</v>
      </c>
      <c r="FS27" s="35">
        <f>$S27</f>
        <v>1</v>
      </c>
      <c r="FU27" s="36">
        <f>$U27</f>
        <v>1.5</v>
      </c>
      <c r="FV27" s="37">
        <f>$V27</f>
        <v>2</v>
      </c>
      <c r="FY27" s="86"/>
      <c r="GH27" s="31"/>
      <c r="GI27" s="31"/>
      <c r="GO27" s="33" t="s">
        <v>18</v>
      </c>
      <c r="GP27" s="38">
        <f>MaxStdDev</f>
        <v>1.5</v>
      </c>
      <c r="GS27" s="35">
        <f>$S27</f>
        <v>1</v>
      </c>
      <c r="GU27" s="36">
        <f>$U27</f>
        <v>1.5</v>
      </c>
      <c r="GV27" s="37">
        <f>$V27</f>
        <v>2</v>
      </c>
      <c r="GY27" s="86"/>
      <c r="HH27" s="31"/>
      <c r="HI27" s="31"/>
      <c r="HO27" s="33" t="s">
        <v>18</v>
      </c>
      <c r="HP27" s="38">
        <f>MaxStdDev</f>
        <v>1.5</v>
      </c>
      <c r="HS27" s="35">
        <f>$S27</f>
        <v>1</v>
      </c>
      <c r="HU27" s="36">
        <f>$U27</f>
        <v>1.5</v>
      </c>
      <c r="HV27" s="37">
        <f>$V27</f>
        <v>2</v>
      </c>
    </row>
    <row r="28" spans="1:232" x14ac:dyDescent="0.25">
      <c r="H28" s="31"/>
      <c r="I28" s="31"/>
      <c r="L28" s="97" t="s">
        <v>19</v>
      </c>
      <c r="M28" s="98"/>
      <c r="N28" s="98"/>
      <c r="O28" s="98"/>
      <c r="P28" s="98"/>
      <c r="Q28" s="99"/>
      <c r="S28" s="97" t="s">
        <v>20</v>
      </c>
      <c r="T28" s="98"/>
      <c r="U28" s="98"/>
      <c r="V28" s="98"/>
      <c r="W28" s="98"/>
      <c r="X28" s="99"/>
      <c r="Y28" s="86"/>
      <c r="AH28" s="31"/>
      <c r="AI28" s="31"/>
      <c r="AL28" s="97" t="s">
        <v>19</v>
      </c>
      <c r="AM28" s="98"/>
      <c r="AN28" s="98"/>
      <c r="AO28" s="98"/>
      <c r="AP28" s="100"/>
      <c r="AQ28" s="99"/>
      <c r="AS28" s="97" t="s">
        <v>20</v>
      </c>
      <c r="AT28" s="98"/>
      <c r="AU28" s="98"/>
      <c r="AV28" s="98"/>
      <c r="AW28" s="98"/>
      <c r="AX28" s="99"/>
      <c r="BA28" s="86"/>
      <c r="BH28" s="31"/>
      <c r="BI28" s="31"/>
      <c r="BL28" s="97" t="s">
        <v>19</v>
      </c>
      <c r="BM28" s="98"/>
      <c r="BN28" s="98"/>
      <c r="BO28" s="98"/>
      <c r="BP28" s="100"/>
      <c r="BQ28" s="99"/>
      <c r="BS28" s="97" t="s">
        <v>20</v>
      </c>
      <c r="BT28" s="98"/>
      <c r="BU28" s="98"/>
      <c r="BV28" s="98"/>
      <c r="BW28" s="98"/>
      <c r="BX28" s="99"/>
      <c r="BY28" s="86"/>
      <c r="CH28" s="31"/>
      <c r="CI28" s="31"/>
      <c r="CL28" s="97" t="s">
        <v>19</v>
      </c>
      <c r="CM28" s="98"/>
      <c r="CN28" s="98"/>
      <c r="CO28" s="98"/>
      <c r="CP28" s="100"/>
      <c r="CQ28" s="99"/>
      <c r="CS28" s="97" t="s">
        <v>20</v>
      </c>
      <c r="CT28" s="98"/>
      <c r="CU28" s="98"/>
      <c r="CV28" s="98"/>
      <c r="CW28" s="98"/>
      <c r="CX28" s="99"/>
      <c r="DA28" s="86"/>
      <c r="DH28" s="31"/>
      <c r="DI28" s="31"/>
      <c r="DL28" s="97" t="s">
        <v>19</v>
      </c>
      <c r="DM28" s="98"/>
      <c r="DN28" s="98"/>
      <c r="DO28" s="98"/>
      <c r="DP28" s="100"/>
      <c r="DQ28" s="99"/>
      <c r="DS28" s="97" t="s">
        <v>20</v>
      </c>
      <c r="DT28" s="98"/>
      <c r="DU28" s="98"/>
      <c r="DV28" s="98"/>
      <c r="DW28" s="98"/>
      <c r="DX28" s="99"/>
      <c r="EA28" s="86"/>
      <c r="EH28" s="31"/>
      <c r="EI28" s="31"/>
      <c r="EL28" s="97" t="s">
        <v>19</v>
      </c>
      <c r="EM28" s="98"/>
      <c r="EN28" s="98"/>
      <c r="EO28" s="98"/>
      <c r="EP28" s="100"/>
      <c r="EQ28" s="99"/>
      <c r="ES28" s="97" t="s">
        <v>20</v>
      </c>
      <c r="ET28" s="98"/>
      <c r="EU28" s="98"/>
      <c r="EV28" s="98"/>
      <c r="EW28" s="98"/>
      <c r="EX28" s="99"/>
      <c r="EY28" s="86"/>
      <c r="FH28" s="31"/>
      <c r="FI28" s="31"/>
      <c r="FL28" s="97" t="s">
        <v>19</v>
      </c>
      <c r="FM28" s="98"/>
      <c r="FN28" s="98"/>
      <c r="FO28" s="98"/>
      <c r="FP28" s="100"/>
      <c r="FQ28" s="99"/>
      <c r="FS28" s="97" t="s">
        <v>20</v>
      </c>
      <c r="FT28" s="98"/>
      <c r="FU28" s="98"/>
      <c r="FV28" s="98"/>
      <c r="FW28" s="98"/>
      <c r="FX28" s="99"/>
      <c r="FY28" s="86"/>
      <c r="GH28" s="31"/>
      <c r="GI28" s="31"/>
      <c r="GL28" s="97" t="s">
        <v>19</v>
      </c>
      <c r="GM28" s="98"/>
      <c r="GN28" s="98"/>
      <c r="GO28" s="98"/>
      <c r="GP28" s="100"/>
      <c r="GQ28" s="99"/>
      <c r="GS28" s="97" t="s">
        <v>20</v>
      </c>
      <c r="GT28" s="98"/>
      <c r="GU28" s="98"/>
      <c r="GV28" s="98"/>
      <c r="GW28" s="98"/>
      <c r="GX28" s="99"/>
      <c r="GY28" s="86"/>
      <c r="HH28" s="31"/>
      <c r="HI28" s="31"/>
      <c r="HL28" s="97" t="s">
        <v>19</v>
      </c>
      <c r="HM28" s="98"/>
      <c r="HN28" s="98"/>
      <c r="HO28" s="98"/>
      <c r="HP28" s="100"/>
      <c r="HQ28" s="99"/>
      <c r="HS28" s="97" t="s">
        <v>20</v>
      </c>
      <c r="HT28" s="98"/>
      <c r="HU28" s="98"/>
      <c r="HV28" s="98"/>
      <c r="HW28" s="98"/>
      <c r="HX28" s="99"/>
    </row>
    <row r="29" spans="1:232" ht="23.25" x14ac:dyDescent="0.25">
      <c r="H29" s="31"/>
      <c r="I29" s="31"/>
      <c r="L29" s="15" t="s">
        <v>7</v>
      </c>
      <c r="M29" s="15" t="s">
        <v>8</v>
      </c>
      <c r="N29" s="15" t="s">
        <v>9</v>
      </c>
      <c r="O29" s="15" t="s">
        <v>10</v>
      </c>
      <c r="P29" s="15" t="s">
        <v>1</v>
      </c>
      <c r="Q29" s="16" t="str">
        <f>$J$10</f>
        <v>Next Mon</v>
      </c>
      <c r="S29" s="15" t="s">
        <v>7</v>
      </c>
      <c r="T29" s="15" t="s">
        <v>8</v>
      </c>
      <c r="U29" s="15" t="s">
        <v>9</v>
      </c>
      <c r="V29" s="15" t="s">
        <v>10</v>
      </c>
      <c r="W29" s="15" t="s">
        <v>1</v>
      </c>
      <c r="X29" s="16" t="str">
        <f>$J$10</f>
        <v>Next Mon</v>
      </c>
      <c r="Y29" s="86"/>
      <c r="AH29" s="31"/>
      <c r="AI29" s="31"/>
      <c r="AL29" s="15" t="s">
        <v>7</v>
      </c>
      <c r="AM29" s="15" t="s">
        <v>8</v>
      </c>
      <c r="AN29" s="15" t="s">
        <v>9</v>
      </c>
      <c r="AO29" s="15" t="s">
        <v>10</v>
      </c>
      <c r="AP29" s="15" t="s">
        <v>1</v>
      </c>
      <c r="AQ29" s="16" t="str">
        <f>$J$10</f>
        <v>Next Mon</v>
      </c>
      <c r="AS29" s="15" t="s">
        <v>7</v>
      </c>
      <c r="AT29" s="15" t="s">
        <v>8</v>
      </c>
      <c r="AU29" s="15" t="s">
        <v>9</v>
      </c>
      <c r="AV29" s="15" t="s">
        <v>10</v>
      </c>
      <c r="AW29" s="15" t="s">
        <v>1</v>
      </c>
      <c r="AX29" s="16" t="str">
        <f>$J$10</f>
        <v>Next Mon</v>
      </c>
      <c r="BA29" s="86"/>
      <c r="BH29" s="31"/>
      <c r="BI29" s="31"/>
      <c r="BL29" s="15" t="s">
        <v>7</v>
      </c>
      <c r="BM29" s="15" t="s">
        <v>8</v>
      </c>
      <c r="BN29" s="15" t="s">
        <v>9</v>
      </c>
      <c r="BO29" s="15" t="s">
        <v>10</v>
      </c>
      <c r="BP29" s="15" t="s">
        <v>1</v>
      </c>
      <c r="BQ29" s="16" t="str">
        <f>$J$10</f>
        <v>Next Mon</v>
      </c>
      <c r="BS29" s="15" t="s">
        <v>7</v>
      </c>
      <c r="BT29" s="15" t="s">
        <v>8</v>
      </c>
      <c r="BU29" s="15" t="s">
        <v>9</v>
      </c>
      <c r="BV29" s="15" t="s">
        <v>10</v>
      </c>
      <c r="BW29" s="15" t="s">
        <v>1</v>
      </c>
      <c r="BX29" s="16" t="str">
        <f>$J$10</f>
        <v>Next Mon</v>
      </c>
      <c r="BY29" s="86"/>
      <c r="CH29" s="31"/>
      <c r="CI29" s="31"/>
      <c r="CL29" s="15" t="s">
        <v>7</v>
      </c>
      <c r="CM29" s="15" t="s">
        <v>8</v>
      </c>
      <c r="CN29" s="15" t="s">
        <v>9</v>
      </c>
      <c r="CO29" s="15" t="s">
        <v>10</v>
      </c>
      <c r="CP29" s="15" t="s">
        <v>1</v>
      </c>
      <c r="CQ29" s="16" t="str">
        <f>$J$10</f>
        <v>Next Mon</v>
      </c>
      <c r="CS29" s="15" t="s">
        <v>7</v>
      </c>
      <c r="CT29" s="15" t="s">
        <v>8</v>
      </c>
      <c r="CU29" s="15" t="s">
        <v>9</v>
      </c>
      <c r="CV29" s="15" t="s">
        <v>10</v>
      </c>
      <c r="CW29" s="15" t="s">
        <v>1</v>
      </c>
      <c r="CX29" s="16" t="str">
        <f>$J$10</f>
        <v>Next Mon</v>
      </c>
      <c r="DA29" s="86"/>
      <c r="DH29" s="31"/>
      <c r="DI29" s="31"/>
      <c r="DL29" s="15" t="s">
        <v>7</v>
      </c>
      <c r="DM29" s="15" t="s">
        <v>8</v>
      </c>
      <c r="DN29" s="15" t="s">
        <v>9</v>
      </c>
      <c r="DO29" s="15" t="s">
        <v>10</v>
      </c>
      <c r="DP29" s="15" t="s">
        <v>1</v>
      </c>
      <c r="DQ29" s="16" t="str">
        <f>$J$10</f>
        <v>Next Mon</v>
      </c>
      <c r="DS29" s="15" t="s">
        <v>7</v>
      </c>
      <c r="DT29" s="15" t="s">
        <v>8</v>
      </c>
      <c r="DU29" s="15" t="s">
        <v>9</v>
      </c>
      <c r="DV29" s="15" t="s">
        <v>10</v>
      </c>
      <c r="DW29" s="15" t="s">
        <v>1</v>
      </c>
      <c r="DX29" s="16" t="str">
        <f>$J$10</f>
        <v>Next Mon</v>
      </c>
      <c r="EA29" s="86"/>
      <c r="EH29" s="31"/>
      <c r="EI29" s="31"/>
      <c r="EL29" s="15" t="s">
        <v>7</v>
      </c>
      <c r="EM29" s="15" t="s">
        <v>8</v>
      </c>
      <c r="EN29" s="15" t="s">
        <v>9</v>
      </c>
      <c r="EO29" s="15" t="s">
        <v>10</v>
      </c>
      <c r="EP29" s="15" t="s">
        <v>1</v>
      </c>
      <c r="EQ29" s="16" t="str">
        <f>$J$10</f>
        <v>Next Mon</v>
      </c>
      <c r="ES29" s="15" t="s">
        <v>7</v>
      </c>
      <c r="ET29" s="15" t="s">
        <v>8</v>
      </c>
      <c r="EU29" s="15" t="s">
        <v>9</v>
      </c>
      <c r="EV29" s="15" t="s">
        <v>10</v>
      </c>
      <c r="EW29" s="15" t="s">
        <v>1</v>
      </c>
      <c r="EX29" s="16" t="str">
        <f>$J$10</f>
        <v>Next Mon</v>
      </c>
      <c r="EY29" s="86"/>
      <c r="FH29" s="31"/>
      <c r="FI29" s="31"/>
      <c r="FL29" s="15" t="s">
        <v>7</v>
      </c>
      <c r="FM29" s="15" t="s">
        <v>8</v>
      </c>
      <c r="FN29" s="15" t="s">
        <v>9</v>
      </c>
      <c r="FO29" s="15" t="s">
        <v>10</v>
      </c>
      <c r="FP29" s="15" t="s">
        <v>1</v>
      </c>
      <c r="FQ29" s="16" t="str">
        <f>$J$10</f>
        <v>Next Mon</v>
      </c>
      <c r="FS29" s="15" t="s">
        <v>7</v>
      </c>
      <c r="FT29" s="15" t="s">
        <v>8</v>
      </c>
      <c r="FU29" s="15" t="s">
        <v>9</v>
      </c>
      <c r="FV29" s="15" t="s">
        <v>10</v>
      </c>
      <c r="FW29" s="15" t="s">
        <v>1</v>
      </c>
      <c r="FX29" s="16" t="str">
        <f>$J$10</f>
        <v>Next Mon</v>
      </c>
      <c r="FY29" s="86"/>
      <c r="GH29" s="31"/>
      <c r="GI29" s="31"/>
      <c r="GL29" s="15" t="s">
        <v>7</v>
      </c>
      <c r="GM29" s="15" t="s">
        <v>8</v>
      </c>
      <c r="GN29" s="15" t="s">
        <v>9</v>
      </c>
      <c r="GO29" s="15" t="s">
        <v>10</v>
      </c>
      <c r="GP29" s="15" t="s">
        <v>1</v>
      </c>
      <c r="GQ29" s="16" t="str">
        <f>$J$10</f>
        <v>Next Mon</v>
      </c>
      <c r="GS29" s="15" t="s">
        <v>7</v>
      </c>
      <c r="GT29" s="15" t="s">
        <v>8</v>
      </c>
      <c r="GU29" s="15" t="s">
        <v>9</v>
      </c>
      <c r="GV29" s="15" t="s">
        <v>10</v>
      </c>
      <c r="GW29" s="15" t="s">
        <v>1</v>
      </c>
      <c r="GX29" s="16" t="str">
        <f>$J$10</f>
        <v>Next Mon</v>
      </c>
      <c r="GY29" s="86"/>
      <c r="HH29" s="31"/>
      <c r="HI29" s="31"/>
      <c r="HL29" s="15" t="s">
        <v>7</v>
      </c>
      <c r="HM29" s="15" t="s">
        <v>8</v>
      </c>
      <c r="HN29" s="15" t="s">
        <v>9</v>
      </c>
      <c r="HO29" s="15" t="s">
        <v>10</v>
      </c>
      <c r="HP29" s="15" t="s">
        <v>1</v>
      </c>
      <c r="HQ29" s="16" t="str">
        <f>$J$10</f>
        <v>Next Mon</v>
      </c>
      <c r="HS29" s="15" t="s">
        <v>7</v>
      </c>
      <c r="HT29" s="15" t="s">
        <v>8</v>
      </c>
      <c r="HU29" s="15" t="s">
        <v>9</v>
      </c>
      <c r="HV29" s="15" t="s">
        <v>10</v>
      </c>
      <c r="HW29" s="15" t="s">
        <v>1</v>
      </c>
      <c r="HX29" s="16" t="str">
        <f>$J$10</f>
        <v>Next Mon</v>
      </c>
    </row>
    <row r="30" spans="1:232" x14ac:dyDescent="0.25">
      <c r="B30" s="14" t="s">
        <v>6</v>
      </c>
      <c r="C30" s="15" t="str">
        <f>C$10</f>
        <v>Mon</v>
      </c>
      <c r="D30" s="15" t="str">
        <f t="shared" ref="D30:I30" si="7">D$10</f>
        <v>Tue</v>
      </c>
      <c r="E30" s="15" t="str">
        <f t="shared" si="7"/>
        <v>Wed</v>
      </c>
      <c r="F30" s="15" t="str">
        <f t="shared" si="7"/>
        <v>Thu</v>
      </c>
      <c r="G30" s="15" t="str">
        <f t="shared" si="7"/>
        <v>Fri</v>
      </c>
      <c r="H30" s="15" t="str">
        <f t="shared" si="7"/>
        <v>Sat</v>
      </c>
      <c r="I30" s="15" t="str">
        <f t="shared" si="7"/>
        <v>Sun</v>
      </c>
      <c r="J30" s="15" t="str">
        <f>$J$10</f>
        <v>Next Mon</v>
      </c>
      <c r="Y30" s="86"/>
      <c r="AB30" s="14" t="s">
        <v>6</v>
      </c>
      <c r="AC30" s="15" t="str">
        <f>AC$10</f>
        <v>Mon</v>
      </c>
      <c r="AD30" s="15" t="str">
        <f t="shared" ref="AD30:AI30" si="8">AD$10</f>
        <v>Tue</v>
      </c>
      <c r="AE30" s="15" t="str">
        <f t="shared" si="8"/>
        <v>Wed</v>
      </c>
      <c r="AF30" s="15" t="str">
        <f t="shared" si="8"/>
        <v>Thu</v>
      </c>
      <c r="AG30" s="15" t="str">
        <f t="shared" si="8"/>
        <v>Fri</v>
      </c>
      <c r="AH30" s="15" t="str">
        <f t="shared" si="8"/>
        <v>Sat</v>
      </c>
      <c r="AI30" s="15" t="str">
        <f t="shared" si="8"/>
        <v>Sun</v>
      </c>
      <c r="AJ30" s="15" t="str">
        <f>$J$10</f>
        <v>Next Mon</v>
      </c>
      <c r="BA30" s="86"/>
      <c r="BB30" s="14" t="s">
        <v>6</v>
      </c>
      <c r="BC30" s="15" t="str">
        <f>BC$10</f>
        <v>Mon</v>
      </c>
      <c r="BD30" s="15" t="str">
        <f t="shared" ref="BD30:BI30" si="9">BD$10</f>
        <v>Tue</v>
      </c>
      <c r="BE30" s="15" t="str">
        <f t="shared" si="9"/>
        <v>Wed</v>
      </c>
      <c r="BF30" s="15" t="str">
        <f t="shared" si="9"/>
        <v>Thu</v>
      </c>
      <c r="BG30" s="15" t="str">
        <f t="shared" si="9"/>
        <v>Fri</v>
      </c>
      <c r="BH30" s="15" t="str">
        <f t="shared" si="9"/>
        <v>Sat</v>
      </c>
      <c r="BI30" s="15" t="str">
        <f t="shared" si="9"/>
        <v>Sun</v>
      </c>
      <c r="BJ30" s="15" t="str">
        <f>$J$10</f>
        <v>Next Mon</v>
      </c>
      <c r="BY30" s="86"/>
      <c r="CB30" s="14" t="s">
        <v>6</v>
      </c>
      <c r="CC30" s="15" t="str">
        <f>CC$10</f>
        <v>Mon</v>
      </c>
      <c r="CD30" s="15" t="str">
        <f t="shared" ref="CD30:CI30" si="10">CD$10</f>
        <v>Tue</v>
      </c>
      <c r="CE30" s="15" t="str">
        <f t="shared" si="10"/>
        <v>Wed</v>
      </c>
      <c r="CF30" s="15" t="str">
        <f t="shared" si="10"/>
        <v>Thu</v>
      </c>
      <c r="CG30" s="15" t="str">
        <f t="shared" si="10"/>
        <v>Fri</v>
      </c>
      <c r="CH30" s="15" t="str">
        <f t="shared" si="10"/>
        <v>Sat</v>
      </c>
      <c r="CI30" s="15" t="str">
        <f t="shared" si="10"/>
        <v>Sun</v>
      </c>
      <c r="CJ30" s="15" t="str">
        <f>$J$10</f>
        <v>Next Mon</v>
      </c>
      <c r="DA30" s="86"/>
      <c r="DB30" s="14" t="s">
        <v>6</v>
      </c>
      <c r="DC30" s="15" t="str">
        <f>DC$10</f>
        <v>Mon</v>
      </c>
      <c r="DD30" s="15" t="str">
        <f t="shared" ref="DD30:DI30" si="11">DD$10</f>
        <v>Tue</v>
      </c>
      <c r="DE30" s="15" t="str">
        <f t="shared" si="11"/>
        <v>Wed</v>
      </c>
      <c r="DF30" s="15" t="str">
        <f t="shared" si="11"/>
        <v>Thu</v>
      </c>
      <c r="DG30" s="15" t="str">
        <f t="shared" si="11"/>
        <v>Fri</v>
      </c>
      <c r="DH30" s="15" t="str">
        <f t="shared" si="11"/>
        <v>Sat</v>
      </c>
      <c r="DI30" s="15" t="str">
        <f t="shared" si="11"/>
        <v>Sun</v>
      </c>
      <c r="DJ30" s="15" t="str">
        <f>$J$10</f>
        <v>Next Mon</v>
      </c>
      <c r="EA30" s="86"/>
      <c r="EB30" s="14" t="s">
        <v>6</v>
      </c>
      <c r="EC30" s="15" t="str">
        <f>EC$10</f>
        <v>Mon</v>
      </c>
      <c r="ED30" s="15" t="str">
        <f t="shared" ref="ED30:EI30" si="12">ED$10</f>
        <v>Tue</v>
      </c>
      <c r="EE30" s="15" t="str">
        <f t="shared" si="12"/>
        <v>Wed</v>
      </c>
      <c r="EF30" s="15" t="str">
        <f t="shared" si="12"/>
        <v>Thu</v>
      </c>
      <c r="EG30" s="15" t="str">
        <f t="shared" si="12"/>
        <v>Fri</v>
      </c>
      <c r="EH30" s="15" t="str">
        <f t="shared" si="12"/>
        <v>Sat</v>
      </c>
      <c r="EI30" s="15" t="str">
        <f t="shared" si="12"/>
        <v>Sun</v>
      </c>
      <c r="EJ30" s="15" t="str">
        <f>$J$10</f>
        <v>Next Mon</v>
      </c>
      <c r="EY30" s="86"/>
      <c r="FB30" s="14" t="s">
        <v>6</v>
      </c>
      <c r="FC30" s="15" t="str">
        <f>FC$10</f>
        <v>Mon</v>
      </c>
      <c r="FD30" s="15" t="str">
        <f t="shared" ref="FD30:FI30" si="13">FD$10</f>
        <v>Tue</v>
      </c>
      <c r="FE30" s="15" t="str">
        <f t="shared" si="13"/>
        <v>Wed</v>
      </c>
      <c r="FF30" s="15" t="str">
        <f t="shared" si="13"/>
        <v>Thu</v>
      </c>
      <c r="FG30" s="15" t="str">
        <f t="shared" si="13"/>
        <v>Fri</v>
      </c>
      <c r="FH30" s="15" t="str">
        <f t="shared" si="13"/>
        <v>Sat</v>
      </c>
      <c r="FI30" s="15" t="str">
        <f t="shared" si="13"/>
        <v>Sun</v>
      </c>
      <c r="FJ30" s="15" t="str">
        <f>$J$10</f>
        <v>Next Mon</v>
      </c>
      <c r="FY30" s="86"/>
      <c r="GB30" s="14" t="s">
        <v>6</v>
      </c>
      <c r="GC30" s="15" t="str">
        <f>GC$10</f>
        <v>Mon</v>
      </c>
      <c r="GD30" s="15" t="str">
        <f t="shared" ref="GD30:GI30" si="14">GD$10</f>
        <v>Tue</v>
      </c>
      <c r="GE30" s="15" t="str">
        <f t="shared" si="14"/>
        <v>Wed</v>
      </c>
      <c r="GF30" s="15" t="str">
        <f t="shared" si="14"/>
        <v>Thu</v>
      </c>
      <c r="GG30" s="15" t="str">
        <f t="shared" si="14"/>
        <v>Fri</v>
      </c>
      <c r="GH30" s="15" t="str">
        <f t="shared" si="14"/>
        <v>Sat</v>
      </c>
      <c r="GI30" s="15" t="str">
        <f t="shared" si="14"/>
        <v>Sun</v>
      </c>
      <c r="GJ30" s="15" t="str">
        <f>$J$10</f>
        <v>Next Mon</v>
      </c>
      <c r="GY30" s="86"/>
      <c r="HB30" s="14" t="s">
        <v>6</v>
      </c>
      <c r="HC30" s="15" t="str">
        <f>HC$10</f>
        <v>Mon</v>
      </c>
      <c r="HD30" s="15" t="str">
        <f t="shared" ref="HD30:HI30" si="15">HD$10</f>
        <v>Tue</v>
      </c>
      <c r="HE30" s="15" t="str">
        <f t="shared" si="15"/>
        <v>Wed</v>
      </c>
      <c r="HF30" s="15" t="str">
        <f t="shared" si="15"/>
        <v>Thu</v>
      </c>
      <c r="HG30" s="15" t="str">
        <f t="shared" si="15"/>
        <v>Fri</v>
      </c>
      <c r="HH30" s="15" t="str">
        <f t="shared" si="15"/>
        <v>Sat</v>
      </c>
      <c r="HI30" s="15" t="str">
        <f t="shared" si="15"/>
        <v>Sun</v>
      </c>
      <c r="HJ30" s="15" t="str">
        <f>$J$10</f>
        <v>Next Mon</v>
      </c>
    </row>
    <row r="31" spans="1:232" x14ac:dyDescent="0.25">
      <c r="B31" s="18">
        <f>B11</f>
        <v>42513</v>
      </c>
      <c r="C31" s="39">
        <f t="shared" ref="C31:G39" si="16">IF(C11=0,0,C$15/C11)</f>
        <v>1.1115819745216147</v>
      </c>
      <c r="D31" s="39">
        <f t="shared" si="16"/>
        <v>0.93357193225018864</v>
      </c>
      <c r="E31" s="39">
        <f>IF(E11=0,0,E$15/E11)</f>
        <v>0.87823610414750775</v>
      </c>
      <c r="F31" s="39">
        <f>IF(F11=0,0,F$15/F11)</f>
        <v>1.0385337316333108</v>
      </c>
      <c r="G31" s="39">
        <f>IF(G11=0,0,G$15/G11)</f>
        <v>3.2009999013116994</v>
      </c>
      <c r="H31" s="39">
        <f t="shared" ref="H31:J39" si="17">IF(H11=0,0,H$15/H11)</f>
        <v>0</v>
      </c>
      <c r="I31" s="39">
        <f t="shared" si="17"/>
        <v>0</v>
      </c>
      <c r="J31" s="39">
        <f>IF(J11=0,0,J$15/J11)</f>
        <v>0</v>
      </c>
      <c r="K31" s="10"/>
      <c r="L31" s="40">
        <f t="shared" ref="L31:L39" si="18">IF(K11=0,0,IF(S31&lt;MaxStdDev,1,0))</f>
        <v>1</v>
      </c>
      <c r="M31" s="40">
        <f t="shared" ref="M31:M39" si="19">IF(K11=0,0,IF(T31&lt;MaxStdDev,1,0))</f>
        <v>1</v>
      </c>
      <c r="N31" s="40">
        <f t="shared" ref="N31:N39" si="20">IF(K11=0,0,IF(U31&lt;MaxStdDev,1,0))</f>
        <v>1</v>
      </c>
      <c r="O31" s="40">
        <f t="shared" ref="O31:O39" si="21">IF(K11=0,0,IF(V31&lt;MaxStdDev,1,0))</f>
        <v>1</v>
      </c>
      <c r="P31" s="40">
        <f t="shared" ref="P31:P39" si="22">IF(K11=0,0,IF(W31&lt;MaxStdDev,1,0))</f>
        <v>1</v>
      </c>
      <c r="Q31" s="40">
        <f t="shared" ref="Q31:Q39" si="23">IF(K11=0,0,IF(J31=0,0,IF(X31&lt;MaxStdDev,1,0)))</f>
        <v>0</v>
      </c>
      <c r="S31" s="41">
        <f t="shared" ref="S31:W39" si="24">IF(C$43=0,0,ABS(C31-C$41)/C$43)</f>
        <v>0.82181556594879979</v>
      </c>
      <c r="T31" s="41">
        <f t="shared" si="24"/>
        <v>0.44257371283458613</v>
      </c>
      <c r="U31" s="41">
        <f t="shared" si="24"/>
        <v>0.18000741755722488</v>
      </c>
      <c r="V31" s="41">
        <f t="shared" si="24"/>
        <v>0.75867819800960978</v>
      </c>
      <c r="W31" s="41">
        <f t="shared" si="24"/>
        <v>0.16488407815480527</v>
      </c>
      <c r="X31" s="41">
        <f t="shared" ref="X31:X39" si="25">IF(J$43=0,0,ABS(J31-J$41)/J$43)</f>
        <v>1.5552483603537928</v>
      </c>
      <c r="Y31" s="86"/>
      <c r="AB31" s="18">
        <f t="shared" ref="AB31" si="26">AB11</f>
        <v>42149</v>
      </c>
      <c r="AC31" s="39">
        <f t="shared" ref="AC31:AJ39" si="27">IF(AC11=0,0,AC$15/AC11)</f>
        <v>0</v>
      </c>
      <c r="AD31" s="39">
        <f t="shared" si="27"/>
        <v>0.85583462553988465</v>
      </c>
      <c r="AE31" s="39">
        <f t="shared" si="27"/>
        <v>1.0006462356802708</v>
      </c>
      <c r="AF31" s="39">
        <f t="shared" si="27"/>
        <v>1.1038437514948991</v>
      </c>
      <c r="AG31" s="39">
        <f t="shared" si="27"/>
        <v>1.9992011498330686</v>
      </c>
      <c r="AH31" s="39">
        <f t="shared" si="27"/>
        <v>0</v>
      </c>
      <c r="AI31" s="39">
        <f t="shared" si="27"/>
        <v>0</v>
      </c>
      <c r="AJ31" s="39">
        <f t="shared" si="27"/>
        <v>1.249169871501655</v>
      </c>
      <c r="AK31" s="10"/>
      <c r="AL31" s="40">
        <f t="shared" ref="AL31:AL39" si="28">IF(AK11=0,0,IF(AS31&lt;MaxStdDev,1,0))</f>
        <v>0</v>
      </c>
      <c r="AM31" s="40">
        <f t="shared" ref="AM31:AM39" si="29">IF(AK11=0,0,IF(AT31&lt;MaxStdDev,1,0))</f>
        <v>1</v>
      </c>
      <c r="AN31" s="40">
        <f t="shared" ref="AN31:AN39" si="30">IF(AK11=0,0,IF(AU31&lt;MaxStdDev,1,0))</f>
        <v>1</v>
      </c>
      <c r="AO31" s="40">
        <f t="shared" ref="AO31:AO39" si="31">IF(AK11=0,0,IF(AV31&lt;MaxStdDev,1,0))</f>
        <v>0</v>
      </c>
      <c r="AP31" s="40">
        <f t="shared" ref="AP31:AP39" si="32">IF(AK11=0,0,IF(AW31&lt;MaxStdDev,1,0))</f>
        <v>1</v>
      </c>
      <c r="AQ31" s="40">
        <f t="shared" ref="AQ31:AQ39" si="33">IF(AK11=0,0,IF(AJ31=0,0,IF(AX31&lt;MaxStdDev,1,0)))</f>
        <v>1</v>
      </c>
      <c r="AS31" s="41">
        <f t="shared" ref="AS31:AW39" si="34">IF(AC$43=0,0,ABS(AC31-AC$41)/AC$43)</f>
        <v>7.76303586039342</v>
      </c>
      <c r="AT31" s="41">
        <f t="shared" si="34"/>
        <v>0.14174210937411436</v>
      </c>
      <c r="AU31" s="41">
        <f t="shared" si="34"/>
        <v>3.5957958925215548E-2</v>
      </c>
      <c r="AV31" s="41">
        <f t="shared" si="34"/>
        <v>1.6352776748929061</v>
      </c>
      <c r="AW31" s="41">
        <f t="shared" si="34"/>
        <v>2.4989253833365855E-2</v>
      </c>
      <c r="AX31" s="41">
        <f t="shared" ref="AX31:AX39" si="35">IF(AJ$43=0,0,ABS(AJ31-AJ$41)/AJ$43)</f>
        <v>0.91857742511957274</v>
      </c>
      <c r="BA31" s="86"/>
      <c r="BB31" s="18">
        <f t="shared" ref="BB31:DB31" si="36">BB11</f>
        <v>41785</v>
      </c>
      <c r="BC31" s="39">
        <f t="shared" ref="BC31:BJ39" si="37">IF(BC11=0,0,BC$15/BC11)</f>
        <v>0</v>
      </c>
      <c r="BD31" s="39">
        <f t="shared" si="37"/>
        <v>1.0354618341788637</v>
      </c>
      <c r="BE31" s="39">
        <f t="shared" si="37"/>
        <v>1.0507423947020946</v>
      </c>
      <c r="BF31" s="39">
        <f t="shared" si="37"/>
        <v>1.0970456165777454</v>
      </c>
      <c r="BG31" s="39">
        <f t="shared" si="37"/>
        <v>2.0549531315067782</v>
      </c>
      <c r="BH31" s="39">
        <f t="shared" si="37"/>
        <v>0</v>
      </c>
      <c r="BI31" s="39">
        <f t="shared" si="37"/>
        <v>0</v>
      </c>
      <c r="BJ31" s="39">
        <f t="shared" si="37"/>
        <v>1.4144546511833604</v>
      </c>
      <c r="BK31" s="10"/>
      <c r="BL31" s="40">
        <f t="shared" ref="BL31:BL39" si="38">IF(BK11=0,0,IF(BS31&lt;MaxStdDev,1,0))</f>
        <v>0</v>
      </c>
      <c r="BM31" s="40">
        <f t="shared" ref="BM31:BM39" si="39">IF(BK11=0,0,IF(BT31&lt;MaxStdDev,1,0))</f>
        <v>0</v>
      </c>
      <c r="BN31" s="40">
        <f t="shared" ref="BN31:BN39" si="40">IF(BK11=0,0,IF(BU31&lt;MaxStdDev,1,0))</f>
        <v>0</v>
      </c>
      <c r="BO31" s="40">
        <f t="shared" ref="BO31:BO39" si="41">IF(BK11=0,0,IF(BV31&lt;MaxStdDev,1,0))</f>
        <v>0</v>
      </c>
      <c r="BP31" s="40">
        <f t="shared" ref="BP31:BP39" si="42">IF(BK11=0,0,IF(BW31&lt;MaxStdDev,1,0))</f>
        <v>0</v>
      </c>
      <c r="BQ31" s="40">
        <f t="shared" ref="BQ31:BQ39" si="43">IF(BK11=0,0,IF(BJ31=0,0,IF(BX31&lt;MaxStdDev,1,0)))</f>
        <v>0</v>
      </c>
      <c r="BS31" s="41">
        <f t="shared" ref="BS31:BW39" si="44">IF(BC$43=0,0,ABS(BC31-BC$41)/BC$43)</f>
        <v>9.6538953039705682</v>
      </c>
      <c r="BT31" s="41">
        <f t="shared" si="44"/>
        <v>0.17586011681596245</v>
      </c>
      <c r="BU31" s="41">
        <f t="shared" si="44"/>
        <v>0.42297009238589373</v>
      </c>
      <c r="BV31" s="41">
        <f t="shared" si="44"/>
        <v>1.0315898485201589</v>
      </c>
      <c r="BW31" s="41">
        <f t="shared" si="44"/>
        <v>0.20756615904790587</v>
      </c>
      <c r="BX31" s="41">
        <f t="shared" ref="BX31:BX39" si="45">IF(BJ$43=0,0,ABS(BJ31-BJ$41)/BJ$43)</f>
        <v>2.5686931686380778</v>
      </c>
      <c r="BY31" s="86"/>
      <c r="CB31" s="18">
        <f t="shared" si="36"/>
        <v>41421</v>
      </c>
      <c r="CC31" s="39">
        <f t="shared" ref="CC31:CJ39" si="46">IF(CC11=0,0,CC$15/CC11)</f>
        <v>0</v>
      </c>
      <c r="CD31" s="39">
        <f t="shared" si="46"/>
        <v>1.046575923499601</v>
      </c>
      <c r="CE31" s="39">
        <f t="shared" si="46"/>
        <v>1.0139768099193409</v>
      </c>
      <c r="CF31" s="39">
        <f t="shared" si="46"/>
        <v>0.97652140765498319</v>
      </c>
      <c r="CG31" s="39">
        <f t="shared" si="46"/>
        <v>1.9236107377765916</v>
      </c>
      <c r="CH31" s="39">
        <f t="shared" si="46"/>
        <v>0</v>
      </c>
      <c r="CI31" s="39">
        <f t="shared" si="46"/>
        <v>0</v>
      </c>
      <c r="CJ31" s="39">
        <f t="shared" si="46"/>
        <v>0.78101045978352523</v>
      </c>
      <c r="CK31" s="10"/>
      <c r="CL31" s="40">
        <f t="shared" ref="CL31:CL39" si="47">IF(CK11=0,0,IF(CS31&lt;MaxStdDev,1,0))</f>
        <v>0</v>
      </c>
      <c r="CM31" s="40">
        <f t="shared" ref="CM31:CM39" si="48">IF(CK11=0,0,IF(CT31&lt;MaxStdDev,1,0))</f>
        <v>1</v>
      </c>
      <c r="CN31" s="40">
        <f t="shared" ref="CN31:CN39" si="49">IF(CK11=0,0,IF(CU31&lt;MaxStdDev,1,0))</f>
        <v>1</v>
      </c>
      <c r="CO31" s="40">
        <f t="shared" ref="CO31:CO39" si="50">IF(CK11=0,0,IF(CV31&lt;MaxStdDev,1,0))</f>
        <v>1</v>
      </c>
      <c r="CP31" s="40">
        <f t="shared" ref="CP31:CP39" si="51">IF(CK11=0,0,IF(CW31&lt;MaxStdDev,1,0))</f>
        <v>1</v>
      </c>
      <c r="CQ31" s="40">
        <f t="shared" ref="CQ31:CQ39" si="52">IF(CK11=0,0,IF(CJ31=0,0,IF(CX31&lt;MaxStdDev,1,0)))</f>
        <v>1</v>
      </c>
      <c r="CS31" s="41">
        <f t="shared" ref="CS31:CW39" si="53">IF(CC$43=0,0,ABS(CC31-CC$41)/CC$43)</f>
        <v>6.0815465697065747</v>
      </c>
      <c r="CT31" s="41">
        <f t="shared" si="53"/>
        <v>1.2327883463128457</v>
      </c>
      <c r="CU31" s="41">
        <f t="shared" si="53"/>
        <v>0.60380024641858487</v>
      </c>
      <c r="CV31" s="41">
        <f t="shared" si="53"/>
        <v>0.29382886434786559</v>
      </c>
      <c r="CW31" s="41">
        <f t="shared" si="53"/>
        <v>1.2010273493624912</v>
      </c>
      <c r="CX31" s="41">
        <f t="shared" ref="CX31:CX39" si="54">IF(CJ$43=0,0,ABS(CJ31-CJ$41)/CJ$43)</f>
        <v>1.2156561005215776</v>
      </c>
      <c r="DA31" s="86"/>
      <c r="DB31" s="18">
        <f t="shared" si="36"/>
        <v>41050</v>
      </c>
      <c r="DC31" s="39">
        <f t="shared" ref="DC31:DJ39" si="55">IF(DC11=0,0,DC$15/DC11)</f>
        <v>0.85933359562068889</v>
      </c>
      <c r="DD31" s="39">
        <f t="shared" si="55"/>
        <v>0.89240503143598926</v>
      </c>
      <c r="DE31" s="39">
        <f t="shared" si="55"/>
        <v>0.87968712664367665</v>
      </c>
      <c r="DF31" s="39">
        <f t="shared" si="55"/>
        <v>1.0457393327586531</v>
      </c>
      <c r="DG31" s="39">
        <f t="shared" si="55"/>
        <v>2.8697285524316598</v>
      </c>
      <c r="DH31" s="39">
        <f t="shared" si="55"/>
        <v>0</v>
      </c>
      <c r="DI31" s="39">
        <f t="shared" si="55"/>
        <v>0</v>
      </c>
      <c r="DJ31" s="39">
        <f t="shared" si="55"/>
        <v>0</v>
      </c>
      <c r="DK31" s="10"/>
      <c r="DL31" s="40">
        <f t="shared" ref="DL31:DL39" si="56">IF(DK11=0,0,IF(DS31&lt;MaxStdDev,1,0))</f>
        <v>1</v>
      </c>
      <c r="DM31" s="40">
        <f t="shared" ref="DM31:DM39" si="57">IF(DK11=0,0,IF(DT31&lt;MaxStdDev,1,0))</f>
        <v>1</v>
      </c>
      <c r="DN31" s="40">
        <f t="shared" ref="DN31:DN39" si="58">IF(DK11=0,0,IF(DU31&lt;MaxStdDev,1,0))</f>
        <v>1</v>
      </c>
      <c r="DO31" s="40">
        <f t="shared" ref="DO31:DO39" si="59">IF(DK11=0,0,IF(DV31&lt;MaxStdDev,1,0))</f>
        <v>1</v>
      </c>
      <c r="DP31" s="40">
        <f t="shared" ref="DP31:DP39" si="60">IF(DK11=0,0,IF(DW31&lt;MaxStdDev,1,0))</f>
        <v>1</v>
      </c>
      <c r="DQ31" s="40">
        <f t="shared" ref="DQ31:DQ39" si="61">IF(DK11=0,0,IF(DJ31=0,0,IF(DX31&lt;MaxStdDev,1,0)))</f>
        <v>0</v>
      </c>
      <c r="DS31" s="41">
        <f t="shared" ref="DS31:DW39" si="62">IF(DC$43=0,0,ABS(DC31-DC$41)/DC$43)</f>
        <v>1.010286064428618</v>
      </c>
      <c r="DT31" s="41">
        <f t="shared" si="62"/>
        <v>0.60710572003928631</v>
      </c>
      <c r="DU31" s="41">
        <f t="shared" si="62"/>
        <v>0.28246614302408346</v>
      </c>
      <c r="DV31" s="41">
        <f t="shared" si="62"/>
        <v>9.2842568892492761E-3</v>
      </c>
      <c r="DW31" s="41">
        <f t="shared" si="62"/>
        <v>1.3711657075448151</v>
      </c>
      <c r="DX31" s="41">
        <f t="shared" ref="DX31:DX39" si="63">IF(DJ$43=0,0,ABS(DJ31-DJ$41)/DJ$43)</f>
        <v>8.1099179398253316</v>
      </c>
      <c r="EA31" s="86"/>
      <c r="EB31" s="18">
        <f t="shared" ref="EB31:GB31" si="64">EB11</f>
        <v>40686</v>
      </c>
      <c r="EC31" s="39">
        <f t="shared" ref="EC31:EJ39" si="65">IF(EC11=0,0,EC$15/EC11)</f>
        <v>0.90021665001392548</v>
      </c>
      <c r="ED31" s="39">
        <f t="shared" si="65"/>
        <v>0.97453451928125645</v>
      </c>
      <c r="EE31" s="39">
        <f t="shared" si="65"/>
        <v>0.86512023906124214</v>
      </c>
      <c r="EF31" s="39">
        <f t="shared" si="65"/>
        <v>1.3120857735196823</v>
      </c>
      <c r="EG31" s="39">
        <f t="shared" si="65"/>
        <v>2.7779194214606395</v>
      </c>
      <c r="EH31" s="39">
        <f t="shared" si="65"/>
        <v>0</v>
      </c>
      <c r="EI31" s="39">
        <f t="shared" si="65"/>
        <v>0</v>
      </c>
      <c r="EJ31" s="39">
        <f t="shared" si="65"/>
        <v>0</v>
      </c>
      <c r="EK31" s="10"/>
      <c r="EL31" s="40">
        <f t="shared" ref="EL31:EL39" si="66">IF(EK11=0,0,IF(ES31&lt;MaxStdDev,1,0))</f>
        <v>0</v>
      </c>
      <c r="EM31" s="40">
        <f t="shared" ref="EM31:EM39" si="67">IF(EK11=0,0,IF(ET31&lt;MaxStdDev,1,0))</f>
        <v>0</v>
      </c>
      <c r="EN31" s="40">
        <f t="shared" ref="EN31:EN39" si="68">IF(EK11=0,0,IF(EU31&lt;MaxStdDev,1,0))</f>
        <v>0</v>
      </c>
      <c r="EO31" s="40">
        <f t="shared" ref="EO31:EO39" si="69">IF(EK11=0,0,IF(EV31&lt;MaxStdDev,1,0))</f>
        <v>0</v>
      </c>
      <c r="EP31" s="40">
        <f t="shared" ref="EP31:EP39" si="70">IF(EK11=0,0,IF(EW31&lt;MaxStdDev,1,0))</f>
        <v>0</v>
      </c>
      <c r="EQ31" s="40">
        <f t="shared" ref="EQ31:EQ39" si="71">IF(EK11=0,0,IF(EJ31=0,0,IF(EX31&lt;MaxStdDev,1,0)))</f>
        <v>0</v>
      </c>
      <c r="ES31" s="41">
        <f t="shared" ref="ES31:EW39" si="72">IF(EC$43=0,0,ABS(EC31-EC$41)/EC$43)</f>
        <v>0.75860146911830828</v>
      </c>
      <c r="ET31" s="41">
        <f t="shared" si="72"/>
        <v>0.98792163776692754</v>
      </c>
      <c r="EU31" s="41">
        <f t="shared" si="72"/>
        <v>0.13278186300557848</v>
      </c>
      <c r="EV31" s="41">
        <f t="shared" si="72"/>
        <v>1.6890631615778711</v>
      </c>
      <c r="EW31" s="41">
        <f t="shared" si="72"/>
        <v>1.684084236256187</v>
      </c>
      <c r="EX31" s="41">
        <f t="shared" ref="EX31:EX39" si="73">IF(EJ$43=0,0,ABS(EJ31-EJ$41)/EJ$43)</f>
        <v>1.8237755202168375</v>
      </c>
      <c r="EY31" s="86"/>
      <c r="FB31" s="18">
        <f t="shared" si="64"/>
        <v>40322</v>
      </c>
      <c r="FC31" s="39">
        <f t="shared" ref="FC31:FJ39" si="74">IF(FC11=0,0,FC$15/FC11)</f>
        <v>0.83175605907043226</v>
      </c>
      <c r="FD31" s="39">
        <f t="shared" si="74"/>
        <v>0.59565821711285072</v>
      </c>
      <c r="FE31" s="39">
        <f t="shared" si="74"/>
        <v>0.60375347074475361</v>
      </c>
      <c r="FF31" s="39">
        <f t="shared" si="74"/>
        <v>0.88510902761545496</v>
      </c>
      <c r="FG31" s="39">
        <f t="shared" si="74"/>
        <v>2.1322521626755506</v>
      </c>
      <c r="FH31" s="39">
        <f t="shared" si="74"/>
        <v>0</v>
      </c>
      <c r="FI31" s="39">
        <f t="shared" si="74"/>
        <v>0</v>
      </c>
      <c r="FJ31" s="39">
        <f t="shared" si="74"/>
        <v>0</v>
      </c>
      <c r="FK31" s="10"/>
      <c r="FL31" s="40">
        <f t="shared" ref="FL31:FL39" si="75">IF(FK11=0,0,IF(FS31&lt;MaxStdDev,1,0))</f>
        <v>1</v>
      </c>
      <c r="FM31" s="40">
        <f t="shared" ref="FM31:FM39" si="76">IF(FK11=0,0,IF(FT31&lt;MaxStdDev,1,0))</f>
        <v>0</v>
      </c>
      <c r="FN31" s="40">
        <f t="shared" ref="FN31:FN39" si="77">IF(FK11=0,0,IF(FU31&lt;MaxStdDev,1,0))</f>
        <v>0</v>
      </c>
      <c r="FO31" s="40">
        <f t="shared" ref="FO31:FO39" si="78">IF(FK11=0,0,IF(FV31&lt;MaxStdDev,1,0))</f>
        <v>1</v>
      </c>
      <c r="FP31" s="40">
        <f t="shared" ref="FP31:FP39" si="79">IF(FK11=0,0,IF(FW31&lt;MaxStdDev,1,0))</f>
        <v>1</v>
      </c>
      <c r="FQ31" s="40">
        <f t="shared" ref="FQ31:FQ39" si="80">IF(FK11=0,0,IF(FJ31=0,0,IF(FX31&lt;MaxStdDev,1,0)))</f>
        <v>0</v>
      </c>
      <c r="FS31" s="41">
        <f t="shared" ref="FS31:FW39" si="81">IF(FC$43=0,0,ABS(FC31-FC$41)/FC$43)</f>
        <v>0.1366828418772788</v>
      </c>
      <c r="FT31" s="41">
        <f t="shared" si="81"/>
        <v>1.8462949219383198</v>
      </c>
      <c r="FU31" s="41">
        <f t="shared" si="81"/>
        <v>2.1907886021484662</v>
      </c>
      <c r="FV31" s="41">
        <f t="shared" si="81"/>
        <v>0.78850676113288498</v>
      </c>
      <c r="FW31" s="41">
        <f t="shared" si="81"/>
        <v>0.37960323999245316</v>
      </c>
      <c r="FX31" s="41">
        <f t="shared" ref="FX31:FX39" si="82">IF(FJ$43=0,0,ABS(FJ31-FJ$41)/FJ$43)</f>
        <v>1.4660284532640036</v>
      </c>
      <c r="FY31" s="86"/>
      <c r="GB31" s="18">
        <f t="shared" si="64"/>
        <v>39958</v>
      </c>
      <c r="GC31" s="39">
        <f t="shared" ref="GC31:GJ39" si="83">IF(GC11=0,0,GC$15/GC11)</f>
        <v>0</v>
      </c>
      <c r="GD31" s="39">
        <f t="shared" si="83"/>
        <v>0.87791902356458495</v>
      </c>
      <c r="GE31" s="39">
        <f t="shared" si="83"/>
        <v>0.82169233117938456</v>
      </c>
      <c r="GF31" s="39">
        <f t="shared" si="83"/>
        <v>0.90162680066517253</v>
      </c>
      <c r="GG31" s="39">
        <f t="shared" si="83"/>
        <v>1.4746488818540342</v>
      </c>
      <c r="GH31" s="39">
        <f t="shared" si="83"/>
        <v>0</v>
      </c>
      <c r="GI31" s="39">
        <f t="shared" si="83"/>
        <v>0</v>
      </c>
      <c r="GJ31" s="39">
        <f t="shared" si="83"/>
        <v>0.69229783231055819</v>
      </c>
      <c r="GK31" s="10"/>
      <c r="GL31" s="40">
        <f t="shared" ref="GL31:GL39" si="84">IF(GK11=0,0,IF(GS31&lt;MaxStdDev,1,0))</f>
        <v>0</v>
      </c>
      <c r="GM31" s="40">
        <f t="shared" ref="GM31:GM39" si="85">IF(GK11=0,0,IF(GT31&lt;MaxStdDev,1,0))</f>
        <v>1</v>
      </c>
      <c r="GN31" s="40">
        <f t="shared" ref="GN31:GN39" si="86">IF(GK11=0,0,IF(GU31&lt;MaxStdDev,1,0))</f>
        <v>1</v>
      </c>
      <c r="GO31" s="40">
        <f t="shared" ref="GO31:GO39" si="87">IF(GK11=0,0,IF(GV31&lt;MaxStdDev,1,0))</f>
        <v>1</v>
      </c>
      <c r="GP31" s="40">
        <f t="shared" ref="GP31:GP39" si="88">IF(GK11=0,0,IF(GW31&lt;MaxStdDev,1,0))</f>
        <v>1</v>
      </c>
      <c r="GQ31" s="40">
        <f t="shared" ref="GQ31:GQ39" si="89">IF(GK11=0,0,IF(GJ31=0,0,IF(GX31&lt;MaxStdDev,1,0)))</f>
        <v>0</v>
      </c>
      <c r="GS31" s="41">
        <f t="shared" ref="GS31:GW39" si="90">IF(GC$43=0,0,ABS(GC31-GC$41)/GC$43)</f>
        <v>19.595094030121306</v>
      </c>
      <c r="GT31" s="41">
        <f t="shared" si="90"/>
        <v>1.4978629853572789</v>
      </c>
      <c r="GU31" s="41">
        <f t="shared" si="90"/>
        <v>0.59214866901641638</v>
      </c>
      <c r="GV31" s="41">
        <f t="shared" si="90"/>
        <v>0.91389704571108665</v>
      </c>
      <c r="GW31" s="41">
        <f t="shared" si="90"/>
        <v>0.35243469430065205</v>
      </c>
      <c r="GX31" s="41">
        <f t="shared" ref="GX31:GX39" si="91">IF(GJ$43=0,0,ABS(GJ31-GJ$41)/GJ$43)</f>
        <v>2.3178690546422929</v>
      </c>
      <c r="GY31" s="86"/>
      <c r="HB31" s="18">
        <f t="shared" ref="HB31" si="92">HB11</f>
        <v>39594</v>
      </c>
      <c r="HC31" s="39">
        <f t="shared" ref="HC31:HJ39" si="93">IF(HC11=0,0,HC$15/HC11)</f>
        <v>0</v>
      </c>
      <c r="HD31" s="39">
        <f t="shared" si="93"/>
        <v>1.2447548419509951</v>
      </c>
      <c r="HE31" s="39">
        <f t="shared" si="93"/>
        <v>1.2233759383766583</v>
      </c>
      <c r="HF31" s="39">
        <f t="shared" si="93"/>
        <v>1.3348028133197356</v>
      </c>
      <c r="HG31" s="39">
        <f t="shared" si="93"/>
        <v>1.9421069953657395</v>
      </c>
      <c r="HH31" s="39">
        <f t="shared" si="93"/>
        <v>0</v>
      </c>
      <c r="HI31" s="39">
        <f t="shared" si="93"/>
        <v>0</v>
      </c>
      <c r="HJ31" s="39">
        <f t="shared" si="93"/>
        <v>1.3765366126317133</v>
      </c>
      <c r="HK31" s="10"/>
      <c r="HL31" s="40">
        <f t="shared" ref="HL31:HL39" si="94">IF(HK11=0,0,IF(HS31&lt;MaxStdDev,1,0))</f>
        <v>0</v>
      </c>
      <c r="HM31" s="40">
        <f t="shared" ref="HM31:HM39" si="95">IF(HK11=0,0,IF(HT31&lt;MaxStdDev,1,0))</f>
        <v>0</v>
      </c>
      <c r="HN31" s="40">
        <f t="shared" ref="HN31:HN39" si="96">IF(HK11=0,0,IF(HU31&lt;MaxStdDev,1,0))</f>
        <v>0</v>
      </c>
      <c r="HO31" s="40">
        <f t="shared" ref="HO31:HO39" si="97">IF(HK11=0,0,IF(HV31&lt;MaxStdDev,1,0))</f>
        <v>0</v>
      </c>
      <c r="HP31" s="40">
        <f t="shared" ref="HP31:HP39" si="98">IF(HK11=0,0,IF(HW31&lt;MaxStdDev,1,0))</f>
        <v>0</v>
      </c>
      <c r="HQ31" s="40">
        <f t="shared" ref="HQ31:HQ39" si="99">IF(HK11=0,0,IF(HJ31=0,0,IF(HX31&lt;MaxStdDev,1,0)))</f>
        <v>0</v>
      </c>
      <c r="HS31" s="41">
        <f t="shared" ref="HS31:HW39" si="100">IF(HC$43=0,0,ABS(HC31-HC$41)/HC$43)</f>
        <v>6.7310386500373953</v>
      </c>
      <c r="HT31" s="41">
        <f t="shared" si="100"/>
        <v>1.611642574818801</v>
      </c>
      <c r="HU31" s="41">
        <f t="shared" si="100"/>
        <v>2.045804424058121</v>
      </c>
      <c r="HV31" s="41">
        <f t="shared" si="100"/>
        <v>0.8394088659707547</v>
      </c>
      <c r="HW31" s="41">
        <f t="shared" si="100"/>
        <v>0.69377206470232733</v>
      </c>
      <c r="HX31" s="41">
        <f t="shared" ref="HX31:HX39" si="101">IF(HJ$43=0,0,ABS(HJ31-HJ$41)/HJ$43)</f>
        <v>1.2832468931437857</v>
      </c>
    </row>
    <row r="32" spans="1:232" x14ac:dyDescent="0.25">
      <c r="B32" s="18">
        <f t="shared" ref="B32:B39" si="102">+B31+7</f>
        <v>42520</v>
      </c>
      <c r="C32" s="39">
        <f t="shared" si="16"/>
        <v>0</v>
      </c>
      <c r="D32" s="39">
        <f t="shared" si="16"/>
        <v>0.61257406254221314</v>
      </c>
      <c r="E32" s="39">
        <f t="shared" si="16"/>
        <v>0.89039363207422617</v>
      </c>
      <c r="F32" s="39">
        <f t="shared" si="16"/>
        <v>0.85979777526352208</v>
      </c>
      <c r="G32" s="39">
        <f t="shared" si="16"/>
        <v>2.8588812738892986</v>
      </c>
      <c r="H32" s="39">
        <f t="shared" si="17"/>
        <v>0</v>
      </c>
      <c r="I32" s="39">
        <f t="shared" si="17"/>
        <v>0</v>
      </c>
      <c r="J32" s="39">
        <f t="shared" si="17"/>
        <v>1.5303912182811703</v>
      </c>
      <c r="K32" s="10"/>
      <c r="L32" s="40">
        <f t="shared" si="18"/>
        <v>0</v>
      </c>
      <c r="M32" s="40">
        <f t="shared" si="19"/>
        <v>0</v>
      </c>
      <c r="N32" s="40">
        <f t="shared" si="20"/>
        <v>1</v>
      </c>
      <c r="O32" s="40">
        <f t="shared" si="21"/>
        <v>1</v>
      </c>
      <c r="P32" s="40">
        <f t="shared" si="22"/>
        <v>1</v>
      </c>
      <c r="Q32" s="40">
        <f t="shared" si="23"/>
        <v>1</v>
      </c>
      <c r="S32" s="41">
        <f t="shared" si="24"/>
        <v>1.6168605641531553</v>
      </c>
      <c r="T32" s="41">
        <f t="shared" si="24"/>
        <v>2.1687586418656237</v>
      </c>
      <c r="U32" s="41">
        <f t="shared" si="24"/>
        <v>7.4741685391065266E-2</v>
      </c>
      <c r="V32" s="41">
        <f t="shared" si="24"/>
        <v>0.44672079141836418</v>
      </c>
      <c r="W32" s="41">
        <f t="shared" si="24"/>
        <v>0.2907024632402469</v>
      </c>
      <c r="X32" s="41">
        <f t="shared" si="25"/>
        <v>0.4394105256299955</v>
      </c>
      <c r="Y32" s="86"/>
      <c r="AB32" s="18">
        <f t="shared" ref="AB32:AB39" si="103">+AB31+7</f>
        <v>42156</v>
      </c>
      <c r="AC32" s="39">
        <f t="shared" si="27"/>
        <v>1.0262870559227819</v>
      </c>
      <c r="AD32" s="39">
        <f t="shared" si="27"/>
        <v>0.9255498132272284</v>
      </c>
      <c r="AE32" s="39">
        <f t="shared" si="27"/>
        <v>1.0630779721294412</v>
      </c>
      <c r="AF32" s="39">
        <f t="shared" si="27"/>
        <v>1.0316730756981478</v>
      </c>
      <c r="AG32" s="39">
        <f t="shared" si="27"/>
        <v>3.0491398513897261</v>
      </c>
      <c r="AH32" s="39">
        <f t="shared" si="27"/>
        <v>0</v>
      </c>
      <c r="AI32" s="39">
        <f t="shared" si="27"/>
        <v>0</v>
      </c>
      <c r="AJ32" s="39">
        <f t="shared" si="27"/>
        <v>1.2544806461957025</v>
      </c>
      <c r="AK32" s="10"/>
      <c r="AL32" s="40">
        <f t="shared" si="28"/>
        <v>0</v>
      </c>
      <c r="AM32" s="40">
        <f t="shared" si="29"/>
        <v>1</v>
      </c>
      <c r="AN32" s="40">
        <f t="shared" si="30"/>
        <v>1</v>
      </c>
      <c r="AO32" s="40">
        <f t="shared" si="31"/>
        <v>1</v>
      </c>
      <c r="AP32" s="40">
        <f t="shared" si="32"/>
        <v>1</v>
      </c>
      <c r="AQ32" s="40">
        <f t="shared" si="33"/>
        <v>1</v>
      </c>
      <c r="AS32" s="41">
        <f t="shared" si="34"/>
        <v>2.6686515389978669</v>
      </c>
      <c r="AT32" s="41">
        <f t="shared" si="34"/>
        <v>0.53056927383172825</v>
      </c>
      <c r="AU32" s="41">
        <f t="shared" si="34"/>
        <v>0.40908494852233518</v>
      </c>
      <c r="AV32" s="41">
        <f t="shared" si="34"/>
        <v>0.65611663368662521</v>
      </c>
      <c r="AW32" s="41">
        <f t="shared" si="34"/>
        <v>0.74769563065989098</v>
      </c>
      <c r="AX32" s="41">
        <f t="shared" si="35"/>
        <v>0.95972728895473169</v>
      </c>
      <c r="BA32" s="86"/>
      <c r="BB32" s="18">
        <f t="shared" ref="BB32:BB39" si="104">+BB31+7</f>
        <v>41792</v>
      </c>
      <c r="BC32" s="39">
        <f t="shared" si="37"/>
        <v>1.0599820585927993</v>
      </c>
      <c r="BD32" s="39">
        <f t="shared" si="37"/>
        <v>0.99141726050653467</v>
      </c>
      <c r="BE32" s="39">
        <f t="shared" si="37"/>
        <v>1.1182910927456691</v>
      </c>
      <c r="BF32" s="39">
        <f t="shared" si="37"/>
        <v>0.95104582543325067</v>
      </c>
      <c r="BG32" s="39">
        <f t="shared" si="37"/>
        <v>3.0124789479625957</v>
      </c>
      <c r="BH32" s="39">
        <f t="shared" si="37"/>
        <v>0</v>
      </c>
      <c r="BI32" s="39">
        <f t="shared" si="37"/>
        <v>0</v>
      </c>
      <c r="BJ32" s="39">
        <f t="shared" si="37"/>
        <v>1.2688557459642922</v>
      </c>
      <c r="BK32" s="10"/>
      <c r="BL32" s="40">
        <f t="shared" si="38"/>
        <v>1</v>
      </c>
      <c r="BM32" s="40">
        <f t="shared" si="39"/>
        <v>1</v>
      </c>
      <c r="BN32" s="40">
        <f t="shared" si="40"/>
        <v>1</v>
      </c>
      <c r="BO32" s="40">
        <f t="shared" si="41"/>
        <v>1</v>
      </c>
      <c r="BP32" s="40">
        <f t="shared" si="42"/>
        <v>1</v>
      </c>
      <c r="BQ32" s="40">
        <f t="shared" si="43"/>
        <v>1</v>
      </c>
      <c r="BS32" s="41">
        <f t="shared" si="44"/>
        <v>1.1036018746502043</v>
      </c>
      <c r="BT32" s="41">
        <f t="shared" si="44"/>
        <v>0.18383679153892105</v>
      </c>
      <c r="BU32" s="41">
        <f t="shared" si="44"/>
        <v>0.29285984272952942</v>
      </c>
      <c r="BV32" s="41">
        <f t="shared" si="44"/>
        <v>3.9857141913999465E-2</v>
      </c>
      <c r="BW32" s="41">
        <f t="shared" si="44"/>
        <v>0.50302908827853055</v>
      </c>
      <c r="BX32" s="41">
        <f t="shared" si="45"/>
        <v>0.71152811961012008</v>
      </c>
      <c r="BY32" s="86"/>
      <c r="CB32" s="18">
        <f t="shared" ref="CB32:CB39" si="105">+CB31+7</f>
        <v>41428</v>
      </c>
      <c r="CC32" s="39">
        <f t="shared" si="46"/>
        <v>1.0739203571073237</v>
      </c>
      <c r="CD32" s="39">
        <f t="shared" si="46"/>
        <v>0.96590198459854426</v>
      </c>
      <c r="CE32" s="39">
        <f t="shared" si="46"/>
        <v>0.97699659509918424</v>
      </c>
      <c r="CF32" s="39">
        <f t="shared" si="46"/>
        <v>0.93479944251848268</v>
      </c>
      <c r="CG32" s="39">
        <f t="shared" si="46"/>
        <v>3.0094293912260834</v>
      </c>
      <c r="CH32" s="39">
        <f t="shared" si="46"/>
        <v>0</v>
      </c>
      <c r="CI32" s="39">
        <f t="shared" si="46"/>
        <v>0</v>
      </c>
      <c r="CJ32" s="39">
        <f t="shared" si="46"/>
        <v>1.1598629848147959</v>
      </c>
      <c r="CK32" s="10"/>
      <c r="CL32" s="40">
        <f t="shared" si="47"/>
        <v>1</v>
      </c>
      <c r="CM32" s="40">
        <f t="shared" si="48"/>
        <v>0</v>
      </c>
      <c r="CN32" s="40">
        <f t="shared" si="49"/>
        <v>1</v>
      </c>
      <c r="CO32" s="40">
        <f t="shared" si="50"/>
        <v>1</v>
      </c>
      <c r="CP32" s="40">
        <f t="shared" si="51"/>
        <v>1</v>
      </c>
      <c r="CQ32" s="40">
        <f t="shared" si="52"/>
        <v>1</v>
      </c>
      <c r="CS32" s="41">
        <f t="shared" si="53"/>
        <v>0.74321749844779372</v>
      </c>
      <c r="CT32" s="41">
        <f t="shared" si="53"/>
        <v>2.4165478935973885</v>
      </c>
      <c r="CU32" s="41">
        <f t="shared" si="53"/>
        <v>0.75293804330744196</v>
      </c>
      <c r="CV32" s="41">
        <f t="shared" si="53"/>
        <v>0.19255562214501631</v>
      </c>
      <c r="CW32" s="41">
        <f t="shared" si="53"/>
        <v>6.819354045569978E-2</v>
      </c>
      <c r="CX32" s="41">
        <f t="shared" si="54"/>
        <v>0.4220937271448309</v>
      </c>
      <c r="DA32" s="86"/>
      <c r="DB32" s="18">
        <f t="shared" ref="DB32:DB39" si="106">+DB31+7</f>
        <v>41057</v>
      </c>
      <c r="DC32" s="39">
        <f t="shared" si="55"/>
        <v>0</v>
      </c>
      <c r="DD32" s="39">
        <f t="shared" si="55"/>
        <v>1.1064114624413928</v>
      </c>
      <c r="DE32" s="39">
        <f t="shared" si="55"/>
        <v>0.99617130515632868</v>
      </c>
      <c r="DF32" s="39">
        <f t="shared" si="55"/>
        <v>0.70186966771363757</v>
      </c>
      <c r="DG32" s="39">
        <f t="shared" si="55"/>
        <v>1.7066748900286977</v>
      </c>
      <c r="DH32" s="39">
        <f t="shared" si="55"/>
        <v>0</v>
      </c>
      <c r="DI32" s="39">
        <f t="shared" si="55"/>
        <v>0</v>
      </c>
      <c r="DJ32" s="39">
        <f t="shared" si="55"/>
        <v>0.87905795787960417</v>
      </c>
      <c r="DK32" s="10"/>
      <c r="DL32" s="40">
        <f t="shared" si="56"/>
        <v>0</v>
      </c>
      <c r="DM32" s="40">
        <f t="shared" si="57"/>
        <v>0</v>
      </c>
      <c r="DN32" s="40">
        <f t="shared" si="58"/>
        <v>0</v>
      </c>
      <c r="DO32" s="40">
        <f t="shared" si="59"/>
        <v>0</v>
      </c>
      <c r="DP32" s="40">
        <f t="shared" si="60"/>
        <v>0</v>
      </c>
      <c r="DQ32" s="40">
        <f t="shared" si="61"/>
        <v>0</v>
      </c>
      <c r="DS32" s="41">
        <f t="shared" si="62"/>
        <v>8.8012230000624463</v>
      </c>
      <c r="DT32" s="41">
        <f t="shared" si="62"/>
        <v>0.23437461007608085</v>
      </c>
      <c r="DU32" s="41">
        <f t="shared" si="62"/>
        <v>8.9558751398454133E-3</v>
      </c>
      <c r="DV32" s="41">
        <f t="shared" si="62"/>
        <v>3.4762290087041685</v>
      </c>
      <c r="DW32" s="41">
        <f t="shared" si="62"/>
        <v>0.57728743399166571</v>
      </c>
      <c r="DX32" s="41">
        <f t="shared" si="63"/>
        <v>0.22627221546878773</v>
      </c>
      <c r="EA32" s="86"/>
      <c r="EB32" s="18">
        <f t="shared" ref="EB32:EB39" si="107">+EB31+7</f>
        <v>40693</v>
      </c>
      <c r="EC32" s="39">
        <f t="shared" si="65"/>
        <v>0</v>
      </c>
      <c r="ED32" s="39">
        <f t="shared" si="65"/>
        <v>0.61973582926050008</v>
      </c>
      <c r="EE32" s="39">
        <f t="shared" si="65"/>
        <v>0.70310535664935991</v>
      </c>
      <c r="EF32" s="39">
        <f t="shared" si="65"/>
        <v>1.1179039634968277</v>
      </c>
      <c r="EG32" s="39">
        <f t="shared" si="65"/>
        <v>1.9936936008523722</v>
      </c>
      <c r="EH32" s="39">
        <f t="shared" si="65"/>
        <v>0</v>
      </c>
      <c r="EI32" s="39">
        <f t="shared" si="65"/>
        <v>0</v>
      </c>
      <c r="EJ32" s="39">
        <f t="shared" si="65"/>
        <v>0.84979664424436219</v>
      </c>
      <c r="EK32" s="10"/>
      <c r="EL32" s="40">
        <f t="shared" si="66"/>
        <v>0</v>
      </c>
      <c r="EM32" s="40">
        <f t="shared" si="67"/>
        <v>0</v>
      </c>
      <c r="EN32" s="40">
        <f t="shared" si="68"/>
        <v>0</v>
      </c>
      <c r="EO32" s="40">
        <f t="shared" si="69"/>
        <v>1</v>
      </c>
      <c r="EP32" s="40">
        <f t="shared" si="70"/>
        <v>1</v>
      </c>
      <c r="EQ32" s="40">
        <f t="shared" si="71"/>
        <v>1</v>
      </c>
      <c r="ES32" s="41">
        <f t="shared" si="72"/>
        <v>1.7331197435819339</v>
      </c>
      <c r="ET32" s="41">
        <f t="shared" si="72"/>
        <v>4.2872510320193085</v>
      </c>
      <c r="EU32" s="41">
        <f t="shared" si="72"/>
        <v>1.7119672168541236</v>
      </c>
      <c r="EV32" s="41">
        <f t="shared" si="72"/>
        <v>0.60518086119698944</v>
      </c>
      <c r="EW32" s="41">
        <f t="shared" si="72"/>
        <v>4.5910272040069519E-2</v>
      </c>
      <c r="EX32" s="41">
        <f t="shared" si="73"/>
        <v>9.4703303543093045E-2</v>
      </c>
      <c r="EY32" s="86"/>
      <c r="FB32" s="18">
        <f t="shared" ref="FB32:FB39" si="108">+FB31+7</f>
        <v>40329</v>
      </c>
      <c r="FC32" s="39">
        <f t="shared" si="74"/>
        <v>0</v>
      </c>
      <c r="FD32" s="39">
        <f t="shared" si="74"/>
        <v>0.82186951751586357</v>
      </c>
      <c r="FE32" s="39">
        <f t="shared" si="74"/>
        <v>0.87523582731998528</v>
      </c>
      <c r="FF32" s="39">
        <f t="shared" si="74"/>
        <v>0.99260863271779531</v>
      </c>
      <c r="FG32" s="39">
        <f t="shared" si="74"/>
        <v>1.7874422561995211</v>
      </c>
      <c r="FH32" s="39">
        <f t="shared" si="74"/>
        <v>0</v>
      </c>
      <c r="FI32" s="39">
        <f t="shared" si="74"/>
        <v>0</v>
      </c>
      <c r="FJ32" s="39">
        <f t="shared" si="74"/>
        <v>0.657993443955463</v>
      </c>
      <c r="FK32" s="10"/>
      <c r="FL32" s="40">
        <f t="shared" si="75"/>
        <v>0</v>
      </c>
      <c r="FM32" s="40">
        <f t="shared" si="76"/>
        <v>1</v>
      </c>
      <c r="FN32" s="40">
        <f t="shared" si="77"/>
        <v>1</v>
      </c>
      <c r="FO32" s="40">
        <f t="shared" si="78"/>
        <v>1</v>
      </c>
      <c r="FP32" s="40">
        <f t="shared" si="79"/>
        <v>1</v>
      </c>
      <c r="FQ32" s="40">
        <f t="shared" si="80"/>
        <v>1</v>
      </c>
      <c r="FS32" s="41">
        <f t="shared" si="81"/>
        <v>1.6380682037229695</v>
      </c>
      <c r="FT32" s="41">
        <f t="shared" si="81"/>
        <v>0.23747040437796532</v>
      </c>
      <c r="FU32" s="41">
        <f t="shared" si="81"/>
        <v>7.463803757781079E-2</v>
      </c>
      <c r="FV32" s="41">
        <f t="shared" si="81"/>
        <v>0.11452153750057316</v>
      </c>
      <c r="FW32" s="41">
        <f t="shared" si="81"/>
        <v>0.99696848431079721</v>
      </c>
      <c r="FX32" s="41">
        <f t="shared" si="82"/>
        <v>5.3759857488018002E-2</v>
      </c>
      <c r="FY32" s="86"/>
      <c r="GB32" s="18">
        <f t="shared" ref="GB32:GB39" si="109">+GB31+7</f>
        <v>39965</v>
      </c>
      <c r="GC32" s="39">
        <f t="shared" si="83"/>
        <v>0.89568535345333777</v>
      </c>
      <c r="GD32" s="39">
        <f t="shared" si="83"/>
        <v>0.84162041592491521</v>
      </c>
      <c r="GE32" s="39">
        <f t="shared" si="83"/>
        <v>0.86490994469036186</v>
      </c>
      <c r="GF32" s="39">
        <f t="shared" si="83"/>
        <v>0.92301479820273635</v>
      </c>
      <c r="GG32" s="39">
        <f t="shared" si="83"/>
        <v>1.9706290533335029</v>
      </c>
      <c r="GH32" s="39">
        <f t="shared" si="83"/>
        <v>0</v>
      </c>
      <c r="GI32" s="39">
        <f t="shared" si="83"/>
        <v>0</v>
      </c>
      <c r="GJ32" s="39">
        <f t="shared" si="83"/>
        <v>0.94262923054193604</v>
      </c>
      <c r="GK32" s="10"/>
      <c r="GL32" s="40">
        <f t="shared" si="84"/>
        <v>0</v>
      </c>
      <c r="GM32" s="40">
        <f t="shared" si="85"/>
        <v>0</v>
      </c>
      <c r="GN32" s="40">
        <f t="shared" si="86"/>
        <v>0</v>
      </c>
      <c r="GO32" s="40">
        <f t="shared" si="87"/>
        <v>0</v>
      </c>
      <c r="GP32" s="40">
        <f t="shared" si="88"/>
        <v>0</v>
      </c>
      <c r="GQ32" s="40">
        <f t="shared" si="89"/>
        <v>0</v>
      </c>
      <c r="GS32" s="41">
        <f t="shared" si="90"/>
        <v>2.5046784418249395</v>
      </c>
      <c r="GT32" s="41">
        <f t="shared" si="90"/>
        <v>1.8396616877700569</v>
      </c>
      <c r="GU32" s="41">
        <f t="shared" si="90"/>
        <v>0.31805796082669247</v>
      </c>
      <c r="GV32" s="41">
        <f t="shared" si="90"/>
        <v>0.81517608600886915</v>
      </c>
      <c r="GW32" s="41">
        <f t="shared" si="90"/>
        <v>0.11360575246047798</v>
      </c>
      <c r="GX32" s="41">
        <f t="shared" si="91"/>
        <v>1.0337530611843293</v>
      </c>
      <c r="GY32" s="86"/>
      <c r="HB32" s="18">
        <f t="shared" ref="HB32:HB39" si="110">+HB31+7</f>
        <v>39601</v>
      </c>
      <c r="HC32" s="39">
        <f t="shared" si="93"/>
        <v>1.0415887591624642</v>
      </c>
      <c r="HD32" s="39">
        <f t="shared" si="93"/>
        <v>1.0661360437852188</v>
      </c>
      <c r="HE32" s="39">
        <f t="shared" si="93"/>
        <v>1.0931265695721388</v>
      </c>
      <c r="HF32" s="39">
        <f t="shared" si="93"/>
        <v>1.2030016273116106</v>
      </c>
      <c r="HG32" s="39">
        <f t="shared" si="93"/>
        <v>1.7714232283287688</v>
      </c>
      <c r="HH32" s="39">
        <f t="shared" si="93"/>
        <v>0</v>
      </c>
      <c r="HI32" s="39">
        <f t="shared" si="93"/>
        <v>0</v>
      </c>
      <c r="HJ32" s="39">
        <f t="shared" si="93"/>
        <v>1.2572037604034147</v>
      </c>
      <c r="HK32" s="10"/>
      <c r="HL32" s="40">
        <f t="shared" si="94"/>
        <v>1</v>
      </c>
      <c r="HM32" s="40">
        <f t="shared" si="95"/>
        <v>1</v>
      </c>
      <c r="HN32" s="40">
        <f t="shared" si="96"/>
        <v>1</v>
      </c>
      <c r="HO32" s="40">
        <f t="shared" si="97"/>
        <v>1</v>
      </c>
      <c r="HP32" s="40">
        <f t="shared" si="98"/>
        <v>1</v>
      </c>
      <c r="HQ32" s="40">
        <f t="shared" si="99"/>
        <v>1</v>
      </c>
      <c r="HS32" s="41">
        <f t="shared" si="100"/>
        <v>1.1932450251502518</v>
      </c>
      <c r="HT32" s="41">
        <f t="shared" si="100"/>
        <v>0.77816056781152676</v>
      </c>
      <c r="HU32" s="41">
        <f t="shared" si="100"/>
        <v>1.1510033395703105</v>
      </c>
      <c r="HV32" s="41">
        <f t="shared" si="100"/>
        <v>0.40850088916174493</v>
      </c>
      <c r="HW32" s="41">
        <f t="shared" si="100"/>
        <v>0.46219020256617455</v>
      </c>
      <c r="HX32" s="41">
        <f t="shared" si="101"/>
        <v>0.44772840709094114</v>
      </c>
    </row>
    <row r="33" spans="1:233" x14ac:dyDescent="0.25">
      <c r="B33" s="18">
        <f t="shared" si="102"/>
        <v>42527</v>
      </c>
      <c r="C33" s="39">
        <f t="shared" si="16"/>
        <v>1.024437928019853</v>
      </c>
      <c r="D33" s="39">
        <f t="shared" si="16"/>
        <v>0.96388341658376231</v>
      </c>
      <c r="E33" s="39">
        <f t="shared" si="16"/>
        <v>0.92578388876346174</v>
      </c>
      <c r="F33" s="39">
        <f t="shared" si="16"/>
        <v>1.033592205359297</v>
      </c>
      <c r="G33" s="39">
        <f t="shared" si="16"/>
        <v>2.9828562111901067</v>
      </c>
      <c r="H33" s="39">
        <f t="shared" si="17"/>
        <v>0</v>
      </c>
      <c r="I33" s="39">
        <f t="shared" si="17"/>
        <v>0</v>
      </c>
      <c r="J33" s="39">
        <f t="shared" si="17"/>
        <v>1.5477295857580056</v>
      </c>
      <c r="K33" s="10"/>
      <c r="L33" s="40">
        <f t="shared" si="18"/>
        <v>1</v>
      </c>
      <c r="M33" s="40">
        <f t="shared" si="19"/>
        <v>1</v>
      </c>
      <c r="N33" s="40">
        <f t="shared" si="20"/>
        <v>1</v>
      </c>
      <c r="O33" s="40">
        <f t="shared" si="21"/>
        <v>1</v>
      </c>
      <c r="P33" s="40">
        <f t="shared" si="22"/>
        <v>1</v>
      </c>
      <c r="Q33" s="40">
        <f t="shared" si="23"/>
        <v>1</v>
      </c>
      <c r="S33" s="41">
        <f t="shared" si="24"/>
        <v>0.63063208964620832</v>
      </c>
      <c r="T33" s="41">
        <f t="shared" si="24"/>
        <v>0.68915902454166511</v>
      </c>
      <c r="U33" s="41">
        <f t="shared" si="24"/>
        <v>0.23168420187780067</v>
      </c>
      <c r="V33" s="41">
        <f t="shared" si="24"/>
        <v>0.72535244253260589</v>
      </c>
      <c r="W33" s="41">
        <f t="shared" si="24"/>
        <v>0.12560969021561916</v>
      </c>
      <c r="X33" s="41">
        <f t="shared" si="25"/>
        <v>0.46200875302636302</v>
      </c>
      <c r="Y33" s="86"/>
      <c r="AB33" s="18">
        <f t="shared" si="103"/>
        <v>42163</v>
      </c>
      <c r="AC33" s="39">
        <f t="shared" si="27"/>
        <v>1.0306502569971649</v>
      </c>
      <c r="AD33" s="39">
        <f t="shared" si="27"/>
        <v>0.95048052839349306</v>
      </c>
      <c r="AE33" s="39">
        <f t="shared" si="27"/>
        <v>0.94101622651127481</v>
      </c>
      <c r="AF33" s="39">
        <f t="shared" si="27"/>
        <v>0.97684697049492297</v>
      </c>
      <c r="AG33" s="39">
        <f t="shared" si="27"/>
        <v>3.6430527048309185</v>
      </c>
      <c r="AH33" s="39">
        <f t="shared" si="27"/>
        <v>0</v>
      </c>
      <c r="AI33" s="39">
        <f t="shared" si="27"/>
        <v>0</v>
      </c>
      <c r="AJ33" s="39">
        <f t="shared" si="27"/>
        <v>1.1944345061641901</v>
      </c>
      <c r="AK33" s="10"/>
      <c r="AL33" s="40">
        <f t="shared" si="28"/>
        <v>0</v>
      </c>
      <c r="AM33" s="40">
        <f t="shared" si="29"/>
        <v>0</v>
      </c>
      <c r="AN33" s="40">
        <f t="shared" si="30"/>
        <v>0</v>
      </c>
      <c r="AO33" s="40">
        <f t="shared" si="31"/>
        <v>0</v>
      </c>
      <c r="AP33" s="40">
        <f t="shared" si="32"/>
        <v>0</v>
      </c>
      <c r="AQ33" s="40">
        <f t="shared" si="33"/>
        <v>0</v>
      </c>
      <c r="AS33" s="41">
        <f t="shared" si="34"/>
        <v>2.7130012649405049</v>
      </c>
      <c r="AT33" s="41">
        <f t="shared" si="34"/>
        <v>0.66961701375137483</v>
      </c>
      <c r="AU33" s="41">
        <f t="shared" si="34"/>
        <v>0.46102883090553021</v>
      </c>
      <c r="AV33" s="41">
        <f t="shared" si="34"/>
        <v>8.7725455408669814E-2</v>
      </c>
      <c r="AW33" s="41">
        <f t="shared" si="34"/>
        <v>1.1847758943742239</v>
      </c>
      <c r="AX33" s="41">
        <f t="shared" si="35"/>
        <v>0.49446739214662933</v>
      </c>
      <c r="BA33" s="86"/>
      <c r="BB33" s="18">
        <f t="shared" si="104"/>
        <v>41799</v>
      </c>
      <c r="BC33" s="39">
        <f t="shared" si="37"/>
        <v>0.95087129484095456</v>
      </c>
      <c r="BD33" s="39">
        <f t="shared" si="37"/>
        <v>1.1858410744448975</v>
      </c>
      <c r="BE33" s="39">
        <f t="shared" si="37"/>
        <v>1.218882192572676</v>
      </c>
      <c r="BF33" s="39">
        <f t="shared" si="37"/>
        <v>0.93213626246526382</v>
      </c>
      <c r="BG33" s="39">
        <f t="shared" si="37"/>
        <v>3.2962658348636156</v>
      </c>
      <c r="BH33" s="39">
        <f t="shared" si="37"/>
        <v>0</v>
      </c>
      <c r="BI33" s="39">
        <f t="shared" si="37"/>
        <v>0</v>
      </c>
      <c r="BJ33" s="39">
        <f t="shared" si="37"/>
        <v>1.2313775097264044</v>
      </c>
      <c r="BK33" s="10"/>
      <c r="BL33" s="40">
        <f t="shared" si="38"/>
        <v>1</v>
      </c>
      <c r="BM33" s="40">
        <f t="shared" si="39"/>
        <v>1</v>
      </c>
      <c r="BN33" s="40">
        <f t="shared" si="40"/>
        <v>1</v>
      </c>
      <c r="BO33" s="40">
        <f t="shared" si="41"/>
        <v>1</v>
      </c>
      <c r="BP33" s="40">
        <f t="shared" si="42"/>
        <v>1</v>
      </c>
      <c r="BQ33" s="40">
        <f t="shared" si="43"/>
        <v>0</v>
      </c>
      <c r="BS33" s="41">
        <f t="shared" si="44"/>
        <v>3.7364276375478141E-3</v>
      </c>
      <c r="BT33" s="41">
        <f t="shared" si="44"/>
        <v>1.4039557321092289</v>
      </c>
      <c r="BU33" s="41">
        <f t="shared" si="44"/>
        <v>1.35884812300557</v>
      </c>
      <c r="BV33" s="41">
        <f t="shared" si="44"/>
        <v>0.17862853448690386</v>
      </c>
      <c r="BW33" s="41">
        <f t="shared" si="44"/>
        <v>0.71363188312728387</v>
      </c>
      <c r="BX33" s="41">
        <f t="shared" si="45"/>
        <v>1.5558813664188351</v>
      </c>
      <c r="BY33" s="86"/>
      <c r="CB33" s="18">
        <f t="shared" si="105"/>
        <v>41435</v>
      </c>
      <c r="CC33" s="39">
        <f t="shared" si="46"/>
        <v>1.5948576043310847</v>
      </c>
      <c r="CD33" s="39">
        <f t="shared" si="46"/>
        <v>1.1098873666365221</v>
      </c>
      <c r="CE33" s="39">
        <f t="shared" si="46"/>
        <v>1.097156248966513</v>
      </c>
      <c r="CF33" s="39">
        <f t="shared" si="46"/>
        <v>0.97958750467249012</v>
      </c>
      <c r="CG33" s="39">
        <f t="shared" si="46"/>
        <v>3.4228804059305658</v>
      </c>
      <c r="CH33" s="39">
        <f t="shared" si="46"/>
        <v>0</v>
      </c>
      <c r="CI33" s="39">
        <f t="shared" si="46"/>
        <v>0</v>
      </c>
      <c r="CJ33" s="39">
        <f t="shared" si="46"/>
        <v>1.0464348993772394</v>
      </c>
      <c r="CK33" s="10"/>
      <c r="CL33" s="40">
        <f t="shared" si="47"/>
        <v>0</v>
      </c>
      <c r="CM33" s="40">
        <f t="shared" si="48"/>
        <v>1</v>
      </c>
      <c r="CN33" s="40">
        <f t="shared" si="49"/>
        <v>1</v>
      </c>
      <c r="CO33" s="40">
        <f t="shared" si="50"/>
        <v>1</v>
      </c>
      <c r="CP33" s="40">
        <f t="shared" si="51"/>
        <v>1</v>
      </c>
      <c r="CQ33" s="40">
        <f t="shared" si="52"/>
        <v>1</v>
      </c>
      <c r="CS33" s="41">
        <f t="shared" si="53"/>
        <v>1.8462989705823298</v>
      </c>
      <c r="CT33" s="41">
        <f t="shared" si="53"/>
        <v>0.30379533708826462</v>
      </c>
      <c r="CU33" s="41">
        <f t="shared" si="53"/>
        <v>0.26834523767200086</v>
      </c>
      <c r="CV33" s="41">
        <f t="shared" si="53"/>
        <v>0.30127131306415961</v>
      </c>
      <c r="CW33" s="41">
        <f t="shared" si="53"/>
        <v>0.36315960152257387</v>
      </c>
      <c r="CX33" s="41">
        <f t="shared" si="54"/>
        <v>6.8247012599626303E-2</v>
      </c>
      <c r="DA33" s="86"/>
      <c r="DB33" s="18">
        <f t="shared" si="106"/>
        <v>41064</v>
      </c>
      <c r="DC33" s="39">
        <f t="shared" si="55"/>
        <v>0.84121190547089641</v>
      </c>
      <c r="DD33" s="39">
        <f t="shared" si="55"/>
        <v>1.1029024073921321</v>
      </c>
      <c r="DE33" s="39">
        <f t="shared" si="55"/>
        <v>0.88730625109280303</v>
      </c>
      <c r="DF33" s="39">
        <f t="shared" si="55"/>
        <v>1.0044053905891523</v>
      </c>
      <c r="DG33" s="39">
        <f t="shared" si="55"/>
        <v>2.4116117152133882</v>
      </c>
      <c r="DH33" s="39">
        <f t="shared" si="55"/>
        <v>0</v>
      </c>
      <c r="DI33" s="39">
        <f t="shared" si="55"/>
        <v>0</v>
      </c>
      <c r="DJ33" s="39">
        <f t="shared" si="55"/>
        <v>0.97460398255475533</v>
      </c>
      <c r="DK33" s="10"/>
      <c r="DL33" s="40">
        <f t="shared" si="56"/>
        <v>1</v>
      </c>
      <c r="DM33" s="40">
        <f t="shared" si="57"/>
        <v>1</v>
      </c>
      <c r="DN33" s="40">
        <f t="shared" si="58"/>
        <v>1</v>
      </c>
      <c r="DO33" s="40">
        <f t="shared" si="59"/>
        <v>1</v>
      </c>
      <c r="DP33" s="40">
        <f t="shared" si="60"/>
        <v>1</v>
      </c>
      <c r="DQ33" s="40">
        <f t="shared" si="61"/>
        <v>1</v>
      </c>
      <c r="DS33" s="41">
        <f t="shared" si="62"/>
        <v>1.1745819162882829</v>
      </c>
      <c r="DT33" s="41">
        <f t="shared" si="62"/>
        <v>0.22057689013199969</v>
      </c>
      <c r="DU33" s="41">
        <f t="shared" si="62"/>
        <v>0.26457608451371195</v>
      </c>
      <c r="DV33" s="41">
        <f t="shared" si="62"/>
        <v>0.40968263201095623</v>
      </c>
      <c r="DW33" s="41">
        <f t="shared" si="62"/>
        <v>0.60368676867584248</v>
      </c>
      <c r="DX33" s="41">
        <f t="shared" si="63"/>
        <v>1.1323442476197914</v>
      </c>
      <c r="EA33" s="86"/>
      <c r="EB33" s="18">
        <f t="shared" si="107"/>
        <v>40700</v>
      </c>
      <c r="EC33" s="39">
        <f t="shared" si="65"/>
        <v>0.81458899249290462</v>
      </c>
      <c r="ED33" s="39">
        <f t="shared" si="65"/>
        <v>0.90807876598441306</v>
      </c>
      <c r="EE33" s="39">
        <f t="shared" si="65"/>
        <v>0.82047779530546949</v>
      </c>
      <c r="EF33" s="39">
        <f t="shared" si="65"/>
        <v>1.2603364670634893</v>
      </c>
      <c r="EG33" s="39">
        <f t="shared" si="65"/>
        <v>1.8946525870553927</v>
      </c>
      <c r="EH33" s="39">
        <f t="shared" si="65"/>
        <v>0</v>
      </c>
      <c r="EI33" s="39">
        <f t="shared" si="65"/>
        <v>0</v>
      </c>
      <c r="EJ33" s="39">
        <f t="shared" si="65"/>
        <v>0.88234633166237131</v>
      </c>
      <c r="EK33" s="10"/>
      <c r="EL33" s="40">
        <f t="shared" si="66"/>
        <v>1</v>
      </c>
      <c r="EM33" s="40">
        <f t="shared" si="67"/>
        <v>1</v>
      </c>
      <c r="EN33" s="40">
        <f t="shared" si="68"/>
        <v>1</v>
      </c>
      <c r="EO33" s="40">
        <f t="shared" si="69"/>
        <v>1</v>
      </c>
      <c r="EP33" s="40">
        <f t="shared" si="70"/>
        <v>1</v>
      </c>
      <c r="EQ33" s="40">
        <f t="shared" si="71"/>
        <v>1</v>
      </c>
      <c r="ES33" s="41">
        <f t="shared" si="72"/>
        <v>0.52159157751537177</v>
      </c>
      <c r="ET33" s="41">
        <f t="shared" si="72"/>
        <v>1.4732472291721058E-4</v>
      </c>
      <c r="EU33" s="41">
        <f t="shared" si="72"/>
        <v>0.56791900775193782</v>
      </c>
      <c r="EV33" s="41">
        <f t="shared" si="72"/>
        <v>1.0776488534823212</v>
      </c>
      <c r="EW33" s="41">
        <f t="shared" si="72"/>
        <v>0.26439378209839931</v>
      </c>
      <c r="EX33" s="41">
        <f t="shared" si="73"/>
        <v>0.16818663211869872</v>
      </c>
      <c r="EY33" s="86"/>
      <c r="FB33" s="18">
        <f t="shared" si="108"/>
        <v>40336</v>
      </c>
      <c r="FC33" s="39">
        <f t="shared" si="74"/>
        <v>0.77731364901404898</v>
      </c>
      <c r="FD33" s="39">
        <f t="shared" si="74"/>
        <v>0.69770860782945454</v>
      </c>
      <c r="FE33" s="39">
        <f t="shared" si="74"/>
        <v>0.70498449872411517</v>
      </c>
      <c r="FF33" s="39">
        <f t="shared" si="74"/>
        <v>0.93200217095285443</v>
      </c>
      <c r="FG33" s="39">
        <f t="shared" si="74"/>
        <v>2.8336366299850373</v>
      </c>
      <c r="FH33" s="39">
        <f t="shared" si="74"/>
        <v>0</v>
      </c>
      <c r="FI33" s="39">
        <f t="shared" si="74"/>
        <v>0</v>
      </c>
      <c r="FJ33" s="39">
        <f t="shared" si="74"/>
        <v>0.83534151549585633</v>
      </c>
      <c r="FK33" s="10"/>
      <c r="FL33" s="40">
        <f t="shared" si="75"/>
        <v>0</v>
      </c>
      <c r="FM33" s="40">
        <f t="shared" si="76"/>
        <v>0</v>
      </c>
      <c r="FN33" s="40">
        <f t="shared" si="77"/>
        <v>0</v>
      </c>
      <c r="FO33" s="40">
        <f t="shared" si="78"/>
        <v>0</v>
      </c>
      <c r="FP33" s="40">
        <f t="shared" si="79"/>
        <v>0</v>
      </c>
      <c r="FQ33" s="40">
        <f t="shared" si="80"/>
        <v>0</v>
      </c>
      <c r="FS33" s="41">
        <f t="shared" si="81"/>
        <v>2.0516902213974387E-2</v>
      </c>
      <c r="FT33" s="41">
        <f t="shared" si="81"/>
        <v>1.1205081450664995</v>
      </c>
      <c r="FU33" s="41">
        <f t="shared" si="81"/>
        <v>1.4017130256985086</v>
      </c>
      <c r="FV33" s="41">
        <f t="shared" si="81"/>
        <v>0.39459056576423035</v>
      </c>
      <c r="FW33" s="41">
        <f t="shared" si="81"/>
        <v>0.87619128588702544</v>
      </c>
      <c r="FX33" s="41">
        <f t="shared" si="82"/>
        <v>0.46338631887225418</v>
      </c>
      <c r="FY33" s="86"/>
      <c r="GB33" s="18">
        <f t="shared" si="109"/>
        <v>39972</v>
      </c>
      <c r="GC33" s="39">
        <f t="shared" si="83"/>
        <v>1.2195606516859023</v>
      </c>
      <c r="GD33" s="39">
        <f t="shared" si="83"/>
        <v>1.1468521543751606</v>
      </c>
      <c r="GE33" s="39">
        <f t="shared" si="83"/>
        <v>0.89376560899366375</v>
      </c>
      <c r="GF33" s="39">
        <f t="shared" si="83"/>
        <v>0.98472776040954768</v>
      </c>
      <c r="GG33" s="39">
        <f t="shared" si="83"/>
        <v>2.6169645720896892</v>
      </c>
      <c r="GH33" s="39">
        <f t="shared" si="83"/>
        <v>0</v>
      </c>
      <c r="GI33" s="39">
        <f t="shared" si="83"/>
        <v>0</v>
      </c>
      <c r="GJ33" s="39">
        <f t="shared" si="83"/>
        <v>0.91116596079447454</v>
      </c>
      <c r="GK33" s="10"/>
      <c r="GL33" s="40">
        <f t="shared" si="84"/>
        <v>0</v>
      </c>
      <c r="GM33" s="40">
        <f t="shared" si="85"/>
        <v>1</v>
      </c>
      <c r="GN33" s="40">
        <f t="shared" si="86"/>
        <v>1</v>
      </c>
      <c r="GO33" s="40">
        <f t="shared" si="87"/>
        <v>1</v>
      </c>
      <c r="GP33" s="40">
        <f t="shared" si="88"/>
        <v>1</v>
      </c>
      <c r="GQ33" s="40">
        <f t="shared" si="89"/>
        <v>1</v>
      </c>
      <c r="GS33" s="41">
        <f t="shared" si="90"/>
        <v>3.6751294831757226</v>
      </c>
      <c r="GT33" s="41">
        <f t="shared" si="90"/>
        <v>1.0344929677785868</v>
      </c>
      <c r="GU33" s="41">
        <f t="shared" si="90"/>
        <v>0.13505226426808811</v>
      </c>
      <c r="GV33" s="41">
        <f t="shared" si="90"/>
        <v>0.53032647143307465</v>
      </c>
      <c r="GW33" s="41">
        <f t="shared" si="90"/>
        <v>0.72092538183237287</v>
      </c>
      <c r="GX33" s="41">
        <f t="shared" si="91"/>
        <v>0.61249950902567474</v>
      </c>
      <c r="GY33" s="86"/>
      <c r="HB33" s="18">
        <f t="shared" si="110"/>
        <v>39608</v>
      </c>
      <c r="HC33" s="39">
        <f t="shared" si="93"/>
        <v>0.95129275370994071</v>
      </c>
      <c r="HD33" s="39">
        <f t="shared" si="93"/>
        <v>0.99887672223097967</v>
      </c>
      <c r="HE33" s="39">
        <f t="shared" si="93"/>
        <v>1.0270663269407241</v>
      </c>
      <c r="HF33" s="39">
        <f t="shared" si="93"/>
        <v>1.1360133634380809</v>
      </c>
      <c r="HG33" s="39">
        <f t="shared" si="93"/>
        <v>2.1377506937537136</v>
      </c>
      <c r="HH33" s="39">
        <f t="shared" si="93"/>
        <v>0</v>
      </c>
      <c r="HI33" s="39">
        <f t="shared" si="93"/>
        <v>0</v>
      </c>
      <c r="HJ33" s="39">
        <f t="shared" si="93"/>
        <v>1.4154750897061101</v>
      </c>
      <c r="HK33" s="10"/>
      <c r="HL33" s="40">
        <f t="shared" si="94"/>
        <v>1</v>
      </c>
      <c r="HM33" s="40">
        <f t="shared" si="95"/>
        <v>1</v>
      </c>
      <c r="HN33" s="40">
        <f t="shared" si="96"/>
        <v>1</v>
      </c>
      <c r="HO33" s="40">
        <f t="shared" si="97"/>
        <v>1</v>
      </c>
      <c r="HP33" s="40">
        <f t="shared" si="98"/>
        <v>1</v>
      </c>
      <c r="HQ33" s="40">
        <f t="shared" si="99"/>
        <v>0</v>
      </c>
      <c r="HS33" s="41">
        <f t="shared" si="100"/>
        <v>0.50628373102353597</v>
      </c>
      <c r="HT33" s="41">
        <f t="shared" si="100"/>
        <v>0.46431099041740514</v>
      </c>
      <c r="HU33" s="41">
        <f t="shared" si="100"/>
        <v>0.69717559905486637</v>
      </c>
      <c r="HV33" s="41">
        <f t="shared" si="100"/>
        <v>0.18949089289425056</v>
      </c>
      <c r="HW33" s="41">
        <f t="shared" si="100"/>
        <v>0.95921928780045063</v>
      </c>
      <c r="HX33" s="41">
        <f t="shared" si="101"/>
        <v>1.5558777471533938</v>
      </c>
    </row>
    <row r="34" spans="1:233" x14ac:dyDescent="0.25">
      <c r="B34" s="18">
        <f t="shared" si="102"/>
        <v>42534</v>
      </c>
      <c r="C34" s="39">
        <f t="shared" si="16"/>
        <v>1.0360441637594733</v>
      </c>
      <c r="D34" s="39">
        <f t="shared" si="16"/>
        <v>0.90514753646020552</v>
      </c>
      <c r="E34" s="39">
        <f t="shared" si="16"/>
        <v>0.89981821353287961</v>
      </c>
      <c r="F34" s="39">
        <f t="shared" si="16"/>
        <v>0.92891598733003666</v>
      </c>
      <c r="G34" s="39">
        <f t="shared" si="16"/>
        <v>1.3463162706656788</v>
      </c>
      <c r="H34" s="39">
        <f t="shared" si="17"/>
        <v>0</v>
      </c>
      <c r="I34" s="39">
        <f t="shared" si="17"/>
        <v>0</v>
      </c>
      <c r="J34" s="39">
        <f t="shared" si="17"/>
        <v>1.493883793661642</v>
      </c>
      <c r="K34" s="10"/>
      <c r="L34" s="40">
        <f t="shared" si="18"/>
        <v>0</v>
      </c>
      <c r="M34" s="40">
        <f t="shared" si="19"/>
        <v>0</v>
      </c>
      <c r="N34" s="40">
        <f t="shared" si="20"/>
        <v>0</v>
      </c>
      <c r="O34" s="40">
        <f t="shared" si="21"/>
        <v>0</v>
      </c>
      <c r="P34" s="40">
        <f t="shared" si="22"/>
        <v>0</v>
      </c>
      <c r="Q34" s="40">
        <f t="shared" si="23"/>
        <v>0</v>
      </c>
      <c r="S34" s="41">
        <f t="shared" si="24"/>
        <v>0.65609476420129831</v>
      </c>
      <c r="T34" s="41">
        <f t="shared" si="24"/>
        <v>0.21133995275788134</v>
      </c>
      <c r="U34" s="41">
        <f t="shared" si="24"/>
        <v>6.8608799976166207E-3</v>
      </c>
      <c r="V34" s="41">
        <f t="shared" si="24"/>
        <v>1.9413861441711464E-2</v>
      </c>
      <c r="W34" s="41">
        <f t="shared" si="24"/>
        <v>2.3049285334361675</v>
      </c>
      <c r="X34" s="41">
        <f t="shared" si="25"/>
        <v>0.39182801336002077</v>
      </c>
      <c r="Y34" s="86"/>
      <c r="AB34" s="18">
        <f t="shared" si="103"/>
        <v>42170</v>
      </c>
      <c r="AC34" s="39">
        <f t="shared" si="27"/>
        <v>0.98131783417913165</v>
      </c>
      <c r="AD34" s="39">
        <f t="shared" si="27"/>
        <v>1.0410624281122915</v>
      </c>
      <c r="AE34" s="39">
        <f t="shared" si="27"/>
        <v>1.0073323883724878</v>
      </c>
      <c r="AF34" s="39">
        <f t="shared" si="27"/>
        <v>0.89868125206096483</v>
      </c>
      <c r="AG34" s="39">
        <f t="shared" si="27"/>
        <v>1.2993699595905965</v>
      </c>
      <c r="AH34" s="39">
        <f t="shared" si="27"/>
        <v>0</v>
      </c>
      <c r="AI34" s="39">
        <f t="shared" si="27"/>
        <v>0</v>
      </c>
      <c r="AJ34" s="39">
        <f t="shared" si="27"/>
        <v>1.2171739517638844</v>
      </c>
      <c r="AK34" s="10"/>
      <c r="AL34" s="40">
        <f t="shared" si="28"/>
        <v>0</v>
      </c>
      <c r="AM34" s="40">
        <f t="shared" si="29"/>
        <v>1</v>
      </c>
      <c r="AN34" s="40">
        <f t="shared" si="30"/>
        <v>1</v>
      </c>
      <c r="AO34" s="40">
        <f t="shared" si="31"/>
        <v>1</v>
      </c>
      <c r="AP34" s="40">
        <f t="shared" si="32"/>
        <v>1</v>
      </c>
      <c r="AQ34" s="40">
        <f t="shared" si="33"/>
        <v>1</v>
      </c>
      <c r="AS34" s="41">
        <f t="shared" si="34"/>
        <v>2.2115622079803621</v>
      </c>
      <c r="AT34" s="41">
        <f t="shared" si="34"/>
        <v>1.1748254824827642</v>
      </c>
      <c r="AU34" s="41">
        <f t="shared" si="34"/>
        <v>1.1704095712735958E-2</v>
      </c>
      <c r="AV34" s="41">
        <f t="shared" si="34"/>
        <v>1.148223024587268</v>
      </c>
      <c r="AW34" s="41">
        <f t="shared" si="34"/>
        <v>0.54001835181361846</v>
      </c>
      <c r="AX34" s="41">
        <f t="shared" si="35"/>
        <v>0.67066110097845344</v>
      </c>
      <c r="BA34" s="86"/>
      <c r="BB34" s="18">
        <f t="shared" si="104"/>
        <v>41806</v>
      </c>
      <c r="BC34" s="39">
        <f t="shared" si="37"/>
        <v>0.92278537637999303</v>
      </c>
      <c r="BD34" s="39">
        <f t="shared" si="37"/>
        <v>1.0847006447801193</v>
      </c>
      <c r="BE34" s="39">
        <f t="shared" si="37"/>
        <v>1.0210133299152324</v>
      </c>
      <c r="BF34" s="39">
        <f t="shared" si="37"/>
        <v>0.94896050559174605</v>
      </c>
      <c r="BG34" s="39">
        <f t="shared" si="37"/>
        <v>1.1830983544441991</v>
      </c>
      <c r="BH34" s="39">
        <f t="shared" si="37"/>
        <v>0</v>
      </c>
      <c r="BI34" s="39">
        <f t="shared" si="37"/>
        <v>0</v>
      </c>
      <c r="BJ34" s="39">
        <f t="shared" si="37"/>
        <v>1.3344137664567157</v>
      </c>
      <c r="BK34" s="10"/>
      <c r="BL34" s="40">
        <f t="shared" si="38"/>
        <v>1</v>
      </c>
      <c r="BM34" s="40">
        <f t="shared" si="39"/>
        <v>1</v>
      </c>
      <c r="BN34" s="40">
        <f t="shared" si="40"/>
        <v>1</v>
      </c>
      <c r="BO34" s="40">
        <f t="shared" si="41"/>
        <v>1</v>
      </c>
      <c r="BP34" s="40">
        <f t="shared" si="42"/>
        <v>1</v>
      </c>
      <c r="BQ34" s="40">
        <f t="shared" si="43"/>
        <v>1</v>
      </c>
      <c r="BS34" s="41">
        <f t="shared" si="44"/>
        <v>0.28877350553287667</v>
      </c>
      <c r="BT34" s="41">
        <f t="shared" si="44"/>
        <v>0.57797657447781126</v>
      </c>
      <c r="BU34" s="41">
        <f t="shared" si="44"/>
        <v>0.73801620184153172</v>
      </c>
      <c r="BV34" s="41">
        <f t="shared" si="44"/>
        <v>5.5160654684517633E-2</v>
      </c>
      <c r="BW34" s="41">
        <f t="shared" si="44"/>
        <v>0.85458355564684685</v>
      </c>
      <c r="BX34" s="41">
        <f t="shared" si="45"/>
        <v>0.76543912894921939</v>
      </c>
      <c r="BY34" s="86"/>
      <c r="CB34" s="18">
        <f t="shared" si="105"/>
        <v>41442</v>
      </c>
      <c r="CC34" s="39">
        <f t="shared" si="46"/>
        <v>1.4388894882921985</v>
      </c>
      <c r="CD34" s="39">
        <f t="shared" si="46"/>
        <v>1.2238305292790645</v>
      </c>
      <c r="CE34" s="39">
        <f t="shared" si="46"/>
        <v>0.987557126233918</v>
      </c>
      <c r="CF34" s="39">
        <f t="shared" si="46"/>
        <v>0.69626150317653235</v>
      </c>
      <c r="CG34" s="39">
        <f t="shared" si="46"/>
        <v>1.1748619833399723</v>
      </c>
      <c r="CH34" s="39">
        <f t="shared" si="46"/>
        <v>0</v>
      </c>
      <c r="CI34" s="39">
        <f t="shared" si="46"/>
        <v>0</v>
      </c>
      <c r="CJ34" s="39">
        <f t="shared" si="46"/>
        <v>0.72725175066727399</v>
      </c>
      <c r="CK34" s="10"/>
      <c r="CL34" s="40">
        <f t="shared" si="47"/>
        <v>0</v>
      </c>
      <c r="CM34" s="40">
        <f t="shared" si="48"/>
        <v>0</v>
      </c>
      <c r="CN34" s="40">
        <f t="shared" si="49"/>
        <v>0</v>
      </c>
      <c r="CO34" s="40">
        <f t="shared" si="50"/>
        <v>0</v>
      </c>
      <c r="CP34" s="40">
        <f t="shared" si="51"/>
        <v>0</v>
      </c>
      <c r="CQ34" s="40">
        <f t="shared" si="52"/>
        <v>0</v>
      </c>
      <c r="CS34" s="41">
        <f t="shared" si="53"/>
        <v>1.0710002042170685</v>
      </c>
      <c r="CT34" s="41">
        <f t="shared" si="53"/>
        <v>1.3681362490380971</v>
      </c>
      <c r="CU34" s="41">
        <f t="shared" si="53"/>
        <v>0.71034839489491008</v>
      </c>
      <c r="CV34" s="41">
        <f t="shared" si="53"/>
        <v>0.38645618677890431</v>
      </c>
      <c r="CW34" s="41">
        <f t="shared" si="53"/>
        <v>1.9821963785627312</v>
      </c>
      <c r="CX34" s="41">
        <f t="shared" si="54"/>
        <v>1.4480507944290339</v>
      </c>
      <c r="DA34" s="86"/>
      <c r="DB34" s="18">
        <f t="shared" si="106"/>
        <v>41071</v>
      </c>
      <c r="DC34" s="39">
        <f t="shared" si="55"/>
        <v>0.93264439039035074</v>
      </c>
      <c r="DD34" s="39">
        <f t="shared" si="55"/>
        <v>1.0718461820679532</v>
      </c>
      <c r="DE34" s="39">
        <f t="shared" si="55"/>
        <v>1.0818325222078524</v>
      </c>
      <c r="DF34" s="39">
        <f t="shared" si="55"/>
        <v>1.0871391768253609</v>
      </c>
      <c r="DG34" s="39">
        <f t="shared" si="55"/>
        <v>1.2962161049258807</v>
      </c>
      <c r="DH34" s="39">
        <f t="shared" si="55"/>
        <v>0</v>
      </c>
      <c r="DI34" s="39">
        <f t="shared" si="55"/>
        <v>0</v>
      </c>
      <c r="DJ34" s="39">
        <f t="shared" si="55"/>
        <v>1.0449899153383024</v>
      </c>
      <c r="DK34" s="10"/>
      <c r="DL34" s="40">
        <f t="shared" si="56"/>
        <v>1</v>
      </c>
      <c r="DM34" s="40">
        <f t="shared" si="57"/>
        <v>1</v>
      </c>
      <c r="DN34" s="40">
        <f t="shared" si="58"/>
        <v>1</v>
      </c>
      <c r="DO34" s="40">
        <f t="shared" si="59"/>
        <v>1</v>
      </c>
      <c r="DP34" s="40">
        <f t="shared" si="60"/>
        <v>1</v>
      </c>
      <c r="DQ34" s="40">
        <f t="shared" si="61"/>
        <v>0</v>
      </c>
      <c r="DS34" s="41">
        <f t="shared" si="62"/>
        <v>0.34563175362038512</v>
      </c>
      <c r="DT34" s="41">
        <f t="shared" si="62"/>
        <v>9.8462790031580774E-2</v>
      </c>
      <c r="DU34" s="41">
        <f t="shared" si="62"/>
        <v>0.19218064590715098</v>
      </c>
      <c r="DV34" s="41">
        <f t="shared" si="62"/>
        <v>0.42891913706723472</v>
      </c>
      <c r="DW34" s="41">
        <f t="shared" si="62"/>
        <v>1.2649252749253879</v>
      </c>
      <c r="DX34" s="41">
        <f t="shared" si="63"/>
        <v>1.7998207372891566</v>
      </c>
      <c r="EA34" s="86"/>
      <c r="EB34" s="18">
        <f t="shared" si="107"/>
        <v>40707</v>
      </c>
      <c r="EC34" s="39">
        <f t="shared" si="65"/>
        <v>0.84579012426881517</v>
      </c>
      <c r="ED34" s="39">
        <f t="shared" si="65"/>
        <v>0.9393622162304115</v>
      </c>
      <c r="EE34" s="39">
        <f t="shared" si="65"/>
        <v>0.77908582273961158</v>
      </c>
      <c r="EF34" s="39">
        <f t="shared" si="65"/>
        <v>1.0807806141713066</v>
      </c>
      <c r="EG34" s="39">
        <f t="shared" si="65"/>
        <v>1.3023238665921992</v>
      </c>
      <c r="EH34" s="39">
        <f t="shared" si="65"/>
        <v>0</v>
      </c>
      <c r="EI34" s="39">
        <f t="shared" si="65"/>
        <v>0</v>
      </c>
      <c r="EJ34" s="39">
        <f t="shared" si="65"/>
        <v>1.0432213693972354</v>
      </c>
      <c r="EK34" s="10"/>
      <c r="EL34" s="40">
        <f t="shared" si="66"/>
        <v>1</v>
      </c>
      <c r="EM34" s="40">
        <f t="shared" si="67"/>
        <v>1</v>
      </c>
      <c r="EN34" s="40">
        <f t="shared" si="68"/>
        <v>1</v>
      </c>
      <c r="EO34" s="40">
        <f t="shared" si="69"/>
        <v>1</v>
      </c>
      <c r="EP34" s="40">
        <f t="shared" si="70"/>
        <v>0</v>
      </c>
      <c r="EQ34" s="40">
        <f t="shared" si="71"/>
        <v>1</v>
      </c>
      <c r="ES34" s="41">
        <f t="shared" si="72"/>
        <v>0.60795359037648611</v>
      </c>
      <c r="ET34" s="41">
        <f t="shared" si="72"/>
        <v>0.46497728367023705</v>
      </c>
      <c r="EU34" s="41">
        <f t="shared" si="72"/>
        <v>0.9713732822594362</v>
      </c>
      <c r="EV34" s="41">
        <f t="shared" si="72"/>
        <v>1.0437905450053542</v>
      </c>
      <c r="EW34" s="41">
        <f t="shared" si="72"/>
        <v>1.5710651598817369</v>
      </c>
      <c r="EX34" s="41">
        <f t="shared" si="73"/>
        <v>0.53137393728904869</v>
      </c>
      <c r="EY34" s="86"/>
      <c r="FB34" s="18">
        <f t="shared" si="108"/>
        <v>40343</v>
      </c>
      <c r="FC34" s="39">
        <f t="shared" si="74"/>
        <v>0.98682193196283563</v>
      </c>
      <c r="FD34" s="39">
        <f t="shared" si="74"/>
        <v>1.0138460997206777</v>
      </c>
      <c r="FE34" s="39">
        <f t="shared" si="74"/>
        <v>0.97362535477037526</v>
      </c>
      <c r="FF34" s="39">
        <f t="shared" si="74"/>
        <v>1.0830429952788871</v>
      </c>
      <c r="FG34" s="39">
        <f t="shared" si="74"/>
        <v>1.8639219015554547</v>
      </c>
      <c r="FH34" s="39">
        <f t="shared" si="74"/>
        <v>0</v>
      </c>
      <c r="FI34" s="39">
        <f t="shared" si="74"/>
        <v>0</v>
      </c>
      <c r="FJ34" s="39">
        <f t="shared" si="74"/>
        <v>0.84649670668985066</v>
      </c>
      <c r="FK34" s="10"/>
      <c r="FL34" s="40">
        <f t="shared" si="75"/>
        <v>1</v>
      </c>
      <c r="FM34" s="40">
        <f t="shared" si="76"/>
        <v>1</v>
      </c>
      <c r="FN34" s="40">
        <f t="shared" si="77"/>
        <v>1</v>
      </c>
      <c r="FO34" s="40">
        <f t="shared" si="78"/>
        <v>1</v>
      </c>
      <c r="FP34" s="40">
        <f t="shared" si="79"/>
        <v>1</v>
      </c>
      <c r="FQ34" s="40">
        <f t="shared" si="80"/>
        <v>1</v>
      </c>
      <c r="FS34" s="41">
        <f t="shared" si="81"/>
        <v>0.46755307366167287</v>
      </c>
      <c r="FT34" s="41">
        <f t="shared" si="81"/>
        <v>1.1278753219332049</v>
      </c>
      <c r="FU34" s="41">
        <f t="shared" si="81"/>
        <v>0.69228861168414801</v>
      </c>
      <c r="FV34" s="41">
        <f t="shared" si="81"/>
        <v>0.87419677987749744</v>
      </c>
      <c r="FW34" s="41">
        <f t="shared" si="81"/>
        <v>0.86003542625833496</v>
      </c>
      <c r="FX34" s="41">
        <f t="shared" si="82"/>
        <v>0.48915181750537429</v>
      </c>
      <c r="FY34" s="86"/>
      <c r="GB34" s="18">
        <f t="shared" si="109"/>
        <v>39979</v>
      </c>
      <c r="GC34" s="39">
        <f t="shared" si="83"/>
        <v>1.1788539087650158</v>
      </c>
      <c r="GD34" s="39">
        <f t="shared" si="83"/>
        <v>1.0204187844832393</v>
      </c>
      <c r="GE34" s="39">
        <f t="shared" si="83"/>
        <v>0.83802404584599388</v>
      </c>
      <c r="GF34" s="39">
        <f t="shared" si="83"/>
        <v>1.1173496382406825</v>
      </c>
      <c r="GG34" s="39">
        <f t="shared" si="83"/>
        <v>1.3995652735421209</v>
      </c>
      <c r="GH34" s="39">
        <f t="shared" si="83"/>
        <v>0</v>
      </c>
      <c r="GI34" s="39">
        <f t="shared" si="83"/>
        <v>0</v>
      </c>
      <c r="GJ34" s="39">
        <f t="shared" si="83"/>
        <v>0.7729252573366151</v>
      </c>
      <c r="GK34" s="10"/>
      <c r="GL34" s="40">
        <f t="shared" si="84"/>
        <v>0</v>
      </c>
      <c r="GM34" s="40">
        <f t="shared" si="85"/>
        <v>1</v>
      </c>
      <c r="GN34" s="40">
        <f t="shared" si="86"/>
        <v>1</v>
      </c>
      <c r="GO34" s="40">
        <f t="shared" si="87"/>
        <v>1</v>
      </c>
      <c r="GP34" s="40">
        <f t="shared" si="88"/>
        <v>1</v>
      </c>
      <c r="GQ34" s="40">
        <f t="shared" si="89"/>
        <v>1</v>
      </c>
      <c r="GS34" s="41">
        <f t="shared" si="90"/>
        <v>2.8984112404561997</v>
      </c>
      <c r="GT34" s="41">
        <f t="shared" si="90"/>
        <v>0.15604200259050532</v>
      </c>
      <c r="GU34" s="41">
        <f t="shared" si="90"/>
        <v>0.48857119503612717</v>
      </c>
      <c r="GV34" s="41">
        <f t="shared" si="90"/>
        <v>8.1818683063290196E-2</v>
      </c>
      <c r="GW34" s="41">
        <f t="shared" si="90"/>
        <v>0.42298589851057733</v>
      </c>
      <c r="GX34" s="41">
        <f t="shared" si="91"/>
        <v>1.2383693883251139</v>
      </c>
      <c r="GY34" s="86"/>
      <c r="HB34" s="18">
        <f t="shared" si="110"/>
        <v>39615</v>
      </c>
      <c r="HC34" s="39">
        <f t="shared" si="93"/>
        <v>1.0710524724029402</v>
      </c>
      <c r="HD34" s="39">
        <f t="shared" si="93"/>
        <v>1.2453443110298941</v>
      </c>
      <c r="HE34" s="39">
        <f t="shared" si="93"/>
        <v>1.0808926787594459</v>
      </c>
      <c r="HF34" s="39">
        <f t="shared" si="93"/>
        <v>1.1325559870207029</v>
      </c>
      <c r="HG34" s="39">
        <f t="shared" si="93"/>
        <v>1.4063083079288785</v>
      </c>
      <c r="HH34" s="39">
        <f t="shared" si="93"/>
        <v>0</v>
      </c>
      <c r="HI34" s="39">
        <f t="shared" si="93"/>
        <v>0</v>
      </c>
      <c r="HJ34" s="39">
        <f t="shared" si="93"/>
        <v>1.3215739902363952</v>
      </c>
      <c r="HK34" s="10"/>
      <c r="HL34" s="40">
        <f t="shared" si="94"/>
        <v>1</v>
      </c>
      <c r="HM34" s="40">
        <f t="shared" si="95"/>
        <v>0</v>
      </c>
      <c r="HN34" s="40">
        <f t="shared" si="96"/>
        <v>1</v>
      </c>
      <c r="HO34" s="40">
        <f t="shared" si="97"/>
        <v>1</v>
      </c>
      <c r="HP34" s="40">
        <f t="shared" si="98"/>
        <v>1</v>
      </c>
      <c r="HQ34" s="40">
        <f t="shared" si="99"/>
        <v>1</v>
      </c>
      <c r="HS34" s="41">
        <f t="shared" si="100"/>
        <v>1.4174014590480728</v>
      </c>
      <c r="HT34" s="41">
        <f t="shared" si="100"/>
        <v>1.6143931916407408</v>
      </c>
      <c r="HU34" s="41">
        <f t="shared" si="100"/>
        <v>1.0669576442461945</v>
      </c>
      <c r="HV34" s="41">
        <f t="shared" si="100"/>
        <v>0.17818742042786709</v>
      </c>
      <c r="HW34" s="41">
        <f t="shared" si="100"/>
        <v>3.3193714883837405E-2</v>
      </c>
      <c r="HX34" s="41">
        <f t="shared" si="101"/>
        <v>0.89842170715581215</v>
      </c>
    </row>
    <row r="35" spans="1:233" x14ac:dyDescent="0.25">
      <c r="B35" s="22">
        <f t="shared" si="102"/>
        <v>42541</v>
      </c>
      <c r="C35" s="42">
        <f t="shared" si="16"/>
        <v>1</v>
      </c>
      <c r="D35" s="42">
        <f t="shared" si="16"/>
        <v>1</v>
      </c>
      <c r="E35" s="42">
        <f t="shared" si="16"/>
        <v>1</v>
      </c>
      <c r="F35" s="42">
        <f t="shared" si="16"/>
        <v>1</v>
      </c>
      <c r="G35" s="42">
        <f t="shared" si="16"/>
        <v>1</v>
      </c>
      <c r="H35" s="42">
        <f t="shared" si="17"/>
        <v>0</v>
      </c>
      <c r="I35" s="42">
        <f t="shared" si="17"/>
        <v>0</v>
      </c>
      <c r="J35" s="42">
        <f t="shared" si="17"/>
        <v>1</v>
      </c>
      <c r="K35" s="23"/>
      <c r="L35" s="43">
        <f t="shared" si="18"/>
        <v>0</v>
      </c>
      <c r="M35" s="43">
        <f t="shared" si="19"/>
        <v>0</v>
      </c>
      <c r="N35" s="43">
        <f t="shared" si="20"/>
        <v>0</v>
      </c>
      <c r="O35" s="43">
        <f t="shared" si="21"/>
        <v>0</v>
      </c>
      <c r="P35" s="43">
        <f t="shared" si="22"/>
        <v>0</v>
      </c>
      <c r="Q35" s="43">
        <f t="shared" si="23"/>
        <v>0</v>
      </c>
      <c r="R35" s="27"/>
      <c r="S35" s="44">
        <f t="shared" si="24"/>
        <v>0.57701823740934266</v>
      </c>
      <c r="T35" s="44">
        <f t="shared" si="24"/>
        <v>0.98296908285093132</v>
      </c>
      <c r="U35" s="44">
        <f t="shared" si="24"/>
        <v>0.8742830373425432</v>
      </c>
      <c r="V35" s="44">
        <f t="shared" si="24"/>
        <v>0.49880591426171234</v>
      </c>
      <c r="W35" s="44">
        <f t="shared" si="24"/>
        <v>2.7661049188617062</v>
      </c>
      <c r="X35" s="44">
        <f t="shared" si="25"/>
        <v>0.25188301026765514</v>
      </c>
      <c r="Y35" s="86"/>
      <c r="Z35" s="27"/>
      <c r="AA35" s="27"/>
      <c r="AB35" s="22">
        <f t="shared" si="103"/>
        <v>42177</v>
      </c>
      <c r="AC35" s="42">
        <f t="shared" si="27"/>
        <v>1</v>
      </c>
      <c r="AD35" s="42">
        <f t="shared" si="27"/>
        <v>1</v>
      </c>
      <c r="AE35" s="42">
        <f t="shared" si="27"/>
        <v>1</v>
      </c>
      <c r="AF35" s="42">
        <f t="shared" si="27"/>
        <v>1</v>
      </c>
      <c r="AG35" s="42">
        <f t="shared" si="27"/>
        <v>1</v>
      </c>
      <c r="AH35" s="42">
        <f t="shared" si="27"/>
        <v>0</v>
      </c>
      <c r="AI35" s="42">
        <f t="shared" si="27"/>
        <v>0</v>
      </c>
      <c r="AJ35" s="42">
        <f t="shared" si="27"/>
        <v>1</v>
      </c>
      <c r="AK35" s="23"/>
      <c r="AL35" s="43">
        <f t="shared" si="28"/>
        <v>0</v>
      </c>
      <c r="AM35" s="43">
        <f t="shared" si="29"/>
        <v>0</v>
      </c>
      <c r="AN35" s="43">
        <f t="shared" si="30"/>
        <v>0</v>
      </c>
      <c r="AO35" s="43">
        <f t="shared" si="31"/>
        <v>0</v>
      </c>
      <c r="AP35" s="43">
        <f t="shared" si="32"/>
        <v>0</v>
      </c>
      <c r="AQ35" s="43">
        <f t="shared" si="33"/>
        <v>0</v>
      </c>
      <c r="AR35" s="27"/>
      <c r="AS35" s="44">
        <f t="shared" si="34"/>
        <v>2.4014569481139199</v>
      </c>
      <c r="AT35" s="44">
        <f t="shared" si="34"/>
        <v>0.9458052643883722</v>
      </c>
      <c r="AU35" s="44">
        <f t="shared" si="34"/>
        <v>4.0564632107823698E-2</v>
      </c>
      <c r="AV35" s="44">
        <f t="shared" si="34"/>
        <v>0.22639858772924218</v>
      </c>
      <c r="AW35" s="44">
        <f t="shared" si="34"/>
        <v>0.76033468295185924</v>
      </c>
      <c r="AX35" s="44">
        <f t="shared" si="35"/>
        <v>1.0120837071648392</v>
      </c>
      <c r="AY35" s="27"/>
      <c r="AZ35" s="27"/>
      <c r="BA35" s="86"/>
      <c r="BB35" s="22">
        <f t="shared" si="104"/>
        <v>41813</v>
      </c>
      <c r="BC35" s="42">
        <f t="shared" si="37"/>
        <v>1</v>
      </c>
      <c r="BD35" s="42">
        <f t="shared" si="37"/>
        <v>1</v>
      </c>
      <c r="BE35" s="42">
        <f t="shared" si="37"/>
        <v>1</v>
      </c>
      <c r="BF35" s="42">
        <f t="shared" si="37"/>
        <v>1</v>
      </c>
      <c r="BG35" s="42">
        <f t="shared" si="37"/>
        <v>1</v>
      </c>
      <c r="BH35" s="42">
        <f t="shared" si="37"/>
        <v>0</v>
      </c>
      <c r="BI35" s="42">
        <f t="shared" si="37"/>
        <v>0</v>
      </c>
      <c r="BJ35" s="42">
        <f t="shared" si="37"/>
        <v>1</v>
      </c>
      <c r="BK35" s="23"/>
      <c r="BL35" s="43">
        <f t="shared" si="38"/>
        <v>0</v>
      </c>
      <c r="BM35" s="43">
        <f t="shared" si="39"/>
        <v>0</v>
      </c>
      <c r="BN35" s="43">
        <f t="shared" si="40"/>
        <v>0</v>
      </c>
      <c r="BO35" s="43">
        <f t="shared" si="41"/>
        <v>0</v>
      </c>
      <c r="BP35" s="43">
        <f t="shared" si="42"/>
        <v>0</v>
      </c>
      <c r="BQ35" s="43">
        <f t="shared" si="43"/>
        <v>0</v>
      </c>
      <c r="BR35" s="27"/>
      <c r="BS35" s="44">
        <f t="shared" si="44"/>
        <v>0.49485871635889545</v>
      </c>
      <c r="BT35" s="44">
        <f t="shared" si="44"/>
        <v>0.11374450539302614</v>
      </c>
      <c r="BU35" s="44">
        <f t="shared" si="44"/>
        <v>0.96069955511765992</v>
      </c>
      <c r="BV35" s="44">
        <f t="shared" si="44"/>
        <v>0.3194022967301347</v>
      </c>
      <c r="BW35" s="44">
        <f t="shared" si="44"/>
        <v>0.99046377759524651</v>
      </c>
      <c r="BX35" s="44">
        <f t="shared" si="45"/>
        <v>6.7686227114479056</v>
      </c>
      <c r="BY35" s="86"/>
      <c r="BZ35" s="27"/>
      <c r="CA35" s="27"/>
      <c r="CB35" s="22">
        <f t="shared" si="105"/>
        <v>41449</v>
      </c>
      <c r="CC35" s="42">
        <f t="shared" si="46"/>
        <v>1</v>
      </c>
      <c r="CD35" s="42">
        <f t="shared" si="46"/>
        <v>1</v>
      </c>
      <c r="CE35" s="42">
        <f t="shared" si="46"/>
        <v>1</v>
      </c>
      <c r="CF35" s="42">
        <f t="shared" si="46"/>
        <v>1</v>
      </c>
      <c r="CG35" s="42">
        <f t="shared" si="46"/>
        <v>1</v>
      </c>
      <c r="CH35" s="42">
        <f t="shared" si="46"/>
        <v>0</v>
      </c>
      <c r="CI35" s="42">
        <f t="shared" si="46"/>
        <v>0</v>
      </c>
      <c r="CJ35" s="42">
        <f t="shared" si="46"/>
        <v>1</v>
      </c>
      <c r="CK35" s="23"/>
      <c r="CL35" s="43">
        <f t="shared" si="47"/>
        <v>0</v>
      </c>
      <c r="CM35" s="43">
        <f t="shared" si="48"/>
        <v>0</v>
      </c>
      <c r="CN35" s="43">
        <f t="shared" si="49"/>
        <v>0</v>
      </c>
      <c r="CO35" s="43">
        <f t="shared" si="50"/>
        <v>0</v>
      </c>
      <c r="CP35" s="43">
        <f t="shared" si="51"/>
        <v>0</v>
      </c>
      <c r="CQ35" s="43">
        <f t="shared" si="52"/>
        <v>0</v>
      </c>
      <c r="CR35" s="27"/>
      <c r="CS35" s="44">
        <f t="shared" si="53"/>
        <v>1.1106667126211505</v>
      </c>
      <c r="CT35" s="44">
        <f t="shared" si="53"/>
        <v>1.9162146778803129</v>
      </c>
      <c r="CU35" s="44">
        <f t="shared" si="53"/>
        <v>0.66016743219730711</v>
      </c>
      <c r="CV35" s="44">
        <f t="shared" si="53"/>
        <v>0.35081930478756268</v>
      </c>
      <c r="CW35" s="44">
        <f t="shared" si="53"/>
        <v>2.1646297581981928</v>
      </c>
      <c r="CX35" s="44">
        <f t="shared" si="54"/>
        <v>0.26898144995491069</v>
      </c>
      <c r="CY35" s="27"/>
      <c r="CZ35" s="27"/>
      <c r="DA35" s="86"/>
      <c r="DB35" s="22">
        <f t="shared" si="106"/>
        <v>41078</v>
      </c>
      <c r="DC35" s="42">
        <f t="shared" si="55"/>
        <v>1</v>
      </c>
      <c r="DD35" s="42">
        <f t="shared" si="55"/>
        <v>1</v>
      </c>
      <c r="DE35" s="42">
        <f t="shared" si="55"/>
        <v>1</v>
      </c>
      <c r="DF35" s="42">
        <f t="shared" si="55"/>
        <v>1</v>
      </c>
      <c r="DG35" s="42">
        <f t="shared" si="55"/>
        <v>1</v>
      </c>
      <c r="DH35" s="42">
        <f t="shared" si="55"/>
        <v>0</v>
      </c>
      <c r="DI35" s="42">
        <f t="shared" si="55"/>
        <v>0</v>
      </c>
      <c r="DJ35" s="42">
        <f t="shared" si="55"/>
        <v>1</v>
      </c>
      <c r="DK35" s="23"/>
      <c r="DL35" s="43">
        <f t="shared" si="56"/>
        <v>0</v>
      </c>
      <c r="DM35" s="43">
        <f t="shared" si="57"/>
        <v>0</v>
      </c>
      <c r="DN35" s="43">
        <f t="shared" si="58"/>
        <v>0</v>
      </c>
      <c r="DO35" s="43">
        <f t="shared" si="59"/>
        <v>0</v>
      </c>
      <c r="DP35" s="43">
        <f t="shared" si="60"/>
        <v>0</v>
      </c>
      <c r="DQ35" s="43">
        <f t="shared" si="61"/>
        <v>0</v>
      </c>
      <c r="DR35" s="27"/>
      <c r="DS35" s="44">
        <f t="shared" si="62"/>
        <v>0.26503133392120853</v>
      </c>
      <c r="DT35" s="44">
        <f t="shared" si="62"/>
        <v>0.18403876246869696</v>
      </c>
      <c r="DU35" s="44">
        <f t="shared" si="62"/>
        <v>3.4078394709519932E-5</v>
      </c>
      <c r="DV35" s="44">
        <f t="shared" si="62"/>
        <v>0.45433631594844687</v>
      </c>
      <c r="DW35" s="44">
        <f t="shared" si="62"/>
        <v>1.7611734007634223</v>
      </c>
      <c r="DX35" s="44">
        <f t="shared" si="63"/>
        <v>1.3731770945476403</v>
      </c>
      <c r="DY35" s="27"/>
      <c r="DZ35" s="27"/>
      <c r="EA35" s="86"/>
      <c r="EB35" s="22">
        <f t="shared" si="107"/>
        <v>40714</v>
      </c>
      <c r="EC35" s="42">
        <f t="shared" si="65"/>
        <v>1</v>
      </c>
      <c r="ED35" s="42">
        <f t="shared" si="65"/>
        <v>1</v>
      </c>
      <c r="EE35" s="42">
        <f t="shared" si="65"/>
        <v>1</v>
      </c>
      <c r="EF35" s="42">
        <f t="shared" si="65"/>
        <v>1</v>
      </c>
      <c r="EG35" s="42">
        <f t="shared" si="65"/>
        <v>1</v>
      </c>
      <c r="EH35" s="42">
        <f t="shared" si="65"/>
        <v>0</v>
      </c>
      <c r="EI35" s="42">
        <f t="shared" si="65"/>
        <v>0</v>
      </c>
      <c r="EJ35" s="42">
        <f t="shared" si="65"/>
        <v>1</v>
      </c>
      <c r="EK35" s="23"/>
      <c r="EL35" s="43">
        <f t="shared" si="66"/>
        <v>0</v>
      </c>
      <c r="EM35" s="43">
        <f t="shared" si="67"/>
        <v>0</v>
      </c>
      <c r="EN35" s="43">
        <f t="shared" si="68"/>
        <v>0</v>
      </c>
      <c r="EO35" s="43">
        <f t="shared" si="69"/>
        <v>0</v>
      </c>
      <c r="EP35" s="43">
        <f t="shared" si="70"/>
        <v>0</v>
      </c>
      <c r="EQ35" s="43">
        <f t="shared" si="71"/>
        <v>0</v>
      </c>
      <c r="ER35" s="27"/>
      <c r="ES35" s="44">
        <f t="shared" si="72"/>
        <v>1.0347930834710846</v>
      </c>
      <c r="ET35" s="44">
        <f t="shared" si="72"/>
        <v>1.3665442530382115</v>
      </c>
      <c r="EU35" s="44">
        <f t="shared" si="72"/>
        <v>1.1819130578201518</v>
      </c>
      <c r="EV35" s="44">
        <f t="shared" si="72"/>
        <v>1.9982076513078935</v>
      </c>
      <c r="EW35" s="44">
        <f t="shared" si="72"/>
        <v>2.2379886597044374</v>
      </c>
      <c r="EX35" s="44">
        <f t="shared" si="73"/>
        <v>0.43379849675970494</v>
      </c>
      <c r="EY35" s="86"/>
      <c r="EZ35" s="27"/>
      <c r="FA35" s="27"/>
      <c r="FB35" s="22">
        <f t="shared" si="108"/>
        <v>40350</v>
      </c>
      <c r="FC35" s="42">
        <f t="shared" si="74"/>
        <v>1</v>
      </c>
      <c r="FD35" s="42">
        <f t="shared" si="74"/>
        <v>1</v>
      </c>
      <c r="FE35" s="42">
        <f t="shared" si="74"/>
        <v>1</v>
      </c>
      <c r="FF35" s="42">
        <f t="shared" si="74"/>
        <v>1</v>
      </c>
      <c r="FG35" s="42">
        <f t="shared" si="74"/>
        <v>1</v>
      </c>
      <c r="FH35" s="42">
        <f t="shared" si="74"/>
        <v>0</v>
      </c>
      <c r="FI35" s="42">
        <f t="shared" si="74"/>
        <v>0</v>
      </c>
      <c r="FJ35" s="42">
        <f t="shared" si="74"/>
        <v>1</v>
      </c>
      <c r="FK35" s="23"/>
      <c r="FL35" s="43">
        <f t="shared" si="75"/>
        <v>0</v>
      </c>
      <c r="FM35" s="43">
        <f t="shared" si="76"/>
        <v>0</v>
      </c>
      <c r="FN35" s="43">
        <f t="shared" si="77"/>
        <v>0</v>
      </c>
      <c r="FO35" s="43">
        <f t="shared" si="78"/>
        <v>0</v>
      </c>
      <c r="FP35" s="43">
        <f t="shared" si="79"/>
        <v>0</v>
      </c>
      <c r="FQ35" s="43">
        <f t="shared" si="80"/>
        <v>0</v>
      </c>
      <c r="FR35" s="27"/>
      <c r="FS35" s="44">
        <f t="shared" si="81"/>
        <v>0.49567164252919249</v>
      </c>
      <c r="FT35" s="44">
        <f t="shared" si="81"/>
        <v>1.0294012639903629</v>
      </c>
      <c r="FU35" s="44">
        <f t="shared" si="81"/>
        <v>0.89787368578289373</v>
      </c>
      <c r="FV35" s="44">
        <f t="shared" si="81"/>
        <v>0.17661119648183199</v>
      </c>
      <c r="FW35" s="44">
        <f t="shared" si="81"/>
        <v>2.4068452649798031</v>
      </c>
      <c r="FX35" s="44">
        <f t="shared" si="82"/>
        <v>0.84370323891816057</v>
      </c>
      <c r="FY35" s="86"/>
      <c r="FZ35" s="27"/>
      <c r="GA35" s="27"/>
      <c r="GB35" s="22">
        <f t="shared" si="109"/>
        <v>39986</v>
      </c>
      <c r="GC35" s="42">
        <f t="shared" si="83"/>
        <v>1</v>
      </c>
      <c r="GD35" s="42">
        <f t="shared" si="83"/>
        <v>1</v>
      </c>
      <c r="GE35" s="42">
        <f t="shared" si="83"/>
        <v>1</v>
      </c>
      <c r="GF35" s="42">
        <f t="shared" si="83"/>
        <v>1</v>
      </c>
      <c r="GG35" s="42">
        <f t="shared" si="83"/>
        <v>1</v>
      </c>
      <c r="GH35" s="42">
        <f t="shared" si="83"/>
        <v>0</v>
      </c>
      <c r="GI35" s="42">
        <f t="shared" si="83"/>
        <v>0</v>
      </c>
      <c r="GJ35" s="42">
        <f t="shared" si="83"/>
        <v>1</v>
      </c>
      <c r="GK35" s="23"/>
      <c r="GL35" s="43">
        <f t="shared" si="84"/>
        <v>0</v>
      </c>
      <c r="GM35" s="43">
        <f t="shared" si="85"/>
        <v>0</v>
      </c>
      <c r="GN35" s="43">
        <f t="shared" si="86"/>
        <v>0</v>
      </c>
      <c r="GO35" s="43">
        <f t="shared" si="87"/>
        <v>0</v>
      </c>
      <c r="GP35" s="43">
        <f t="shared" si="88"/>
        <v>0</v>
      </c>
      <c r="GQ35" s="43">
        <f t="shared" si="89"/>
        <v>0</v>
      </c>
      <c r="GR35" s="27"/>
      <c r="GS35" s="44">
        <f t="shared" si="90"/>
        <v>0.51426891402017472</v>
      </c>
      <c r="GT35" s="44">
        <f t="shared" si="90"/>
        <v>0.34831147227644671</v>
      </c>
      <c r="GU35" s="44">
        <f t="shared" si="90"/>
        <v>0.53869755899864058</v>
      </c>
      <c r="GV35" s="44">
        <f t="shared" si="90"/>
        <v>0.45983412419375536</v>
      </c>
      <c r="GW35" s="44">
        <f t="shared" si="90"/>
        <v>0.79843150964527876</v>
      </c>
      <c r="GX35" s="44">
        <f t="shared" si="91"/>
        <v>1.801875402513287</v>
      </c>
      <c r="GY35" s="86"/>
      <c r="GZ35" s="27"/>
      <c r="HA35" s="27"/>
      <c r="HB35" s="22">
        <f t="shared" si="110"/>
        <v>39622</v>
      </c>
      <c r="HC35" s="42">
        <f t="shared" si="93"/>
        <v>1</v>
      </c>
      <c r="HD35" s="42">
        <f t="shared" si="93"/>
        <v>1</v>
      </c>
      <c r="HE35" s="42">
        <f t="shared" si="93"/>
        <v>1</v>
      </c>
      <c r="HF35" s="42">
        <f t="shared" si="93"/>
        <v>1</v>
      </c>
      <c r="HG35" s="42">
        <f t="shared" si="93"/>
        <v>1</v>
      </c>
      <c r="HH35" s="42">
        <f t="shared" si="93"/>
        <v>0</v>
      </c>
      <c r="HI35" s="42">
        <f t="shared" si="93"/>
        <v>0</v>
      </c>
      <c r="HJ35" s="42">
        <f t="shared" si="93"/>
        <v>1</v>
      </c>
      <c r="HK35" s="23"/>
      <c r="HL35" s="43">
        <f t="shared" si="94"/>
        <v>0</v>
      </c>
      <c r="HM35" s="43">
        <f t="shared" si="95"/>
        <v>0</v>
      </c>
      <c r="HN35" s="43">
        <f t="shared" si="96"/>
        <v>0</v>
      </c>
      <c r="HO35" s="43">
        <f t="shared" si="97"/>
        <v>0</v>
      </c>
      <c r="HP35" s="43">
        <f t="shared" si="98"/>
        <v>0</v>
      </c>
      <c r="HQ35" s="43">
        <f t="shared" si="99"/>
        <v>0</v>
      </c>
      <c r="HR35" s="27"/>
      <c r="HS35" s="41">
        <f t="shared" si="100"/>
        <v>0.87684268074762606</v>
      </c>
      <c r="HT35" s="41">
        <f t="shared" si="100"/>
        <v>0.46955249813643479</v>
      </c>
      <c r="HU35" s="41">
        <f t="shared" si="100"/>
        <v>0.51123244307681448</v>
      </c>
      <c r="HV35" s="41">
        <f t="shared" si="100"/>
        <v>0.25518828665788929</v>
      </c>
      <c r="HW35" s="41">
        <f t="shared" si="100"/>
        <v>0.58446836850205774</v>
      </c>
      <c r="HX35" s="41">
        <f t="shared" si="101"/>
        <v>1.3531042428169995</v>
      </c>
    </row>
    <row r="36" spans="1:233" x14ac:dyDescent="0.25">
      <c r="B36" s="18">
        <f t="shared" si="102"/>
        <v>42548</v>
      </c>
      <c r="C36" s="39">
        <f t="shared" si="16"/>
        <v>0.66939610981983477</v>
      </c>
      <c r="D36" s="39">
        <f t="shared" si="16"/>
        <v>0.78057173413423786</v>
      </c>
      <c r="E36" s="39">
        <f t="shared" si="16"/>
        <v>0.76221456730033887</v>
      </c>
      <c r="F36" s="39">
        <f t="shared" si="16"/>
        <v>0.63269544513148657</v>
      </c>
      <c r="G36" s="39">
        <f t="shared" si="16"/>
        <v>3.0738359283240206</v>
      </c>
      <c r="H36" s="39">
        <f t="shared" si="17"/>
        <v>0</v>
      </c>
      <c r="I36" s="39">
        <f t="shared" si="17"/>
        <v>0</v>
      </c>
      <c r="J36" s="39">
        <f t="shared" si="17"/>
        <v>0</v>
      </c>
      <c r="K36" s="10"/>
      <c r="L36" s="40">
        <f t="shared" si="18"/>
        <v>1</v>
      </c>
      <c r="M36" s="40">
        <f t="shared" si="19"/>
        <v>1</v>
      </c>
      <c r="N36" s="40">
        <f t="shared" si="20"/>
        <v>1</v>
      </c>
      <c r="O36" s="40">
        <f t="shared" si="21"/>
        <v>0</v>
      </c>
      <c r="P36" s="40">
        <f t="shared" si="22"/>
        <v>1</v>
      </c>
      <c r="Q36" s="40">
        <f t="shared" si="23"/>
        <v>0</v>
      </c>
      <c r="S36" s="41">
        <f t="shared" si="24"/>
        <v>0.14828662897101788</v>
      </c>
      <c r="T36" s="41">
        <f t="shared" si="24"/>
        <v>0.80208989810836684</v>
      </c>
      <c r="U36" s="41">
        <f t="shared" si="24"/>
        <v>1.1845777625218257</v>
      </c>
      <c r="V36" s="41">
        <f t="shared" si="24"/>
        <v>1.9783036066384407</v>
      </c>
      <c r="W36" s="41">
        <f t="shared" si="24"/>
        <v>4.4554140558344989E-3</v>
      </c>
      <c r="X36" s="41">
        <f t="shared" si="25"/>
        <v>1.5552483603537928</v>
      </c>
      <c r="Y36" s="86"/>
      <c r="AB36" s="18">
        <f t="shared" si="103"/>
        <v>42184</v>
      </c>
      <c r="AC36" s="39">
        <f t="shared" si="27"/>
        <v>0.82157525516450314</v>
      </c>
      <c r="AD36" s="39">
        <f t="shared" si="27"/>
        <v>0.61152379388262668</v>
      </c>
      <c r="AE36" s="39">
        <f t="shared" si="27"/>
        <v>0.85079710829047506</v>
      </c>
      <c r="AF36" s="39">
        <f t="shared" si="27"/>
        <v>1.0611734783883355</v>
      </c>
      <c r="AG36" s="39">
        <f t="shared" si="27"/>
        <v>0</v>
      </c>
      <c r="AH36" s="39">
        <f t="shared" si="27"/>
        <v>0</v>
      </c>
      <c r="AI36" s="39">
        <f t="shared" si="27"/>
        <v>0</v>
      </c>
      <c r="AJ36" s="39">
        <f t="shared" si="27"/>
        <v>0.95129040058543135</v>
      </c>
      <c r="AK36" s="10"/>
      <c r="AL36" s="40">
        <f t="shared" si="28"/>
        <v>1</v>
      </c>
      <c r="AM36" s="40">
        <f t="shared" si="29"/>
        <v>1</v>
      </c>
      <c r="AN36" s="40">
        <f t="shared" si="30"/>
        <v>1</v>
      </c>
      <c r="AO36" s="40">
        <f t="shared" si="31"/>
        <v>1</v>
      </c>
      <c r="AP36" s="40">
        <f t="shared" si="32"/>
        <v>1</v>
      </c>
      <c r="AQ36" s="40">
        <f t="shared" si="33"/>
        <v>1</v>
      </c>
      <c r="AS36" s="41">
        <f t="shared" si="34"/>
        <v>0.5878599123737549</v>
      </c>
      <c r="AT36" s="41">
        <f t="shared" si="34"/>
        <v>1.220868981133193</v>
      </c>
      <c r="AU36" s="41">
        <f t="shared" si="34"/>
        <v>1.1041533211722514</v>
      </c>
      <c r="AV36" s="41">
        <f t="shared" si="34"/>
        <v>1.0563573782166777</v>
      </c>
      <c r="AW36" s="41">
        <f t="shared" si="34"/>
        <v>1.4962680125335392</v>
      </c>
      <c r="AX36" s="41">
        <f t="shared" si="35"/>
        <v>1.389503857490785</v>
      </c>
      <c r="BA36" s="86"/>
      <c r="BB36" s="18">
        <f t="shared" si="104"/>
        <v>41820</v>
      </c>
      <c r="BC36" s="39">
        <f t="shared" si="37"/>
        <v>0.74939274843912296</v>
      </c>
      <c r="BD36" s="39">
        <f t="shared" si="37"/>
        <v>0.93301694934090917</v>
      </c>
      <c r="BE36" s="39">
        <f t="shared" si="37"/>
        <v>1.0913012769130335</v>
      </c>
      <c r="BF36" s="39">
        <f t="shared" si="37"/>
        <v>1.2217156086166827</v>
      </c>
      <c r="BG36" s="39">
        <f t="shared" si="37"/>
        <v>0</v>
      </c>
      <c r="BH36" s="39">
        <f t="shared" si="37"/>
        <v>0</v>
      </c>
      <c r="BI36" s="39">
        <f t="shared" si="37"/>
        <v>0</v>
      </c>
      <c r="BJ36" s="39">
        <f t="shared" si="37"/>
        <v>1.2922366900747442</v>
      </c>
      <c r="BK36" s="10"/>
      <c r="BL36" s="40">
        <f t="shared" si="38"/>
        <v>0</v>
      </c>
      <c r="BM36" s="40">
        <f t="shared" si="39"/>
        <v>1</v>
      </c>
      <c r="BN36" s="40">
        <f t="shared" si="40"/>
        <v>1</v>
      </c>
      <c r="BO36" s="40">
        <f t="shared" si="41"/>
        <v>0</v>
      </c>
      <c r="BP36" s="40">
        <f t="shared" si="42"/>
        <v>0</v>
      </c>
      <c r="BQ36" s="40">
        <f t="shared" si="43"/>
        <v>1</v>
      </c>
      <c r="BS36" s="41">
        <f t="shared" si="44"/>
        <v>2.0484926354432726</v>
      </c>
      <c r="BT36" s="41">
        <f t="shared" si="44"/>
        <v>0.6607720782672365</v>
      </c>
      <c r="BU36" s="41">
        <f t="shared" si="44"/>
        <v>6.8422187660045711E-3</v>
      </c>
      <c r="BV36" s="41">
        <f t="shared" si="44"/>
        <v>1.9465040872355397</v>
      </c>
      <c r="BW36" s="41">
        <f t="shared" si="44"/>
        <v>1.7325797969383394</v>
      </c>
      <c r="BX36" s="41">
        <f t="shared" si="45"/>
        <v>0.1847750475657178</v>
      </c>
      <c r="BY36" s="86"/>
      <c r="CB36" s="18">
        <f t="shared" si="105"/>
        <v>41456</v>
      </c>
      <c r="CC36" s="39">
        <f t="shared" si="46"/>
        <v>1.375039660038593</v>
      </c>
      <c r="CD36" s="39">
        <f t="shared" si="46"/>
        <v>1.1135857535704399</v>
      </c>
      <c r="CE36" s="39">
        <f t="shared" si="46"/>
        <v>1.6830283623756992</v>
      </c>
      <c r="CF36" s="39">
        <f t="shared" si="46"/>
        <v>0</v>
      </c>
      <c r="CG36" s="39">
        <f t="shared" si="46"/>
        <v>3.6311545685844799</v>
      </c>
      <c r="CH36" s="39">
        <f t="shared" si="46"/>
        <v>0</v>
      </c>
      <c r="CI36" s="39">
        <f t="shared" si="46"/>
        <v>0</v>
      </c>
      <c r="CJ36" s="39">
        <f t="shared" si="46"/>
        <v>0.84909852759577575</v>
      </c>
      <c r="CK36" s="10"/>
      <c r="CL36" s="40">
        <f t="shared" si="47"/>
        <v>1</v>
      </c>
      <c r="CM36" s="40">
        <f t="shared" si="48"/>
        <v>1</v>
      </c>
      <c r="CN36" s="40">
        <f t="shared" si="49"/>
        <v>0</v>
      </c>
      <c r="CO36" s="40">
        <f t="shared" si="50"/>
        <v>0</v>
      </c>
      <c r="CP36" s="40">
        <f t="shared" si="51"/>
        <v>1</v>
      </c>
      <c r="CQ36" s="40">
        <f t="shared" si="52"/>
        <v>1</v>
      </c>
      <c r="CS36" s="41">
        <f t="shared" si="53"/>
        <v>0.753610379072857</v>
      </c>
      <c r="CT36" s="41">
        <f t="shared" si="53"/>
        <v>0.24952749170703181</v>
      </c>
      <c r="CU36" s="41">
        <f t="shared" si="53"/>
        <v>2.0944229798030123</v>
      </c>
      <c r="CV36" s="41">
        <f t="shared" si="53"/>
        <v>2.0765170364302263</v>
      </c>
      <c r="CW36" s="41">
        <f t="shared" si="53"/>
        <v>0.58045188345801335</v>
      </c>
      <c r="CX36" s="41">
        <f t="shared" si="54"/>
        <v>0.92131670997258275</v>
      </c>
      <c r="DA36" s="86"/>
      <c r="DB36" s="18">
        <f t="shared" si="106"/>
        <v>41085</v>
      </c>
      <c r="DC36" s="39">
        <f t="shared" si="55"/>
        <v>0.95694703395894731</v>
      </c>
      <c r="DD36" s="39">
        <f t="shared" si="55"/>
        <v>1.0998672334551194</v>
      </c>
      <c r="DE36" s="39">
        <f t="shared" si="55"/>
        <v>1.1273374288109492</v>
      </c>
      <c r="DF36" s="39">
        <f t="shared" si="55"/>
        <v>0.97078949448176899</v>
      </c>
      <c r="DG36" s="39">
        <f t="shared" si="55"/>
        <v>1.6474293853965836</v>
      </c>
      <c r="DH36" s="39">
        <f t="shared" si="55"/>
        <v>0</v>
      </c>
      <c r="DI36" s="39">
        <f t="shared" si="55"/>
        <v>0</v>
      </c>
      <c r="DJ36" s="39">
        <f t="shared" si="55"/>
        <v>0.99434537012283897</v>
      </c>
      <c r="DK36" s="10"/>
      <c r="DL36" s="40">
        <f t="shared" si="56"/>
        <v>1</v>
      </c>
      <c r="DM36" s="40">
        <f t="shared" si="57"/>
        <v>1</v>
      </c>
      <c r="DN36" s="40">
        <f t="shared" si="58"/>
        <v>1</v>
      </c>
      <c r="DO36" s="40">
        <f t="shared" si="59"/>
        <v>1</v>
      </c>
      <c r="DP36" s="40">
        <f t="shared" si="60"/>
        <v>1</v>
      </c>
      <c r="DQ36" s="40">
        <f t="shared" si="61"/>
        <v>1</v>
      </c>
      <c r="DS36" s="41">
        <f t="shared" si="62"/>
        <v>0.12529780603933649</v>
      </c>
      <c r="DT36" s="41">
        <f t="shared" si="62"/>
        <v>0.2086424863177026</v>
      </c>
      <c r="DU36" s="41">
        <f t="shared" si="62"/>
        <v>0.29902828267619425</v>
      </c>
      <c r="DV36" s="41">
        <f t="shared" si="62"/>
        <v>0.75041827614448697</v>
      </c>
      <c r="DW36" s="41">
        <f t="shared" si="62"/>
        <v>0.67654088493205866</v>
      </c>
      <c r="DX36" s="41">
        <f t="shared" si="63"/>
        <v>1.3195537020383175</v>
      </c>
      <c r="EA36" s="86"/>
      <c r="EB36" s="18">
        <f t="shared" si="107"/>
        <v>40721</v>
      </c>
      <c r="EC36" s="39">
        <f t="shared" si="65"/>
        <v>0.95856932127242722</v>
      </c>
      <c r="ED36" s="39">
        <f t="shared" si="65"/>
        <v>1.0776969037057595</v>
      </c>
      <c r="EE36" s="39">
        <f t="shared" si="65"/>
        <v>0.87498113326734772</v>
      </c>
      <c r="EF36" s="39">
        <f t="shared" si="65"/>
        <v>1.1462630084304002</v>
      </c>
      <c r="EG36" s="39">
        <f t="shared" si="65"/>
        <v>2.2124576147489257</v>
      </c>
      <c r="EH36" s="39">
        <f t="shared" si="65"/>
        <v>0</v>
      </c>
      <c r="EI36" s="39">
        <f t="shared" si="65"/>
        <v>0</v>
      </c>
      <c r="EJ36" s="39">
        <f t="shared" si="65"/>
        <v>0</v>
      </c>
      <c r="EK36" s="10"/>
      <c r="EL36" s="40">
        <f t="shared" si="66"/>
        <v>1</v>
      </c>
      <c r="EM36" s="40">
        <f t="shared" si="67"/>
        <v>0</v>
      </c>
      <c r="EN36" s="40">
        <f t="shared" si="68"/>
        <v>1</v>
      </c>
      <c r="EO36" s="40">
        <f t="shared" si="69"/>
        <v>1</v>
      </c>
      <c r="EP36" s="40">
        <f t="shared" si="70"/>
        <v>1</v>
      </c>
      <c r="EQ36" s="40">
        <f t="shared" si="71"/>
        <v>0</v>
      </c>
      <c r="ES36" s="41">
        <f t="shared" si="72"/>
        <v>0.9201165763875232</v>
      </c>
      <c r="ET36" s="41">
        <f t="shared" si="72"/>
        <v>2.5217474555406159</v>
      </c>
      <c r="EU36" s="41">
        <f t="shared" si="72"/>
        <v>3.6666126757697537E-2</v>
      </c>
      <c r="EV36" s="41">
        <f t="shared" si="72"/>
        <v>0.27012079906864372</v>
      </c>
      <c r="EW36" s="41">
        <f t="shared" si="72"/>
        <v>0.43668100805874038</v>
      </c>
      <c r="EX36" s="41">
        <f t="shared" si="73"/>
        <v>1.8237755202168375</v>
      </c>
      <c r="EY36" s="86"/>
      <c r="FB36" s="18">
        <f t="shared" si="108"/>
        <v>40357</v>
      </c>
      <c r="FC36" s="39">
        <f t="shared" si="74"/>
        <v>1.1813395044505373</v>
      </c>
      <c r="FD36" s="39">
        <f t="shared" si="74"/>
        <v>0.71371091864928426</v>
      </c>
      <c r="FE36" s="39">
        <f t="shared" si="74"/>
        <v>0.82815101057198415</v>
      </c>
      <c r="FF36" s="39">
        <f t="shared" si="74"/>
        <v>0.76567467857459781</v>
      </c>
      <c r="FG36" s="39">
        <f t="shared" si="74"/>
        <v>2.7910969831078889</v>
      </c>
      <c r="FH36" s="39">
        <f t="shared" si="74"/>
        <v>0</v>
      </c>
      <c r="FI36" s="39">
        <f t="shared" si="74"/>
        <v>0</v>
      </c>
      <c r="FJ36" s="39">
        <f t="shared" si="74"/>
        <v>0</v>
      </c>
      <c r="FK36" s="10"/>
      <c r="FL36" s="40">
        <f t="shared" si="75"/>
        <v>1</v>
      </c>
      <c r="FM36" s="40">
        <f t="shared" si="76"/>
        <v>1</v>
      </c>
      <c r="FN36" s="40">
        <f t="shared" si="77"/>
        <v>1</v>
      </c>
      <c r="FO36" s="40">
        <f t="shared" si="78"/>
        <v>0</v>
      </c>
      <c r="FP36" s="40">
        <f t="shared" si="79"/>
        <v>1</v>
      </c>
      <c r="FQ36" s="40">
        <f t="shared" si="80"/>
        <v>0</v>
      </c>
      <c r="FS36" s="41">
        <f t="shared" si="81"/>
        <v>0.88260296887492506</v>
      </c>
      <c r="FT36" s="41">
        <f t="shared" si="81"/>
        <v>1.0066990208596325</v>
      </c>
      <c r="FU36" s="41">
        <f t="shared" si="81"/>
        <v>0.44165474835392032</v>
      </c>
      <c r="FV36" s="41">
        <f t="shared" si="81"/>
        <v>1.7917904188736127</v>
      </c>
      <c r="FW36" s="41">
        <f t="shared" si="81"/>
        <v>0.80002613229288844</v>
      </c>
      <c r="FX36" s="41">
        <f t="shared" si="82"/>
        <v>1.4660284532640036</v>
      </c>
      <c r="FY36" s="86"/>
      <c r="GB36" s="18">
        <f t="shared" si="109"/>
        <v>39993</v>
      </c>
      <c r="GC36" s="39">
        <f t="shared" si="83"/>
        <v>1.2937861591505633</v>
      </c>
      <c r="GD36" s="39">
        <f t="shared" si="83"/>
        <v>0.92886884519497948</v>
      </c>
      <c r="GE36" s="39">
        <f t="shared" si="83"/>
        <v>1.197951303789194</v>
      </c>
      <c r="GF36" s="39">
        <f t="shared" si="83"/>
        <v>1.5132799694525765</v>
      </c>
      <c r="GG36" s="39">
        <f t="shared" si="83"/>
        <v>0</v>
      </c>
      <c r="GH36" s="39">
        <f t="shared" si="83"/>
        <v>0</v>
      </c>
      <c r="GI36" s="39">
        <f t="shared" si="83"/>
        <v>0</v>
      </c>
      <c r="GJ36" s="39">
        <f t="shared" si="83"/>
        <v>0.89818681774660247</v>
      </c>
      <c r="GK36" s="10"/>
      <c r="GL36" s="40">
        <f t="shared" si="84"/>
        <v>0</v>
      </c>
      <c r="GM36" s="40">
        <f t="shared" si="85"/>
        <v>1</v>
      </c>
      <c r="GN36" s="40">
        <f t="shared" si="86"/>
        <v>0</v>
      </c>
      <c r="GO36" s="40">
        <f t="shared" si="87"/>
        <v>0</v>
      </c>
      <c r="GP36" s="40">
        <f t="shared" si="88"/>
        <v>0</v>
      </c>
      <c r="GQ36" s="40">
        <f t="shared" si="89"/>
        <v>1</v>
      </c>
      <c r="GS36" s="41">
        <f t="shared" si="90"/>
        <v>5.0914134102627777</v>
      </c>
      <c r="GT36" s="41">
        <f t="shared" si="90"/>
        <v>1.0181040068779108</v>
      </c>
      <c r="GU36" s="41">
        <f t="shared" si="90"/>
        <v>1.7941258123166577</v>
      </c>
      <c r="GV36" s="41">
        <f t="shared" si="90"/>
        <v>1.9093213374752827</v>
      </c>
      <c r="GW36" s="41">
        <f t="shared" si="90"/>
        <v>1.7380667482294525</v>
      </c>
      <c r="GX36" s="41">
        <f t="shared" si="91"/>
        <v>0.43872513157615545</v>
      </c>
      <c r="GY36" s="86"/>
      <c r="HB36" s="18">
        <f t="shared" si="110"/>
        <v>39629</v>
      </c>
      <c r="HC36" s="39">
        <f t="shared" si="93"/>
        <v>0.75667348736269091</v>
      </c>
      <c r="HD36" s="39">
        <f t="shared" si="93"/>
        <v>0.79726891609275274</v>
      </c>
      <c r="HE36" s="39">
        <f t="shared" si="93"/>
        <v>0.89680359855089897</v>
      </c>
      <c r="HF36" s="39">
        <f t="shared" si="93"/>
        <v>1.5844291784990543</v>
      </c>
      <c r="HG36" s="39">
        <f t="shared" si="93"/>
        <v>0</v>
      </c>
      <c r="HH36" s="39">
        <f t="shared" si="93"/>
        <v>0</v>
      </c>
      <c r="HI36" s="39">
        <f t="shared" si="93"/>
        <v>0</v>
      </c>
      <c r="HJ36" s="39">
        <f t="shared" si="93"/>
        <v>0.97957645258189097</v>
      </c>
      <c r="HK36" s="10"/>
      <c r="HL36" s="40">
        <f t="shared" si="94"/>
        <v>1</v>
      </c>
      <c r="HM36" s="40">
        <f t="shared" si="95"/>
        <v>1</v>
      </c>
      <c r="HN36" s="40">
        <f t="shared" si="96"/>
        <v>1</v>
      </c>
      <c r="HO36" s="40">
        <f t="shared" si="97"/>
        <v>0</v>
      </c>
      <c r="HP36" s="40">
        <f t="shared" si="98"/>
        <v>0</v>
      </c>
      <c r="HQ36" s="40">
        <f t="shared" si="99"/>
        <v>1</v>
      </c>
      <c r="HS36" s="41">
        <f t="shared" si="100"/>
        <v>0.97435655203078331</v>
      </c>
      <c r="HT36" s="41">
        <f t="shared" si="100"/>
        <v>0.47644373760661834</v>
      </c>
      <c r="HU36" s="41">
        <f t="shared" si="100"/>
        <v>0.19771726454503943</v>
      </c>
      <c r="HV36" s="41">
        <f t="shared" si="100"/>
        <v>1.6555319619418052</v>
      </c>
      <c r="HW36" s="41">
        <f t="shared" si="100"/>
        <v>1.9412573951116667</v>
      </c>
      <c r="HX36" s="41">
        <f t="shared" si="101"/>
        <v>1.4961013395926712</v>
      </c>
    </row>
    <row r="37" spans="1:233" x14ac:dyDescent="0.25">
      <c r="B37" s="18">
        <f t="shared" si="102"/>
        <v>42555</v>
      </c>
      <c r="C37" s="39">
        <f t="shared" si="16"/>
        <v>0</v>
      </c>
      <c r="D37" s="39">
        <f t="shared" si="16"/>
        <v>0.88099033271039717</v>
      </c>
      <c r="E37" s="39">
        <f t="shared" si="16"/>
        <v>0.7928781374190973</v>
      </c>
      <c r="F37" s="39">
        <f t="shared" si="16"/>
        <v>0.9086219119828729</v>
      </c>
      <c r="G37" s="39">
        <f t="shared" si="16"/>
        <v>2.8182262383886174</v>
      </c>
      <c r="H37" s="39">
        <f t="shared" si="17"/>
        <v>0</v>
      </c>
      <c r="I37" s="39">
        <f t="shared" si="17"/>
        <v>0</v>
      </c>
      <c r="J37" s="39">
        <f t="shared" si="17"/>
        <v>1.6818195571913415</v>
      </c>
      <c r="K37" s="10"/>
      <c r="L37" s="40">
        <f t="shared" si="18"/>
        <v>0</v>
      </c>
      <c r="M37" s="40">
        <f t="shared" si="19"/>
        <v>1</v>
      </c>
      <c r="N37" s="40">
        <f t="shared" si="20"/>
        <v>1</v>
      </c>
      <c r="O37" s="40">
        <f t="shared" si="21"/>
        <v>1</v>
      </c>
      <c r="P37" s="40">
        <f t="shared" si="22"/>
        <v>1</v>
      </c>
      <c r="Q37" s="40">
        <f t="shared" si="23"/>
        <v>1</v>
      </c>
      <c r="S37" s="41">
        <f t="shared" si="24"/>
        <v>1.6168605641531553</v>
      </c>
      <c r="T37" s="41">
        <f t="shared" si="24"/>
        <v>1.4819995138385606E-2</v>
      </c>
      <c r="U37" s="41">
        <f t="shared" si="24"/>
        <v>0.91907780407338668</v>
      </c>
      <c r="V37" s="41">
        <f t="shared" si="24"/>
        <v>0.11744980276827956</v>
      </c>
      <c r="W37" s="41">
        <f t="shared" si="24"/>
        <v>0.34484124882347128</v>
      </c>
      <c r="X37" s="41">
        <f t="shared" si="25"/>
        <v>0.63677697558661306</v>
      </c>
      <c r="Y37" s="86"/>
      <c r="AB37" s="18">
        <f t="shared" si="103"/>
        <v>42191</v>
      </c>
      <c r="AC37" s="39">
        <f t="shared" si="27"/>
        <v>0.78155665359651816</v>
      </c>
      <c r="AD37" s="39">
        <f t="shared" si="27"/>
        <v>0.66048600037493377</v>
      </c>
      <c r="AE37" s="39">
        <f t="shared" si="27"/>
        <v>1.2398570571394665</v>
      </c>
      <c r="AF37" s="39">
        <f t="shared" si="27"/>
        <v>0.92443937394994991</v>
      </c>
      <c r="AG37" s="39">
        <f t="shared" si="27"/>
        <v>3.2040526884044618</v>
      </c>
      <c r="AH37" s="39">
        <f t="shared" si="27"/>
        <v>0</v>
      </c>
      <c r="AI37" s="39">
        <f t="shared" si="27"/>
        <v>0</v>
      </c>
      <c r="AJ37" s="39">
        <f t="shared" si="27"/>
        <v>1.1565589189365462</v>
      </c>
      <c r="AK37" s="10"/>
      <c r="AL37" s="40">
        <f t="shared" si="28"/>
        <v>1</v>
      </c>
      <c r="AM37" s="40">
        <f t="shared" si="29"/>
        <v>1</v>
      </c>
      <c r="AN37" s="40">
        <f t="shared" si="30"/>
        <v>0</v>
      </c>
      <c r="AO37" s="40">
        <f t="shared" si="31"/>
        <v>1</v>
      </c>
      <c r="AP37" s="40">
        <f t="shared" si="32"/>
        <v>1</v>
      </c>
      <c r="AQ37" s="40">
        <f t="shared" si="33"/>
        <v>1</v>
      </c>
      <c r="AS37" s="41">
        <f t="shared" si="34"/>
        <v>0.18109112452945103</v>
      </c>
      <c r="AT37" s="41">
        <f t="shared" si="34"/>
        <v>0.94778880237254526</v>
      </c>
      <c r="AU37" s="41">
        <f t="shared" si="34"/>
        <v>1.6692497692274744</v>
      </c>
      <c r="AV37" s="41">
        <f t="shared" si="34"/>
        <v>0.79875491763250073</v>
      </c>
      <c r="AW37" s="41">
        <f t="shared" si="34"/>
        <v>0.86170115059908947</v>
      </c>
      <c r="AX37" s="41">
        <f t="shared" si="35"/>
        <v>0.20099321052843014</v>
      </c>
      <c r="BA37" s="86"/>
      <c r="BB37" s="18">
        <f t="shared" si="104"/>
        <v>41827</v>
      </c>
      <c r="BC37" s="39">
        <f t="shared" si="37"/>
        <v>0.96839280480898771</v>
      </c>
      <c r="BD37" s="39">
        <f t="shared" si="37"/>
        <v>0.91268756445076649</v>
      </c>
      <c r="BE37" s="39">
        <f t="shared" si="37"/>
        <v>1.1180245179936164</v>
      </c>
      <c r="BF37" s="39">
        <f t="shared" si="37"/>
        <v>0.89000799533880182</v>
      </c>
      <c r="BG37" s="39">
        <f t="shared" si="37"/>
        <v>3.1411425187979272</v>
      </c>
      <c r="BH37" s="39">
        <f t="shared" si="37"/>
        <v>0</v>
      </c>
      <c r="BI37" s="39">
        <f t="shared" si="37"/>
        <v>0</v>
      </c>
      <c r="BJ37" s="39">
        <f t="shared" si="37"/>
        <v>1.2860341719208894</v>
      </c>
      <c r="BK37" s="10"/>
      <c r="BL37" s="40">
        <f t="shared" si="38"/>
        <v>1</v>
      </c>
      <c r="BM37" s="40">
        <f t="shared" si="39"/>
        <v>1</v>
      </c>
      <c r="BN37" s="40">
        <f t="shared" si="40"/>
        <v>1</v>
      </c>
      <c r="BO37" s="40">
        <f t="shared" si="41"/>
        <v>1</v>
      </c>
      <c r="BP37" s="40">
        <f t="shared" si="42"/>
        <v>1</v>
      </c>
      <c r="BQ37" s="40">
        <f t="shared" si="43"/>
        <v>1</v>
      </c>
      <c r="BS37" s="41">
        <f t="shared" si="44"/>
        <v>0.17408506709277133</v>
      </c>
      <c r="BT37" s="41">
        <f t="shared" si="44"/>
        <v>0.8267951835909878</v>
      </c>
      <c r="BU37" s="41">
        <f t="shared" si="44"/>
        <v>0.29003488543217026</v>
      </c>
      <c r="BV37" s="41">
        <f t="shared" si="44"/>
        <v>0.48779476459596705</v>
      </c>
      <c r="BW37" s="41">
        <f t="shared" si="44"/>
        <v>0.59851238530131479</v>
      </c>
      <c r="BX37" s="41">
        <f t="shared" si="45"/>
        <v>0.32451258239407527</v>
      </c>
      <c r="BY37" s="86"/>
      <c r="CB37" s="18">
        <f t="shared" si="105"/>
        <v>41463</v>
      </c>
      <c r="CC37" s="39">
        <f t="shared" si="46"/>
        <v>1.1675441507245654</v>
      </c>
      <c r="CD37" s="39">
        <f t="shared" si="46"/>
        <v>1.1654413644023141</v>
      </c>
      <c r="CE37" s="39">
        <f t="shared" si="46"/>
        <v>1.1560250184050891</v>
      </c>
      <c r="CF37" s="39">
        <f t="shared" si="46"/>
        <v>0.98624863538773244</v>
      </c>
      <c r="CG37" s="39">
        <f t="shared" si="46"/>
        <v>3.305447822906769</v>
      </c>
      <c r="CH37" s="39">
        <f t="shared" si="46"/>
        <v>0</v>
      </c>
      <c r="CI37" s="39">
        <f t="shared" si="46"/>
        <v>0</v>
      </c>
      <c r="CJ37" s="39">
        <f t="shared" si="46"/>
        <v>1.2428200031012882</v>
      </c>
      <c r="CK37" s="10"/>
      <c r="CL37" s="40">
        <f t="shared" si="47"/>
        <v>1</v>
      </c>
      <c r="CM37" s="40">
        <f t="shared" si="48"/>
        <v>1</v>
      </c>
      <c r="CN37" s="40">
        <f t="shared" si="49"/>
        <v>1</v>
      </c>
      <c r="CO37" s="40">
        <f t="shared" si="50"/>
        <v>1</v>
      </c>
      <c r="CP37" s="40">
        <f t="shared" si="51"/>
        <v>1</v>
      </c>
      <c r="CQ37" s="40">
        <f t="shared" si="52"/>
        <v>1</v>
      </c>
      <c r="CS37" s="41">
        <f t="shared" si="53"/>
        <v>0.2778248686119239</v>
      </c>
      <c r="CT37" s="41">
        <f t="shared" si="53"/>
        <v>0.51136971052067171</v>
      </c>
      <c r="CU37" s="41">
        <f t="shared" si="53"/>
        <v>3.0932918075580448E-2</v>
      </c>
      <c r="CV37" s="41">
        <f t="shared" si="53"/>
        <v>0.3174401177228694</v>
      </c>
      <c r="CW37" s="41">
        <f t="shared" si="53"/>
        <v>0.24064227333523042</v>
      </c>
      <c r="CX37" s="41">
        <f t="shared" si="54"/>
        <v>0.78071042737985674</v>
      </c>
      <c r="DA37" s="86"/>
      <c r="DB37" s="18">
        <f t="shared" si="106"/>
        <v>41092</v>
      </c>
      <c r="DC37" s="39">
        <f t="shared" si="55"/>
        <v>0.9515358526698624</v>
      </c>
      <c r="DD37" s="39">
        <f t="shared" si="55"/>
        <v>1.6975855996502405</v>
      </c>
      <c r="DE37" s="39">
        <f t="shared" si="55"/>
        <v>0</v>
      </c>
      <c r="DF37" s="39">
        <f t="shared" si="55"/>
        <v>1.2529567805753186</v>
      </c>
      <c r="DG37" s="39">
        <f t="shared" si="55"/>
        <v>2.8156096913309279</v>
      </c>
      <c r="DH37" s="39">
        <f t="shared" si="55"/>
        <v>0</v>
      </c>
      <c r="DI37" s="39">
        <f t="shared" si="55"/>
        <v>0</v>
      </c>
      <c r="DJ37" s="39">
        <f t="shared" si="55"/>
        <v>1.1502798347815117</v>
      </c>
      <c r="DK37" s="10"/>
      <c r="DL37" s="40">
        <f t="shared" si="56"/>
        <v>0</v>
      </c>
      <c r="DM37" s="40">
        <f t="shared" si="57"/>
        <v>0</v>
      </c>
      <c r="DN37" s="40">
        <f t="shared" si="58"/>
        <v>0</v>
      </c>
      <c r="DO37" s="40">
        <f t="shared" si="59"/>
        <v>0</v>
      </c>
      <c r="DP37" s="40">
        <f t="shared" si="60"/>
        <v>0</v>
      </c>
      <c r="DQ37" s="40">
        <f t="shared" si="61"/>
        <v>0</v>
      </c>
      <c r="DS37" s="41">
        <f t="shared" si="62"/>
        <v>0.1743569518534738</v>
      </c>
      <c r="DT37" s="41">
        <f t="shared" si="62"/>
        <v>2.5588907743665268</v>
      </c>
      <c r="DU37" s="41">
        <f t="shared" si="62"/>
        <v>2.3480124235131052</v>
      </c>
      <c r="DV37" s="41">
        <f t="shared" si="62"/>
        <v>2.1096706434954933</v>
      </c>
      <c r="DW37" s="41">
        <f t="shared" si="62"/>
        <v>1.2805008755281795</v>
      </c>
      <c r="DX37" s="41">
        <f t="shared" si="63"/>
        <v>2.7982950495305849</v>
      </c>
      <c r="EA37" s="86"/>
      <c r="EB37" s="18">
        <f t="shared" si="107"/>
        <v>40728</v>
      </c>
      <c r="EC37" s="39">
        <f t="shared" si="65"/>
        <v>0</v>
      </c>
      <c r="ED37" s="39">
        <f t="shared" si="65"/>
        <v>0.98799638472644824</v>
      </c>
      <c r="EE37" s="39">
        <f t="shared" si="65"/>
        <v>1.0024984809943758</v>
      </c>
      <c r="EF37" s="39">
        <f t="shared" si="65"/>
        <v>1.2920719173150441</v>
      </c>
      <c r="EG37" s="39">
        <f t="shared" si="65"/>
        <v>2.4121712172414607</v>
      </c>
      <c r="EH37" s="39">
        <f t="shared" si="65"/>
        <v>0</v>
      </c>
      <c r="EI37" s="39">
        <f t="shared" si="65"/>
        <v>0</v>
      </c>
      <c r="EJ37" s="39">
        <f t="shared" si="65"/>
        <v>0.93954107729536529</v>
      </c>
      <c r="EK37" s="10"/>
      <c r="EL37" s="40">
        <f t="shared" si="66"/>
        <v>0</v>
      </c>
      <c r="EM37" s="40">
        <f t="shared" si="67"/>
        <v>1</v>
      </c>
      <c r="EN37" s="40">
        <f t="shared" si="68"/>
        <v>1</v>
      </c>
      <c r="EO37" s="40">
        <f t="shared" si="69"/>
        <v>1</v>
      </c>
      <c r="EP37" s="40">
        <f t="shared" si="70"/>
        <v>1</v>
      </c>
      <c r="EQ37" s="40">
        <f t="shared" si="71"/>
        <v>1</v>
      </c>
      <c r="ES37" s="41">
        <f t="shared" si="72"/>
        <v>1.7331197435819339</v>
      </c>
      <c r="ET37" s="41">
        <f t="shared" si="72"/>
        <v>1.1880736300887171</v>
      </c>
      <c r="EU37" s="41">
        <f t="shared" si="72"/>
        <v>1.2062661575752507</v>
      </c>
      <c r="EV37" s="41">
        <f t="shared" si="72"/>
        <v>1.4526008999233815</v>
      </c>
      <c r="EW37" s="41">
        <f t="shared" si="72"/>
        <v>0.87724726648181173</v>
      </c>
      <c r="EX37" s="41">
        <f t="shared" si="73"/>
        <v>0.29730800376732852</v>
      </c>
      <c r="EY37" s="86"/>
      <c r="FB37" s="18">
        <f t="shared" si="108"/>
        <v>40364</v>
      </c>
      <c r="FC37" s="39">
        <f t="shared" si="74"/>
        <v>0</v>
      </c>
      <c r="FD37" s="39">
        <f t="shared" si="74"/>
        <v>0.885546583234467</v>
      </c>
      <c r="FE37" s="39">
        <f t="shared" si="74"/>
        <v>0.90178241970852668</v>
      </c>
      <c r="FF37" s="39">
        <f t="shared" si="74"/>
        <v>1.0580232043117281</v>
      </c>
      <c r="FG37" s="39">
        <f t="shared" si="74"/>
        <v>3.3425215245750479</v>
      </c>
      <c r="FH37" s="39">
        <f t="shared" si="74"/>
        <v>0</v>
      </c>
      <c r="FI37" s="39">
        <f t="shared" si="74"/>
        <v>0</v>
      </c>
      <c r="FJ37" s="39">
        <f t="shared" si="74"/>
        <v>1.095225687445921</v>
      </c>
      <c r="FK37" s="10"/>
      <c r="FL37" s="40">
        <f t="shared" si="75"/>
        <v>0</v>
      </c>
      <c r="FM37" s="40">
        <f t="shared" si="76"/>
        <v>1</v>
      </c>
      <c r="FN37" s="40">
        <f t="shared" si="77"/>
        <v>1</v>
      </c>
      <c r="FO37" s="40">
        <f t="shared" si="78"/>
        <v>1</v>
      </c>
      <c r="FP37" s="40">
        <f t="shared" si="79"/>
        <v>0</v>
      </c>
      <c r="FQ37" s="40">
        <f t="shared" si="80"/>
        <v>1</v>
      </c>
      <c r="FS37" s="41">
        <f t="shared" si="81"/>
        <v>1.6380682037229695</v>
      </c>
      <c r="FT37" s="41">
        <f t="shared" si="81"/>
        <v>0.21540363132174153</v>
      </c>
      <c r="FU37" s="41">
        <f t="shared" si="81"/>
        <v>0.13228733016656269</v>
      </c>
      <c r="FV37" s="41">
        <f t="shared" si="81"/>
        <v>0.66402317740026862</v>
      </c>
      <c r="FW37" s="41">
        <f t="shared" si="81"/>
        <v>1.7873247579188594</v>
      </c>
      <c r="FX37" s="41">
        <f t="shared" si="82"/>
        <v>1.0636490271218375</v>
      </c>
      <c r="FY37" s="86"/>
      <c r="GB37" s="18">
        <f t="shared" si="109"/>
        <v>40000</v>
      </c>
      <c r="GC37" s="39">
        <f t="shared" si="83"/>
        <v>1.1620616731320437</v>
      </c>
      <c r="GD37" s="39">
        <f t="shared" si="83"/>
        <v>1.0822059837237643</v>
      </c>
      <c r="GE37" s="39">
        <f t="shared" si="83"/>
        <v>0.75708408170973518</v>
      </c>
      <c r="GF37" s="39">
        <f t="shared" si="83"/>
        <v>1.2128678146929406</v>
      </c>
      <c r="GG37" s="39">
        <f t="shared" si="83"/>
        <v>2.7805918797512286</v>
      </c>
      <c r="GH37" s="39">
        <f t="shared" si="83"/>
        <v>0</v>
      </c>
      <c r="GI37" s="39">
        <f t="shared" si="83"/>
        <v>0</v>
      </c>
      <c r="GJ37" s="39">
        <f t="shared" si="83"/>
        <v>0.88947902233785869</v>
      </c>
      <c r="GK37" s="10"/>
      <c r="GL37" s="40">
        <f t="shared" si="84"/>
        <v>0</v>
      </c>
      <c r="GM37" s="40">
        <f t="shared" si="85"/>
        <v>1</v>
      </c>
      <c r="GN37" s="40">
        <f t="shared" si="86"/>
        <v>1</v>
      </c>
      <c r="GO37" s="40">
        <f t="shared" si="87"/>
        <v>1</v>
      </c>
      <c r="GP37" s="40">
        <f t="shared" si="88"/>
        <v>1</v>
      </c>
      <c r="GQ37" s="40">
        <f t="shared" si="89"/>
        <v>1</v>
      </c>
      <c r="GS37" s="41">
        <f t="shared" si="90"/>
        <v>2.5780015290350962</v>
      </c>
      <c r="GT37" s="41">
        <f t="shared" si="90"/>
        <v>0.42576501149041773</v>
      </c>
      <c r="GU37" s="41">
        <f t="shared" si="90"/>
        <v>1.0019010688692354</v>
      </c>
      <c r="GV37" s="41">
        <f t="shared" si="90"/>
        <v>0.52270362480743238</v>
      </c>
      <c r="GW37" s="41">
        <f t="shared" si="90"/>
        <v>0.87467536610580932</v>
      </c>
      <c r="GX37" s="41">
        <f t="shared" si="91"/>
        <v>0.32213871901170499</v>
      </c>
      <c r="GY37" s="86"/>
      <c r="HB37" s="18">
        <f t="shared" si="110"/>
        <v>39636</v>
      </c>
      <c r="HC37" s="39">
        <f t="shared" si="93"/>
        <v>0.74121953051351319</v>
      </c>
      <c r="HD37" s="39">
        <f t="shared" si="93"/>
        <v>0.76638369543124341</v>
      </c>
      <c r="HE37" s="39">
        <f t="shared" si="93"/>
        <v>0.91791072438998234</v>
      </c>
      <c r="HF37" s="39">
        <f t="shared" si="93"/>
        <v>0.91778409114714743</v>
      </c>
      <c r="HG37" s="39">
        <f t="shared" si="93"/>
        <v>1.3425032124067393</v>
      </c>
      <c r="HH37" s="39">
        <f t="shared" si="93"/>
        <v>0</v>
      </c>
      <c r="HI37" s="39">
        <f t="shared" si="93"/>
        <v>0</v>
      </c>
      <c r="HJ37" s="39">
        <f t="shared" si="93"/>
        <v>1.0131973001486099</v>
      </c>
      <c r="HK37" s="10"/>
      <c r="HL37" s="40">
        <f t="shared" si="94"/>
        <v>1</v>
      </c>
      <c r="HM37" s="40">
        <f t="shared" si="95"/>
        <v>1</v>
      </c>
      <c r="HN37" s="40">
        <f t="shared" si="96"/>
        <v>1</v>
      </c>
      <c r="HO37" s="40">
        <f t="shared" si="97"/>
        <v>1</v>
      </c>
      <c r="HP37" s="40">
        <f t="shared" si="98"/>
        <v>1</v>
      </c>
      <c r="HQ37" s="40">
        <f t="shared" si="99"/>
        <v>1</v>
      </c>
      <c r="HS37" s="41">
        <f t="shared" si="100"/>
        <v>1.0919284218303997</v>
      </c>
      <c r="HT37" s="41">
        <f t="shared" si="100"/>
        <v>0.62056225126902631</v>
      </c>
      <c r="HU37" s="41">
        <f t="shared" si="100"/>
        <v>5.271326748477001E-2</v>
      </c>
      <c r="HV37" s="41">
        <f t="shared" si="100"/>
        <v>0.52398321952831661</v>
      </c>
      <c r="HW37" s="41">
        <f t="shared" si="100"/>
        <v>0.11976376833005377</v>
      </c>
      <c r="HX37" s="41">
        <f t="shared" si="101"/>
        <v>1.2607022928572662</v>
      </c>
    </row>
    <row r="38" spans="1:233" x14ac:dyDescent="0.25">
      <c r="B38" s="18">
        <f t="shared" si="102"/>
        <v>42562</v>
      </c>
      <c r="C38" s="39">
        <f t="shared" si="16"/>
        <v>1.1258034690028011</v>
      </c>
      <c r="D38" s="39">
        <f t="shared" si="16"/>
        <v>0.84588738495264504</v>
      </c>
      <c r="E38" s="39">
        <f t="shared" si="16"/>
        <v>0.96715833774113469</v>
      </c>
      <c r="F38" s="39">
        <f t="shared" si="16"/>
        <v>1.0033636095032985</v>
      </c>
      <c r="G38" s="39">
        <f t="shared" si="16"/>
        <v>3.0879772197771422</v>
      </c>
      <c r="H38" s="39">
        <f t="shared" si="17"/>
        <v>0</v>
      </c>
      <c r="I38" s="39">
        <f t="shared" si="17"/>
        <v>0</v>
      </c>
      <c r="J38" s="39">
        <f t="shared" si="17"/>
        <v>1.8340274194528843</v>
      </c>
      <c r="K38" s="10"/>
      <c r="L38" s="40">
        <f t="shared" si="18"/>
        <v>1</v>
      </c>
      <c r="M38" s="40">
        <f t="shared" si="19"/>
        <v>1</v>
      </c>
      <c r="N38" s="40">
        <f t="shared" si="20"/>
        <v>1</v>
      </c>
      <c r="O38" s="40">
        <f t="shared" si="21"/>
        <v>1</v>
      </c>
      <c r="P38" s="40">
        <f t="shared" si="22"/>
        <v>1</v>
      </c>
      <c r="Q38" s="40">
        <f t="shared" si="23"/>
        <v>1</v>
      </c>
      <c r="S38" s="41">
        <f t="shared" si="24"/>
        <v>0.85301580121761289</v>
      </c>
      <c r="T38" s="41">
        <f t="shared" si="24"/>
        <v>0.2707440907185113</v>
      </c>
      <c r="U38" s="41">
        <f t="shared" si="24"/>
        <v>0.58992410812013396</v>
      </c>
      <c r="V38" s="41">
        <f t="shared" si="24"/>
        <v>0.52149016637558454</v>
      </c>
      <c r="W38" s="41">
        <f t="shared" si="24"/>
        <v>1.4376013254999029E-2</v>
      </c>
      <c r="X38" s="41">
        <f t="shared" si="25"/>
        <v>0.83515942926899145</v>
      </c>
      <c r="Y38" s="86"/>
      <c r="AB38" s="18">
        <f t="shared" si="103"/>
        <v>42198</v>
      </c>
      <c r="AC38" s="39">
        <f t="shared" si="27"/>
        <v>0.95020018893807479</v>
      </c>
      <c r="AD38" s="39">
        <f t="shared" si="27"/>
        <v>0.992191833776504</v>
      </c>
      <c r="AE38" s="39">
        <f t="shared" si="27"/>
        <v>0.96134760379319084</v>
      </c>
      <c r="AF38" s="39">
        <f t="shared" si="27"/>
        <v>1.0325329194137027</v>
      </c>
      <c r="AG38" s="39">
        <f t="shared" si="27"/>
        <v>2.7575612746894387</v>
      </c>
      <c r="AH38" s="39">
        <f t="shared" si="27"/>
        <v>0</v>
      </c>
      <c r="AI38" s="39">
        <f t="shared" si="27"/>
        <v>0</v>
      </c>
      <c r="AJ38" s="39">
        <f t="shared" si="27"/>
        <v>1.1827362244317139</v>
      </c>
      <c r="AK38" s="10"/>
      <c r="AL38" s="40">
        <f t="shared" si="28"/>
        <v>0</v>
      </c>
      <c r="AM38" s="40">
        <f t="shared" si="29"/>
        <v>0</v>
      </c>
      <c r="AN38" s="40">
        <f t="shared" si="30"/>
        <v>0</v>
      </c>
      <c r="AO38" s="40">
        <f t="shared" si="31"/>
        <v>0</v>
      </c>
      <c r="AP38" s="40">
        <f t="shared" si="32"/>
        <v>0</v>
      </c>
      <c r="AQ38" s="40">
        <f t="shared" si="33"/>
        <v>0</v>
      </c>
      <c r="AS38" s="41">
        <f t="shared" si="34"/>
        <v>1.8952671267099568</v>
      </c>
      <c r="AT38" s="41">
        <f t="shared" si="34"/>
        <v>0.90225625831079359</v>
      </c>
      <c r="AU38" s="41">
        <f t="shared" si="34"/>
        <v>0.31609716998138143</v>
      </c>
      <c r="AV38" s="41">
        <f t="shared" si="34"/>
        <v>0.66778238932079004</v>
      </c>
      <c r="AW38" s="41">
        <f t="shared" si="34"/>
        <v>0.53311323787416121</v>
      </c>
      <c r="AX38" s="41">
        <f t="shared" si="35"/>
        <v>0.4038247405319273</v>
      </c>
      <c r="BA38" s="86"/>
      <c r="BB38" s="18">
        <f t="shared" si="104"/>
        <v>41834</v>
      </c>
      <c r="BC38" s="39">
        <f t="shared" si="37"/>
        <v>0.96374468268242675</v>
      </c>
      <c r="BD38" s="39">
        <f t="shared" si="37"/>
        <v>0.887744630282851</v>
      </c>
      <c r="BE38" s="39">
        <f t="shared" si="37"/>
        <v>0.94386138606134806</v>
      </c>
      <c r="BF38" s="39">
        <f t="shared" si="37"/>
        <v>0.82889764579366543</v>
      </c>
      <c r="BG38" s="39">
        <f t="shared" si="37"/>
        <v>2.4925073770949187</v>
      </c>
      <c r="BH38" s="39">
        <f t="shared" si="37"/>
        <v>0</v>
      </c>
      <c r="BI38" s="39">
        <f t="shared" si="37"/>
        <v>0</v>
      </c>
      <c r="BJ38" s="39">
        <f t="shared" si="37"/>
        <v>1.3924704546798341</v>
      </c>
      <c r="BK38" s="10"/>
      <c r="BL38" s="40">
        <f t="shared" si="38"/>
        <v>1</v>
      </c>
      <c r="BM38" s="40">
        <f t="shared" si="39"/>
        <v>1</v>
      </c>
      <c r="BN38" s="40">
        <f t="shared" si="40"/>
        <v>0</v>
      </c>
      <c r="BO38" s="40">
        <f t="shared" si="41"/>
        <v>1</v>
      </c>
      <c r="BP38" s="40">
        <f t="shared" si="42"/>
        <v>1</v>
      </c>
      <c r="BQ38" s="40">
        <f t="shared" si="43"/>
        <v>0</v>
      </c>
      <c r="BS38" s="41">
        <f t="shared" si="44"/>
        <v>0.12691241897385344</v>
      </c>
      <c r="BT38" s="41">
        <f t="shared" si="44"/>
        <v>1.0304955615818223</v>
      </c>
      <c r="BU38" s="41">
        <f t="shared" si="44"/>
        <v>1.5556140617933021</v>
      </c>
      <c r="BV38" s="41">
        <f t="shared" si="44"/>
        <v>0.93626458493779419</v>
      </c>
      <c r="BW38" s="41">
        <f t="shared" si="44"/>
        <v>0.11714985593463505</v>
      </c>
      <c r="BX38" s="41">
        <f t="shared" si="45"/>
        <v>2.0734076493726867</v>
      </c>
      <c r="BY38" s="86"/>
      <c r="CB38" s="18">
        <f t="shared" si="105"/>
        <v>41470</v>
      </c>
      <c r="CC38" s="39">
        <f t="shared" si="46"/>
        <v>1.7089267945535582</v>
      </c>
      <c r="CD38" s="39">
        <f t="shared" si="46"/>
        <v>1.2712400467248905</v>
      </c>
      <c r="CE38" s="39">
        <f t="shared" si="46"/>
        <v>1.126311847981325</v>
      </c>
      <c r="CF38" s="39">
        <f t="shared" si="46"/>
        <v>1.0696682997719271</v>
      </c>
      <c r="CG38" s="39">
        <f t="shared" si="46"/>
        <v>2.5795713968280771</v>
      </c>
      <c r="CH38" s="39">
        <f t="shared" si="46"/>
        <v>0</v>
      </c>
      <c r="CI38" s="39">
        <f t="shared" si="46"/>
        <v>0</v>
      </c>
      <c r="CJ38" s="39">
        <f t="shared" si="46"/>
        <v>1.1954228714094861</v>
      </c>
      <c r="CK38" s="10"/>
      <c r="CL38" s="40">
        <f t="shared" si="47"/>
        <v>0</v>
      </c>
      <c r="CM38" s="40">
        <f t="shared" si="48"/>
        <v>0</v>
      </c>
      <c r="CN38" s="40">
        <f t="shared" si="49"/>
        <v>1</v>
      </c>
      <c r="CO38" s="40">
        <f t="shared" si="50"/>
        <v>1</v>
      </c>
      <c r="CP38" s="40">
        <f t="shared" si="51"/>
        <v>1</v>
      </c>
      <c r="CQ38" s="40">
        <f t="shared" si="52"/>
        <v>1</v>
      </c>
      <c r="CS38" s="41">
        <f t="shared" si="53"/>
        <v>2.4133232105732692</v>
      </c>
      <c r="CT38" s="41">
        <f t="shared" si="53"/>
        <v>2.0637942232629611</v>
      </c>
      <c r="CU38" s="41">
        <f t="shared" si="53"/>
        <v>0.15076339491661653</v>
      </c>
      <c r="CV38" s="41">
        <f t="shared" si="53"/>
        <v>0.51992770065481642</v>
      </c>
      <c r="CW38" s="41">
        <f t="shared" si="53"/>
        <v>0.51666407237733536</v>
      </c>
      <c r="CX38" s="41">
        <f t="shared" si="54"/>
        <v>0.57581633500519536</v>
      </c>
      <c r="DA38" s="86"/>
      <c r="DB38" s="18">
        <f t="shared" si="106"/>
        <v>41099</v>
      </c>
      <c r="DC38" s="39">
        <f t="shared" si="55"/>
        <v>1.1007568761169557</v>
      </c>
      <c r="DD38" s="39">
        <f t="shared" si="55"/>
        <v>1.0330253049244333</v>
      </c>
      <c r="DE38" s="39">
        <f t="shared" si="55"/>
        <v>1.0110555391063145</v>
      </c>
      <c r="DF38" s="39">
        <f t="shared" si="55"/>
        <v>1.1034707207797256</v>
      </c>
      <c r="DG38" s="39">
        <f t="shared" si="55"/>
        <v>2.4502928521740799</v>
      </c>
      <c r="DH38" s="39">
        <f t="shared" si="55"/>
        <v>0</v>
      </c>
      <c r="DI38" s="39">
        <f t="shared" si="55"/>
        <v>0</v>
      </c>
      <c r="DJ38" s="39">
        <f t="shared" si="55"/>
        <v>1.1847153487243964</v>
      </c>
      <c r="DK38" s="10"/>
      <c r="DL38" s="40">
        <f t="shared" si="56"/>
        <v>1</v>
      </c>
      <c r="DM38" s="40">
        <f t="shared" si="57"/>
        <v>1</v>
      </c>
      <c r="DN38" s="40">
        <f t="shared" si="58"/>
        <v>1</v>
      </c>
      <c r="DO38" s="40">
        <f t="shared" si="59"/>
        <v>1</v>
      </c>
      <c r="DP38" s="40">
        <f t="shared" si="60"/>
        <v>1</v>
      </c>
      <c r="DQ38" s="40">
        <f t="shared" si="61"/>
        <v>0</v>
      </c>
      <c r="DS38" s="41">
        <f t="shared" si="62"/>
        <v>1.1785187986952124</v>
      </c>
      <c r="DT38" s="41">
        <f t="shared" si="62"/>
        <v>5.4182176573522867E-2</v>
      </c>
      <c r="DU38" s="41">
        <f t="shared" si="62"/>
        <v>2.5992998319996369E-2</v>
      </c>
      <c r="DV38" s="41">
        <f t="shared" si="62"/>
        <v>0.59445805744018632</v>
      </c>
      <c r="DW38" s="41">
        <f t="shared" si="62"/>
        <v>0.66848892292343354</v>
      </c>
      <c r="DX38" s="41">
        <f t="shared" si="63"/>
        <v>3.1248503008084363</v>
      </c>
      <c r="EA38" s="86"/>
      <c r="EB38" s="18">
        <f t="shared" si="107"/>
        <v>40735</v>
      </c>
      <c r="EC38" s="39">
        <f t="shared" si="65"/>
        <v>0.9006152527705833</v>
      </c>
      <c r="ED38" s="39">
        <f t="shared" si="65"/>
        <v>0.89927917704479265</v>
      </c>
      <c r="EE38" s="39">
        <f t="shared" si="65"/>
        <v>0.92936554106404556</v>
      </c>
      <c r="EF38" s="39">
        <f t="shared" si="65"/>
        <v>1.1829809589690143</v>
      </c>
      <c r="EG38" s="39">
        <f t="shared" si="65"/>
        <v>1.7719356852959272</v>
      </c>
      <c r="EH38" s="39">
        <f t="shared" si="65"/>
        <v>0</v>
      </c>
      <c r="EI38" s="39">
        <f t="shared" si="65"/>
        <v>0</v>
      </c>
      <c r="EJ38" s="39">
        <f t="shared" si="65"/>
        <v>0.90078396020621843</v>
      </c>
      <c r="EK38" s="10"/>
      <c r="EL38" s="40">
        <f t="shared" si="66"/>
        <v>1</v>
      </c>
      <c r="EM38" s="40">
        <f t="shared" si="67"/>
        <v>1</v>
      </c>
      <c r="EN38" s="40">
        <f t="shared" si="68"/>
        <v>1</v>
      </c>
      <c r="EO38" s="40">
        <f t="shared" si="69"/>
        <v>1</v>
      </c>
      <c r="EP38" s="40">
        <f t="shared" si="70"/>
        <v>1</v>
      </c>
      <c r="EQ38" s="40">
        <f t="shared" si="71"/>
        <v>1</v>
      </c>
      <c r="ES38" s="41">
        <f t="shared" si="72"/>
        <v>0.75970476680136012</v>
      </c>
      <c r="ET38" s="41">
        <f t="shared" si="72"/>
        <v>0.13098025163401486</v>
      </c>
      <c r="EU38" s="41">
        <f t="shared" si="72"/>
        <v>0.49342752261418982</v>
      </c>
      <c r="EV38" s="41">
        <f t="shared" si="72"/>
        <v>0.1636991274313912</v>
      </c>
      <c r="EW38" s="41">
        <f t="shared" si="72"/>
        <v>0.53510606998805488</v>
      </c>
      <c r="EX38" s="41">
        <f t="shared" si="73"/>
        <v>0.20981094325395303</v>
      </c>
      <c r="EY38" s="86"/>
      <c r="FB38" s="18">
        <f t="shared" si="108"/>
        <v>40371</v>
      </c>
      <c r="FC38" s="39">
        <f t="shared" si="74"/>
        <v>1.2938333708688634</v>
      </c>
      <c r="FD38" s="39">
        <f t="shared" si="74"/>
        <v>0.99818299227691276</v>
      </c>
      <c r="FE38" s="39">
        <f t="shared" si="74"/>
        <v>1.0812347802151629</v>
      </c>
      <c r="FF38" s="39">
        <f t="shared" si="74"/>
        <v>1.0432000678618698</v>
      </c>
      <c r="FG38" s="39">
        <f t="shared" si="74"/>
        <v>1.9836464105466529</v>
      </c>
      <c r="FH38" s="39">
        <f t="shared" si="74"/>
        <v>0</v>
      </c>
      <c r="FI38" s="39">
        <f t="shared" si="74"/>
        <v>0</v>
      </c>
      <c r="FJ38" s="39">
        <f t="shared" si="74"/>
        <v>0.91433191988664586</v>
      </c>
      <c r="FK38" s="10"/>
      <c r="FL38" s="40">
        <f t="shared" si="75"/>
        <v>1</v>
      </c>
      <c r="FM38" s="40">
        <f t="shared" si="76"/>
        <v>1</v>
      </c>
      <c r="FN38" s="40">
        <f t="shared" si="77"/>
        <v>0</v>
      </c>
      <c r="FO38" s="40">
        <f t="shared" si="78"/>
        <v>1</v>
      </c>
      <c r="FP38" s="40">
        <f t="shared" si="79"/>
        <v>1</v>
      </c>
      <c r="FQ38" s="40">
        <f t="shared" si="80"/>
        <v>1</v>
      </c>
      <c r="FS38" s="41">
        <f t="shared" si="81"/>
        <v>1.1226356141106755</v>
      </c>
      <c r="FT38" s="41">
        <f t="shared" si="81"/>
        <v>1.0164786267556569</v>
      </c>
      <c r="FU38" s="41">
        <f t="shared" si="81"/>
        <v>1.5310825181493271</v>
      </c>
      <c r="FV38" s="41">
        <f t="shared" si="81"/>
        <v>0.53950447171773264</v>
      </c>
      <c r="FW38" s="41">
        <f t="shared" si="81"/>
        <v>0.64567455855692157</v>
      </c>
      <c r="FX38" s="41">
        <f t="shared" si="82"/>
        <v>0.64583295927194595</v>
      </c>
      <c r="FY38" s="86"/>
      <c r="GB38" s="18">
        <f t="shared" si="109"/>
        <v>40007</v>
      </c>
      <c r="GC38" s="39">
        <f t="shared" si="83"/>
        <v>1.1507956479554962</v>
      </c>
      <c r="GD38" s="39">
        <f t="shared" si="83"/>
        <v>1.2158959940321292</v>
      </c>
      <c r="GE38" s="39">
        <f t="shared" si="83"/>
        <v>0.870476987373903</v>
      </c>
      <c r="GF38" s="39">
        <f t="shared" si="83"/>
        <v>1.0757361891345576</v>
      </c>
      <c r="GG38" s="39">
        <f t="shared" si="83"/>
        <v>2.0831106262263708</v>
      </c>
      <c r="GH38" s="39">
        <f t="shared" si="83"/>
        <v>0</v>
      </c>
      <c r="GI38" s="39">
        <f t="shared" si="83"/>
        <v>0</v>
      </c>
      <c r="GJ38" s="39">
        <f t="shared" si="83"/>
        <v>0.91483965396741662</v>
      </c>
      <c r="GK38" s="10"/>
      <c r="GL38" s="40">
        <f t="shared" si="84"/>
        <v>0</v>
      </c>
      <c r="GM38" s="40">
        <f t="shared" si="85"/>
        <v>0</v>
      </c>
      <c r="GN38" s="40">
        <f t="shared" si="86"/>
        <v>1</v>
      </c>
      <c r="GO38" s="40">
        <f t="shared" si="87"/>
        <v>1</v>
      </c>
      <c r="GP38" s="40">
        <f t="shared" si="88"/>
        <v>1</v>
      </c>
      <c r="GQ38" s="40">
        <f t="shared" si="89"/>
        <v>1</v>
      </c>
      <c r="GS38" s="41">
        <f t="shared" si="90"/>
        <v>2.3630364728878006</v>
      </c>
      <c r="GT38" s="41">
        <f t="shared" si="90"/>
        <v>1.6846307096614732</v>
      </c>
      <c r="GU38" s="41">
        <f t="shared" si="90"/>
        <v>0.2827511831568279</v>
      </c>
      <c r="GV38" s="41">
        <f t="shared" si="90"/>
        <v>0.11025725228600686</v>
      </c>
      <c r="GW38" s="41">
        <f t="shared" si="90"/>
        <v>0.219297402041991</v>
      </c>
      <c r="GX38" s="41">
        <f t="shared" si="91"/>
        <v>0.6616856333879626</v>
      </c>
      <c r="GY38" s="86"/>
      <c r="HB38" s="18">
        <f t="shared" si="110"/>
        <v>39643</v>
      </c>
      <c r="HC38" s="39">
        <f t="shared" si="93"/>
        <v>0.76665953448991164</v>
      </c>
      <c r="HD38" s="39">
        <f t="shared" si="93"/>
        <v>0.65865227443261898</v>
      </c>
      <c r="HE38" s="39">
        <f t="shared" si="93"/>
        <v>0.72501340780961387</v>
      </c>
      <c r="HF38" s="39">
        <f t="shared" si="93"/>
        <v>0.70980025759677723</v>
      </c>
      <c r="HG38" s="39">
        <f t="shared" si="93"/>
        <v>1.509642737893413</v>
      </c>
      <c r="HH38" s="39">
        <f t="shared" si="93"/>
        <v>0</v>
      </c>
      <c r="HI38" s="39">
        <f t="shared" si="93"/>
        <v>0</v>
      </c>
      <c r="HJ38" s="39">
        <f t="shared" si="93"/>
        <v>1.1428071217408433</v>
      </c>
      <c r="HK38" s="10"/>
      <c r="HL38" s="40">
        <f t="shared" si="94"/>
        <v>1</v>
      </c>
      <c r="HM38" s="40">
        <f t="shared" si="95"/>
        <v>1</v>
      </c>
      <c r="HN38" s="40">
        <f t="shared" si="96"/>
        <v>1</v>
      </c>
      <c r="HO38" s="40">
        <f t="shared" si="97"/>
        <v>1</v>
      </c>
      <c r="HP38" s="40">
        <f t="shared" si="98"/>
        <v>1</v>
      </c>
      <c r="HQ38" s="40">
        <f t="shared" si="99"/>
        <v>1</v>
      </c>
      <c r="HS38" s="41">
        <f t="shared" si="100"/>
        <v>0.89838389052326129</v>
      </c>
      <c r="HT38" s="41">
        <f t="shared" si="100"/>
        <v>1.1232652249411639</v>
      </c>
      <c r="HU38" s="41">
        <f t="shared" si="100"/>
        <v>1.3778999432831802</v>
      </c>
      <c r="HV38" s="41">
        <f t="shared" si="100"/>
        <v>1.2039611137989119</v>
      </c>
      <c r="HW38" s="41">
        <f t="shared" si="100"/>
        <v>0.10700930576300212</v>
      </c>
      <c r="HX38" s="41">
        <f t="shared" si="101"/>
        <v>0.35322878583719397</v>
      </c>
    </row>
    <row r="39" spans="1:233" x14ac:dyDescent="0.25">
      <c r="B39" s="18">
        <f t="shared" si="102"/>
        <v>42569</v>
      </c>
      <c r="C39" s="39">
        <f t="shared" si="16"/>
        <v>1.2276908198846712</v>
      </c>
      <c r="D39" s="39">
        <f t="shared" si="16"/>
        <v>1.1367012368386711</v>
      </c>
      <c r="E39" s="39">
        <f t="shared" si="16"/>
        <v>1.0765161088111024</v>
      </c>
      <c r="F39" s="39">
        <f t="shared" si="16"/>
        <v>1.0056564891105333</v>
      </c>
      <c r="G39" s="39">
        <f t="shared" si="16"/>
        <v>3.5174949979813355</v>
      </c>
      <c r="H39" s="39">
        <f t="shared" si="17"/>
        <v>0</v>
      </c>
      <c r="I39" s="39">
        <f t="shared" si="17"/>
        <v>0</v>
      </c>
      <c r="J39" s="39">
        <f t="shared" si="17"/>
        <v>1.7588233394404065</v>
      </c>
      <c r="K39" s="10"/>
      <c r="L39" s="40">
        <f t="shared" si="18"/>
        <v>1</v>
      </c>
      <c r="M39" s="40">
        <f t="shared" si="19"/>
        <v>0</v>
      </c>
      <c r="N39" s="40">
        <f t="shared" si="20"/>
        <v>0</v>
      </c>
      <c r="O39" s="40">
        <f t="shared" si="21"/>
        <v>1</v>
      </c>
      <c r="P39" s="40">
        <f t="shared" si="22"/>
        <v>1</v>
      </c>
      <c r="Q39" s="40">
        <f t="shared" si="23"/>
        <v>1</v>
      </c>
      <c r="S39" s="41">
        <f t="shared" si="24"/>
        <v>1.0765443004647077</v>
      </c>
      <c r="T39" s="41">
        <f t="shared" si="24"/>
        <v>2.0950398981778675</v>
      </c>
      <c r="U39" s="41">
        <f t="shared" si="24"/>
        <v>1.536796359545564</v>
      </c>
      <c r="V39" s="41">
        <f t="shared" si="24"/>
        <v>0.5369533939072777</v>
      </c>
      <c r="W39" s="41">
        <f t="shared" si="24"/>
        <v>0.58634872492536871</v>
      </c>
      <c r="X39" s="41">
        <f t="shared" si="25"/>
        <v>0.73714103719562241</v>
      </c>
      <c r="Y39" s="86"/>
      <c r="AB39" s="18">
        <f t="shared" si="103"/>
        <v>42205</v>
      </c>
      <c r="AC39" s="39">
        <f t="shared" si="27"/>
        <v>0.97170681537978632</v>
      </c>
      <c r="AD39" s="39">
        <f t="shared" si="27"/>
        <v>0.8880682617630512</v>
      </c>
      <c r="AE39" s="39">
        <f t="shared" si="27"/>
        <v>0.87243228902678949</v>
      </c>
      <c r="AF39" s="39">
        <f t="shared" si="27"/>
        <v>0.88006658566030815</v>
      </c>
      <c r="AG39" s="39">
        <f t="shared" si="27"/>
        <v>2.6471784483010827</v>
      </c>
      <c r="AH39" s="39">
        <f t="shared" si="27"/>
        <v>0</v>
      </c>
      <c r="AI39" s="39">
        <f t="shared" si="27"/>
        <v>0</v>
      </c>
      <c r="AJ39" s="39">
        <f t="shared" si="27"/>
        <v>0.95503940556831057</v>
      </c>
      <c r="AK39" s="10"/>
      <c r="AL39" s="40">
        <f t="shared" si="28"/>
        <v>0</v>
      </c>
      <c r="AM39" s="40">
        <f t="shared" si="29"/>
        <v>1</v>
      </c>
      <c r="AN39" s="40">
        <f t="shared" si="30"/>
        <v>1</v>
      </c>
      <c r="AO39" s="40">
        <f t="shared" si="31"/>
        <v>1</v>
      </c>
      <c r="AP39" s="40">
        <f t="shared" si="32"/>
        <v>1</v>
      </c>
      <c r="AQ39" s="40">
        <f t="shared" si="33"/>
        <v>1</v>
      </c>
      <c r="AS39" s="41">
        <f t="shared" si="34"/>
        <v>2.1138710765119875</v>
      </c>
      <c r="AT39" s="41">
        <f t="shared" si="34"/>
        <v>0.32152091781713321</v>
      </c>
      <c r="AU39" s="41">
        <f t="shared" si="34"/>
        <v>0.9499275333650864</v>
      </c>
      <c r="AV39" s="41">
        <f t="shared" si="34"/>
        <v>1.400773744576439</v>
      </c>
      <c r="AW39" s="41">
        <f t="shared" si="34"/>
        <v>0.45187883692154185</v>
      </c>
      <c r="AX39" s="41">
        <f t="shared" si="35"/>
        <v>1.3604551680903996</v>
      </c>
      <c r="BA39" s="86"/>
      <c r="BB39" s="18">
        <f t="shared" si="104"/>
        <v>41841</v>
      </c>
      <c r="BC39" s="39">
        <f t="shared" si="37"/>
        <v>1.043507261152796</v>
      </c>
      <c r="BD39" s="39">
        <f t="shared" si="37"/>
        <v>1.1020872866872509</v>
      </c>
      <c r="BE39" s="39">
        <f t="shared" si="37"/>
        <v>1.1232155201022025</v>
      </c>
      <c r="BF39" s="39">
        <f t="shared" si="37"/>
        <v>0.92257462594287787</v>
      </c>
      <c r="BG39" s="39">
        <f t="shared" si="37"/>
        <v>3.2170440667687781</v>
      </c>
      <c r="BH39" s="39">
        <f t="shared" si="37"/>
        <v>0</v>
      </c>
      <c r="BI39" s="39">
        <f t="shared" si="37"/>
        <v>0</v>
      </c>
      <c r="BJ39" s="39">
        <f t="shared" si="37"/>
        <v>1.2976796526900689</v>
      </c>
      <c r="BK39" s="10"/>
      <c r="BL39" s="40">
        <f t="shared" si="38"/>
        <v>1</v>
      </c>
      <c r="BM39" s="40">
        <f t="shared" si="39"/>
        <v>1</v>
      </c>
      <c r="BN39" s="40">
        <f t="shared" si="40"/>
        <v>1</v>
      </c>
      <c r="BO39" s="40">
        <f t="shared" si="41"/>
        <v>1</v>
      </c>
      <c r="BP39" s="40">
        <f t="shared" si="42"/>
        <v>1</v>
      </c>
      <c r="BQ39" s="40">
        <f t="shared" si="43"/>
        <v>1</v>
      </c>
      <c r="BS39" s="41">
        <f t="shared" si="44"/>
        <v>0.93640320789685794</v>
      </c>
      <c r="BT39" s="41">
        <f t="shared" si="44"/>
        <v>0.71996730839193468</v>
      </c>
      <c r="BU39" s="41">
        <f t="shared" si="44"/>
        <v>0.34504519370156428</v>
      </c>
      <c r="BV39" s="41">
        <f t="shared" si="44"/>
        <v>0.24879840661635497</v>
      </c>
      <c r="BW39" s="41">
        <f t="shared" si="44"/>
        <v>0.65484013994342138</v>
      </c>
      <c r="BX39" s="41">
        <f t="shared" si="45"/>
        <v>6.2149662333157579E-2</v>
      </c>
      <c r="BY39" s="86"/>
      <c r="CB39" s="18">
        <f t="shared" si="105"/>
        <v>41477</v>
      </c>
      <c r="CC39" s="39">
        <f t="shared" si="46"/>
        <v>1.6437538587052585</v>
      </c>
      <c r="CD39" s="39">
        <f t="shared" si="46"/>
        <v>1.2415059963629274</v>
      </c>
      <c r="CE39" s="39">
        <f t="shared" si="46"/>
        <v>1.0923711403834451</v>
      </c>
      <c r="CF39" s="39">
        <f t="shared" si="46"/>
        <v>1.0414751396411051</v>
      </c>
      <c r="CG39" s="39">
        <f t="shared" si="46"/>
        <v>3.6514548994895533</v>
      </c>
      <c r="CH39" s="39">
        <f t="shared" si="46"/>
        <v>0</v>
      </c>
      <c r="CI39" s="39">
        <f t="shared" si="46"/>
        <v>0</v>
      </c>
      <c r="CJ39" s="39">
        <f t="shared" si="46"/>
        <v>1.1609052443466414</v>
      </c>
      <c r="CK39" s="10"/>
      <c r="CL39" s="40">
        <f t="shared" si="47"/>
        <v>0</v>
      </c>
      <c r="CM39" s="40">
        <f t="shared" si="48"/>
        <v>0</v>
      </c>
      <c r="CN39" s="40">
        <f t="shared" si="49"/>
        <v>1</v>
      </c>
      <c r="CO39" s="40">
        <f t="shared" si="50"/>
        <v>1</v>
      </c>
      <c r="CP39" s="40">
        <f t="shared" si="51"/>
        <v>1</v>
      </c>
      <c r="CQ39" s="40">
        <f t="shared" si="52"/>
        <v>1</v>
      </c>
      <c r="CS39" s="41">
        <f t="shared" si="53"/>
        <v>2.0893563765378356</v>
      </c>
      <c r="CT39" s="41">
        <f t="shared" si="53"/>
        <v>1.6274951349219025</v>
      </c>
      <c r="CU39" s="41">
        <f t="shared" si="53"/>
        <v>0.2876431394127914</v>
      </c>
      <c r="CV39" s="41">
        <f t="shared" si="53"/>
        <v>0.45149341849549951</v>
      </c>
      <c r="CW39" s="41">
        <f t="shared" si="53"/>
        <v>0.60163120387971047</v>
      </c>
      <c r="CX39" s="41">
        <f t="shared" si="54"/>
        <v>0.42659933356390606</v>
      </c>
      <c r="DA39" s="86"/>
      <c r="DB39" s="18">
        <f t="shared" si="106"/>
        <v>41106</v>
      </c>
      <c r="DC39" s="39">
        <f t="shared" si="55"/>
        <v>1.1337098390474512</v>
      </c>
      <c r="DD39" s="39">
        <f t="shared" si="55"/>
        <v>1.0807837827659932</v>
      </c>
      <c r="DE39" s="39">
        <f t="shared" si="55"/>
        <v>1.012694051082687</v>
      </c>
      <c r="DF39" s="39">
        <f t="shared" si="55"/>
        <v>1.0573961493898028</v>
      </c>
      <c r="DG39" s="39">
        <f t="shared" si="55"/>
        <v>1.6323070234631161</v>
      </c>
      <c r="DH39" s="39">
        <f t="shared" si="55"/>
        <v>0</v>
      </c>
      <c r="DI39" s="39">
        <f t="shared" si="55"/>
        <v>0</v>
      </c>
      <c r="DJ39" s="39">
        <f t="shared" si="55"/>
        <v>0.93252960766934712</v>
      </c>
      <c r="DK39" s="10"/>
      <c r="DL39" s="40">
        <f t="shared" si="56"/>
        <v>1</v>
      </c>
      <c r="DM39" s="40">
        <f t="shared" si="57"/>
        <v>1</v>
      </c>
      <c r="DN39" s="40">
        <f t="shared" si="58"/>
        <v>1</v>
      </c>
      <c r="DO39" s="40">
        <f t="shared" si="59"/>
        <v>1</v>
      </c>
      <c r="DP39" s="40">
        <f t="shared" si="60"/>
        <v>1</v>
      </c>
      <c r="DQ39" s="40">
        <f t="shared" si="61"/>
        <v>1</v>
      </c>
      <c r="DS39" s="41">
        <f t="shared" si="62"/>
        <v>1.4772787416814193</v>
      </c>
      <c r="DT39" s="41">
        <f t="shared" si="62"/>
        <v>0.13360573013152616</v>
      </c>
      <c r="DU39" s="41">
        <f t="shared" si="62"/>
        <v>2.9840300634451731E-2</v>
      </c>
      <c r="DV39" s="41">
        <f t="shared" si="62"/>
        <v>0.12743945675877963</v>
      </c>
      <c r="DW39" s="41">
        <f t="shared" si="62"/>
        <v>0.70187523928664541</v>
      </c>
      <c r="DX39" s="41">
        <f t="shared" si="63"/>
        <v>0.73334895206962969</v>
      </c>
      <c r="EA39" s="86"/>
      <c r="EB39" s="18">
        <f t="shared" si="107"/>
        <v>40742</v>
      </c>
      <c r="EC39" s="39">
        <f t="shared" si="65"/>
        <v>0.86346386934796382</v>
      </c>
      <c r="ED39" s="39">
        <f t="shared" si="65"/>
        <v>0.92447144652230862</v>
      </c>
      <c r="EE39" s="39">
        <f t="shared" si="65"/>
        <v>1.0416858653951748</v>
      </c>
      <c r="EF39" s="39">
        <f t="shared" si="65"/>
        <v>1.1035428247407828</v>
      </c>
      <c r="EG39" s="39">
        <f t="shared" si="65"/>
        <v>2.514302105506506</v>
      </c>
      <c r="EH39" s="39">
        <f t="shared" si="65"/>
        <v>0</v>
      </c>
      <c r="EI39" s="39">
        <f t="shared" si="65"/>
        <v>0</v>
      </c>
      <c r="EJ39" s="39">
        <f t="shared" si="65"/>
        <v>1.0392431002566458</v>
      </c>
      <c r="EK39" s="10"/>
      <c r="EL39" s="40">
        <f t="shared" si="66"/>
        <v>1</v>
      </c>
      <c r="EM39" s="40">
        <f t="shared" si="67"/>
        <v>1</v>
      </c>
      <c r="EN39" s="40">
        <f t="shared" si="68"/>
        <v>0</v>
      </c>
      <c r="EO39" s="40">
        <f t="shared" si="69"/>
        <v>1</v>
      </c>
      <c r="EP39" s="40">
        <f t="shared" si="70"/>
        <v>1</v>
      </c>
      <c r="EQ39" s="40">
        <f t="shared" si="71"/>
        <v>1</v>
      </c>
      <c r="ES39" s="41">
        <f t="shared" si="72"/>
        <v>0.65687297608312678</v>
      </c>
      <c r="ET39" s="41">
        <f t="shared" si="72"/>
        <v>0.24358023907666859</v>
      </c>
      <c r="EU39" s="41">
        <f t="shared" si="72"/>
        <v>1.5882319534337439</v>
      </c>
      <c r="EV39" s="41">
        <f t="shared" si="72"/>
        <v>0.77485667556610394</v>
      </c>
      <c r="EW39" s="41">
        <f t="shared" si="72"/>
        <v>1.102547009467709</v>
      </c>
      <c r="EX39" s="41">
        <f t="shared" si="73"/>
        <v>0.52239270024471396</v>
      </c>
      <c r="EY39" s="86"/>
      <c r="FB39" s="18">
        <f t="shared" si="108"/>
        <v>40378</v>
      </c>
      <c r="FC39" s="39">
        <f t="shared" si="74"/>
        <v>1.0801364171421985</v>
      </c>
      <c r="FD39" s="39">
        <f t="shared" si="74"/>
        <v>0.95800159071886848</v>
      </c>
      <c r="FE39" s="39">
        <f t="shared" si="74"/>
        <v>0.92989547060723521</v>
      </c>
      <c r="FF39" s="39">
        <f t="shared" si="74"/>
        <v>1.025170549325866</v>
      </c>
      <c r="FG39" s="39">
        <f t="shared" si="74"/>
        <v>2.5089919093724022</v>
      </c>
      <c r="FH39" s="39">
        <f t="shared" si="74"/>
        <v>0</v>
      </c>
      <c r="FI39" s="39">
        <f t="shared" si="74"/>
        <v>0</v>
      </c>
      <c r="FJ39" s="39">
        <f t="shared" si="74"/>
        <v>0.92897876652402434</v>
      </c>
      <c r="FK39" s="10"/>
      <c r="FL39" s="40">
        <f t="shared" si="75"/>
        <v>1</v>
      </c>
      <c r="FM39" s="40">
        <f t="shared" si="76"/>
        <v>1</v>
      </c>
      <c r="FN39" s="40">
        <f t="shared" si="77"/>
        <v>1</v>
      </c>
      <c r="FO39" s="40">
        <f t="shared" si="78"/>
        <v>1</v>
      </c>
      <c r="FP39" s="40">
        <f t="shared" si="79"/>
        <v>1</v>
      </c>
      <c r="FQ39" s="40">
        <f t="shared" si="80"/>
        <v>1</v>
      </c>
      <c r="FS39" s="41">
        <f t="shared" si="81"/>
        <v>0.66666190892138633</v>
      </c>
      <c r="FT39" s="41">
        <f t="shared" si="81"/>
        <v>0.73070676716531036</v>
      </c>
      <c r="FU39" s="41">
        <f t="shared" si="81"/>
        <v>0.35142292808015924</v>
      </c>
      <c r="FV39" s="41">
        <f t="shared" si="81"/>
        <v>0.38805121351042948</v>
      </c>
      <c r="FW39" s="41">
        <f t="shared" si="81"/>
        <v>0.29493081890675593</v>
      </c>
      <c r="FX39" s="41">
        <f t="shared" si="82"/>
        <v>0.67966324514083076</v>
      </c>
      <c r="FY39" s="86"/>
      <c r="GB39" s="18">
        <f t="shared" si="109"/>
        <v>40014</v>
      </c>
      <c r="GC39" s="39">
        <f t="shared" si="83"/>
        <v>1.1836068821451342</v>
      </c>
      <c r="GD39" s="39">
        <f t="shared" si="83"/>
        <v>0.98677100592659006</v>
      </c>
      <c r="GE39" s="39">
        <f t="shared" si="83"/>
        <v>1.0264267099027486</v>
      </c>
      <c r="GF39" s="39">
        <f t="shared" si="83"/>
        <v>0.89177658175121821</v>
      </c>
      <c r="GG39" s="39">
        <f t="shared" si="83"/>
        <v>2.5931934427677192</v>
      </c>
      <c r="GH39" s="39">
        <f t="shared" si="83"/>
        <v>0</v>
      </c>
      <c r="GI39" s="39">
        <f t="shared" si="83"/>
        <v>0</v>
      </c>
      <c r="GJ39" s="39">
        <f t="shared" si="83"/>
        <v>0.97903567152355897</v>
      </c>
      <c r="GK39" s="10"/>
      <c r="GL39" s="40">
        <f t="shared" si="84"/>
        <v>0</v>
      </c>
      <c r="GM39" s="40">
        <f t="shared" si="85"/>
        <v>1</v>
      </c>
      <c r="GN39" s="40">
        <f t="shared" si="86"/>
        <v>1</v>
      </c>
      <c r="GO39" s="40">
        <f t="shared" si="87"/>
        <v>1</v>
      </c>
      <c r="GP39" s="40">
        <f t="shared" si="88"/>
        <v>1</v>
      </c>
      <c r="GQ39" s="40">
        <f t="shared" si="89"/>
        <v>0</v>
      </c>
      <c r="GS39" s="41">
        <f t="shared" si="90"/>
        <v>2.9891018943037224</v>
      </c>
      <c r="GT39" s="41">
        <f t="shared" si="90"/>
        <v>0.47287969410477548</v>
      </c>
      <c r="GU39" s="41">
        <f t="shared" si="90"/>
        <v>0.70629856803003843</v>
      </c>
      <c r="GV39" s="41">
        <f t="shared" si="90"/>
        <v>0.95936287591583758</v>
      </c>
      <c r="GW39" s="41">
        <f t="shared" si="90"/>
        <v>0.69858919106050832</v>
      </c>
      <c r="GX39" s="41">
        <f t="shared" si="91"/>
        <v>1.5211894499659</v>
      </c>
      <c r="GY39" s="86"/>
      <c r="HB39" s="18">
        <f t="shared" si="110"/>
        <v>39650</v>
      </c>
      <c r="HC39" s="39">
        <f t="shared" si="93"/>
        <v>0.8647318501905632</v>
      </c>
      <c r="HD39" s="39">
        <f t="shared" si="93"/>
        <v>0.76294812178110094</v>
      </c>
      <c r="HE39" s="39">
        <f t="shared" si="93"/>
        <v>0.73827324266098582</v>
      </c>
      <c r="HF39" s="39">
        <f t="shared" si="93"/>
        <v>0.86279394358654937</v>
      </c>
      <c r="HG39" s="39">
        <f t="shared" si="93"/>
        <v>1.8477843114432548</v>
      </c>
      <c r="HH39" s="39">
        <f t="shared" si="93"/>
        <v>0</v>
      </c>
      <c r="HI39" s="39">
        <f t="shared" si="93"/>
        <v>0</v>
      </c>
      <c r="HJ39" s="39">
        <f t="shared" si="93"/>
        <v>1.2229652231723205</v>
      </c>
      <c r="HK39" s="10"/>
      <c r="HL39" s="40">
        <f t="shared" si="94"/>
        <v>1</v>
      </c>
      <c r="HM39" s="40">
        <f t="shared" si="95"/>
        <v>1</v>
      </c>
      <c r="HN39" s="40">
        <f t="shared" si="96"/>
        <v>1</v>
      </c>
      <c r="HO39" s="40">
        <f t="shared" si="97"/>
        <v>1</v>
      </c>
      <c r="HP39" s="40">
        <f t="shared" si="98"/>
        <v>1</v>
      </c>
      <c r="HQ39" s="40">
        <f t="shared" si="99"/>
        <v>1</v>
      </c>
      <c r="HS39" s="41">
        <f t="shared" si="100"/>
        <v>0.1522613508374196</v>
      </c>
      <c r="HT39" s="41">
        <f t="shared" si="100"/>
        <v>0.63659353605286217</v>
      </c>
      <c r="HU39" s="41">
        <f t="shared" si="100"/>
        <v>1.286806107558387</v>
      </c>
      <c r="HV39" s="41">
        <f t="shared" si="100"/>
        <v>0.70376683109843918</v>
      </c>
      <c r="HW39" s="41">
        <f t="shared" si="100"/>
        <v>0.56579608219593358</v>
      </c>
      <c r="HX39" s="41">
        <f t="shared" si="101"/>
        <v>0.20800455688698208</v>
      </c>
    </row>
    <row r="40" spans="1:233" x14ac:dyDescent="0.25">
      <c r="H40" s="31"/>
      <c r="I40" s="31"/>
      <c r="L40" s="45"/>
      <c r="M40" s="45"/>
      <c r="N40" s="45"/>
      <c r="O40" s="45"/>
      <c r="P40" s="45"/>
      <c r="Q40" s="45"/>
      <c r="Y40" s="86"/>
      <c r="AH40" s="31"/>
      <c r="AI40" s="31"/>
      <c r="BA40" s="86"/>
      <c r="BH40" s="31"/>
      <c r="BI40" s="31"/>
      <c r="BY40" s="86"/>
      <c r="CH40" s="31"/>
      <c r="CI40" s="31"/>
      <c r="DA40" s="86"/>
      <c r="DH40" s="31"/>
      <c r="DI40" s="31"/>
      <c r="EA40" s="86"/>
      <c r="EH40" s="31"/>
      <c r="EI40" s="31"/>
      <c r="EY40" s="86"/>
      <c r="FH40" s="31"/>
      <c r="FI40" s="31"/>
      <c r="FY40" s="86"/>
      <c r="GH40" s="31"/>
      <c r="GI40" s="31"/>
      <c r="GY40" s="86"/>
      <c r="HH40" s="31"/>
      <c r="HI40" s="31"/>
    </row>
    <row r="41" spans="1:233" x14ac:dyDescent="0.25">
      <c r="A41" s="46"/>
      <c r="B41" s="2" t="s">
        <v>21</v>
      </c>
      <c r="C41" s="39">
        <f>SUMPRODUCT(C31:C39,K11:K19)/K20</f>
        <v>0.73698718589268208</v>
      </c>
      <c r="D41" s="39">
        <f>SUMPRODUCT(D31:D39,K11:K19)/K20</f>
        <v>0.87916858571601642</v>
      </c>
      <c r="E41" s="39">
        <f>SUMPRODUCT(E31:E39,K11:K19)/K20</f>
        <v>0.89902582517955276</v>
      </c>
      <c r="F41" s="39">
        <f>SUMPRODUCT(F31:F39,K11:K19)/K20</f>
        <v>0.92603730971204601</v>
      </c>
      <c r="G41" s="39">
        <f>SUMPRODUCT(G31:G39,K11:K19)/K20</f>
        <v>3.0771816815517457</v>
      </c>
      <c r="H41" s="39">
        <f>SUMPRODUCT(H31:H39,K11:K19)/K20</f>
        <v>0</v>
      </c>
      <c r="I41" s="39">
        <f>SUMPRODUCT(I31:I39,K11:K19)/K20</f>
        <v>0</v>
      </c>
      <c r="J41" s="39">
        <f>SUMPRODUCT(J31:J39,K11:K19)/K20</f>
        <v>1.1932558743034012</v>
      </c>
      <c r="K41" s="47" t="s">
        <v>22</v>
      </c>
      <c r="L41" s="40">
        <f>SUM(L31:L40)</f>
        <v>5</v>
      </c>
      <c r="M41" s="40">
        <f t="shared" ref="M41:Q41" si="111">SUM(M31:M40)</f>
        <v>5</v>
      </c>
      <c r="N41" s="40">
        <f t="shared" si="111"/>
        <v>6</v>
      </c>
      <c r="O41" s="40">
        <f t="shared" si="111"/>
        <v>6</v>
      </c>
      <c r="P41" s="40">
        <f t="shared" si="111"/>
        <v>7</v>
      </c>
      <c r="Q41" s="40">
        <f t="shared" si="111"/>
        <v>5</v>
      </c>
      <c r="Y41" s="86"/>
      <c r="AB41" s="2" t="s">
        <v>21</v>
      </c>
      <c r="AC41" s="39">
        <f t="shared" ref="AC41" si="112">SUMPRODUCT(AC31:AC39,AK11:AK19)/AK20</f>
        <v>0.76374060237378683</v>
      </c>
      <c r="AD41" s="39">
        <f t="shared" ref="AD41" si="113">SUMPRODUCT(AD31:AD39,AK11:AK19)/AK20</f>
        <v>0.83042082048333599</v>
      </c>
      <c r="AE41" s="39">
        <f t="shared" ref="AE41" si="114">SUMPRODUCT(AE31:AE39,AK11:AK19)/AK20</f>
        <v>1.005690508439822</v>
      </c>
      <c r="AF41" s="39">
        <f t="shared" ref="AF41" si="115">SUMPRODUCT(AF31:AF39,AK11:AK19)/AK20</f>
        <v>0.98331291954210087</v>
      </c>
      <c r="AG41" s="39">
        <f t="shared" ref="AG41" si="116">SUMPRODUCT(AG31:AG39,AK11:AK19)/AK20</f>
        <v>2.0331570162531563</v>
      </c>
      <c r="AH41" s="39">
        <f t="shared" ref="AH41" si="117">SUMPRODUCT(AH31:AH39,AK11:AK19)/AK20</f>
        <v>0</v>
      </c>
      <c r="AI41" s="39">
        <f t="shared" ref="AI41" si="118">SUMPRODUCT(AI31:AI39,AK11:AK19)/AK20</f>
        <v>0</v>
      </c>
      <c r="AJ41" s="39">
        <f t="shared" ref="AJ41" si="119">SUMPRODUCT(AJ31:AJ39,AK11:AK19)/AK20</f>
        <v>1.1306188657585883</v>
      </c>
      <c r="AK41" s="47" t="s">
        <v>22</v>
      </c>
      <c r="AL41" s="40">
        <f t="shared" ref="AL41:AQ41" si="120">SUM(AL31:AL40)</f>
        <v>2</v>
      </c>
      <c r="AM41" s="40">
        <f t="shared" si="120"/>
        <v>6</v>
      </c>
      <c r="AN41" s="40">
        <f t="shared" si="120"/>
        <v>5</v>
      </c>
      <c r="AO41" s="40">
        <f t="shared" si="120"/>
        <v>5</v>
      </c>
      <c r="AP41" s="40">
        <f t="shared" si="120"/>
        <v>6</v>
      </c>
      <c r="AQ41" s="40">
        <f t="shared" si="120"/>
        <v>6</v>
      </c>
      <c r="BA41" s="86"/>
      <c r="BB41" s="2" t="s">
        <v>21</v>
      </c>
      <c r="BC41" s="39">
        <f t="shared" ref="BC41" si="121">SUMPRODUCT(BC31:BC39,BK11:BK19)/BK20</f>
        <v>0.95123946098529732</v>
      </c>
      <c r="BD41" s="39">
        <f t="shared" ref="BD41" si="122">SUMPRODUCT(BD31:BD39,BK11:BK19)/BK20</f>
        <v>1.0139279157847612</v>
      </c>
      <c r="BE41" s="39">
        <f t="shared" ref="BE41" si="123">SUMPRODUCT(BE31:BE39,BK11:BK19)/BK20</f>
        <v>1.0906556166148254</v>
      </c>
      <c r="BF41" s="39">
        <f t="shared" ref="BF41" si="124">SUMPRODUCT(BF31:BF39,BK11:BK19)/BK20</f>
        <v>0.95647692416889829</v>
      </c>
      <c r="BG41" s="39">
        <f t="shared" ref="BG41" si="125">SUMPRODUCT(BG31:BG39,BK11:BK19)/BK20</f>
        <v>2.3346481571331479</v>
      </c>
      <c r="BH41" s="39">
        <f t="shared" ref="BH41" si="126">SUMPRODUCT(BH31:BH39,BK11:BK19)/BK20</f>
        <v>0</v>
      </c>
      <c r="BI41" s="39">
        <f t="shared" ref="BI41" si="127">SUMPRODUCT(BI31:BI39,BK11:BK19)/BK20</f>
        <v>0</v>
      </c>
      <c r="BJ41" s="39">
        <f t="shared" ref="BJ41" si="128">SUMPRODUCT(BJ31:BJ39,BK11:BK19)/BK20</f>
        <v>1.3004382845018498</v>
      </c>
      <c r="BK41" s="47" t="s">
        <v>22</v>
      </c>
      <c r="BL41" s="40">
        <f t="shared" ref="BL41:BQ41" si="129">SUM(BL31:BL40)</f>
        <v>6</v>
      </c>
      <c r="BM41" s="40">
        <f t="shared" si="129"/>
        <v>7</v>
      </c>
      <c r="BN41" s="40">
        <f t="shared" si="129"/>
        <v>6</v>
      </c>
      <c r="BO41" s="40">
        <f t="shared" si="129"/>
        <v>6</v>
      </c>
      <c r="BP41" s="40">
        <f t="shared" si="129"/>
        <v>6</v>
      </c>
      <c r="BQ41" s="40">
        <f t="shared" si="129"/>
        <v>5</v>
      </c>
      <c r="BY41" s="86"/>
      <c r="CB41" s="2" t="s">
        <v>21</v>
      </c>
      <c r="CC41" s="39">
        <f t="shared" ref="CC41" si="130">SUMPRODUCT(CC31:CC39,CK11:CK19)/CK20</f>
        <v>1.2234346322086262</v>
      </c>
      <c r="CD41" s="39">
        <f t="shared" ref="CD41" si="131">SUMPRODUCT(CD31:CD39,CK11:CK19)/CK20</f>
        <v>1.1305912051136056</v>
      </c>
      <c r="CE41" s="39">
        <f t="shared" ref="CE41" si="132">SUMPRODUCT(CE31:CE39,CK11:CK19)/CK20</f>
        <v>1.1636951461615139</v>
      </c>
      <c r="CF41" s="39">
        <f t="shared" ref="CF41" si="133">SUMPRODUCT(CF31:CF39,CK11:CK19)/CK20</f>
        <v>0.85547148994953148</v>
      </c>
      <c r="CG41" s="39">
        <f t="shared" ref="CG41" si="134">SUMPRODUCT(CG31:CG39,CK11:CK19)/CK20</f>
        <v>3.0747927461060169</v>
      </c>
      <c r="CH41" s="39">
        <f t="shared" ref="CH41" si="135">SUMPRODUCT(CH31:CH39,CK11:CK19)/CK20</f>
        <v>0</v>
      </c>
      <c r="CI41" s="39">
        <f t="shared" ref="CI41" si="136">SUMPRODUCT(CI31:CI39,CK11:CK19)/CK20</f>
        <v>0</v>
      </c>
      <c r="CJ41" s="39">
        <f t="shared" ref="CJ41" si="137">SUMPRODUCT(CJ31:CJ39,CK11:CK19)/CK20</f>
        <v>1.0622221414898216</v>
      </c>
      <c r="CK41" s="47" t="s">
        <v>22</v>
      </c>
      <c r="CL41" s="40">
        <f t="shared" ref="CL41:CQ41" si="138">SUM(CL31:CL40)</f>
        <v>3</v>
      </c>
      <c r="CM41" s="40">
        <f t="shared" si="138"/>
        <v>4</v>
      </c>
      <c r="CN41" s="40">
        <f t="shared" si="138"/>
        <v>6</v>
      </c>
      <c r="CO41" s="40">
        <f t="shared" si="138"/>
        <v>6</v>
      </c>
      <c r="CP41" s="40">
        <f t="shared" si="138"/>
        <v>7</v>
      </c>
      <c r="CQ41" s="40">
        <f t="shared" si="138"/>
        <v>7</v>
      </c>
      <c r="DA41" s="86"/>
      <c r="DB41" s="2" t="s">
        <v>21</v>
      </c>
      <c r="DC41" s="39">
        <f t="shared" ref="DC41" si="139">SUMPRODUCT(DC31:DC39,DK11:DK19)/DK20</f>
        <v>0.97076727343421487</v>
      </c>
      <c r="DD41" s="39">
        <f t="shared" ref="DD41" si="140">SUMPRODUCT(DD31:DD39,DK11:DK19)/DK20</f>
        <v>1.0468049903402701</v>
      </c>
      <c r="DE41" s="39">
        <f t="shared" ref="DE41" si="141">SUMPRODUCT(DE31:DE39,DK11:DK19)/DK20</f>
        <v>0.99998548649071395</v>
      </c>
      <c r="DF41" s="39">
        <f t="shared" ref="DF41" si="142">SUMPRODUCT(DF31:DF39,DK11:DK19)/DK20</f>
        <v>1.0448233774707438</v>
      </c>
      <c r="DG41" s="39">
        <f t="shared" ref="DG41" si="143">SUMPRODUCT(DG31:DG39,DK11:DK19)/DK20</f>
        <v>2.0512642722674514</v>
      </c>
      <c r="DH41" s="39">
        <f t="shared" ref="DH41" si="144">SUMPRODUCT(DH31:DH39,DK11:DK19)/DK20</f>
        <v>0</v>
      </c>
      <c r="DI41" s="39">
        <f t="shared" ref="DI41" si="145">SUMPRODUCT(DI31:DI39,DK11:DK19)/DK20</f>
        <v>0</v>
      </c>
      <c r="DJ41" s="39">
        <f t="shared" ref="DJ41" si="146">SUMPRODUCT(DJ31:DJ39,DK11:DK19)/DK20</f>
        <v>0.85519737073494007</v>
      </c>
      <c r="DK41" s="47" t="s">
        <v>22</v>
      </c>
      <c r="DL41" s="40">
        <f t="shared" ref="DL41:DQ41" si="147">SUM(DL31:DL40)</f>
        <v>6</v>
      </c>
      <c r="DM41" s="40">
        <f t="shared" si="147"/>
        <v>6</v>
      </c>
      <c r="DN41" s="40">
        <f t="shared" si="147"/>
        <v>6</v>
      </c>
      <c r="DO41" s="40">
        <f t="shared" si="147"/>
        <v>6</v>
      </c>
      <c r="DP41" s="40">
        <f t="shared" si="147"/>
        <v>6</v>
      </c>
      <c r="DQ41" s="40">
        <f t="shared" si="147"/>
        <v>3</v>
      </c>
      <c r="EA41" s="86"/>
      <c r="EB41" s="2" t="s">
        <v>21</v>
      </c>
      <c r="EC41" s="39">
        <f t="shared" ref="EC41" si="148">SUMPRODUCT(EC31:EC39,EK11:EK19)/EK20</f>
        <v>0.62614679430752773</v>
      </c>
      <c r="ED41" s="39">
        <f t="shared" ref="ED41" si="149">SUMPRODUCT(ED31:ED39,EK11:EK19)/EK20</f>
        <v>0.90808867478209054</v>
      </c>
      <c r="EE41" s="39">
        <f t="shared" ref="EE41" si="150">SUMPRODUCT(EE31:EE39,EK11:EK19)/EK20</f>
        <v>0.87874285648791228</v>
      </c>
      <c r="EF41" s="39">
        <f t="shared" ref="EF41" si="151">SUMPRODUCT(EF31:EF39,EK11:EK19)/EK20</f>
        <v>1.1691256791695521</v>
      </c>
      <c r="EG41" s="39">
        <f t="shared" ref="EG41" si="152">SUMPRODUCT(EG31:EG39,EK11:EK19)/EK20</f>
        <v>2.0145052396132548</v>
      </c>
      <c r="EH41" s="39">
        <f t="shared" ref="EH41" si="153">SUMPRODUCT(EH31:EH39,EK11:EK19)/EK20</f>
        <v>0</v>
      </c>
      <c r="EI41" s="39">
        <f t="shared" ref="EI41" si="154">SUMPRODUCT(EI31:EI39,EK11:EK19)/EK20</f>
        <v>0</v>
      </c>
      <c r="EJ41" s="39">
        <f t="shared" ref="EJ41" si="155">SUMPRODUCT(EJ31:EJ39,EK11:EK19)/EK20</f>
        <v>0.80784749758031416</v>
      </c>
      <c r="EK41" s="47" t="s">
        <v>22</v>
      </c>
      <c r="EL41" s="40">
        <f t="shared" ref="EL41:EQ41" si="156">SUM(EL31:EL40)</f>
        <v>5</v>
      </c>
      <c r="EM41" s="40">
        <f t="shared" si="156"/>
        <v>5</v>
      </c>
      <c r="EN41" s="40">
        <f t="shared" si="156"/>
        <v>5</v>
      </c>
      <c r="EO41" s="40">
        <f t="shared" si="156"/>
        <v>7</v>
      </c>
      <c r="EP41" s="40">
        <f t="shared" si="156"/>
        <v>6</v>
      </c>
      <c r="EQ41" s="40">
        <f t="shared" si="156"/>
        <v>6</v>
      </c>
      <c r="EY41" s="86"/>
      <c r="FB41" s="2" t="s">
        <v>21</v>
      </c>
      <c r="FC41" s="39">
        <f t="shared" ref="FC41" si="157">SUMPRODUCT(FC31:FC39,FK11:FK19)/FK20</f>
        <v>0.7676981833564096</v>
      </c>
      <c r="FD41" s="39">
        <f t="shared" ref="FD41" si="158">SUMPRODUCT(FD31:FD39,FK11:FK19)/FK20</f>
        <v>0.85525941703270358</v>
      </c>
      <c r="FE41" s="39">
        <f t="shared" ref="FE41" si="159">SUMPRODUCT(FE31:FE39,FK11:FK19)/FK20</f>
        <v>0.88481119056257473</v>
      </c>
      <c r="FF41" s="39">
        <f t="shared" ref="FF41" si="160">SUMPRODUCT(FF31:FF39,FK11:FK19)/FK20</f>
        <v>0.97897559366945697</v>
      </c>
      <c r="FG41" s="39">
        <f t="shared" ref="FG41" si="161">SUMPRODUCT(FG31:FG39,FK11:FK19)/FK20</f>
        <v>2.3442675925760743</v>
      </c>
      <c r="FH41" s="39">
        <f t="shared" ref="FH41" si="162">SUMPRODUCT(FH31:FH39,FK11:FK19)/FK20</f>
        <v>0</v>
      </c>
      <c r="FI41" s="39">
        <f t="shared" ref="FI41" si="163">SUMPRODUCT(FI31:FI39,FK11:FK19)/FK20</f>
        <v>0</v>
      </c>
      <c r="FJ41" s="39">
        <f t="shared" ref="FJ41" si="164">SUMPRODUCT(FJ31:FJ39,FK11:FK19)/FK20</f>
        <v>0.63471807492884358</v>
      </c>
      <c r="FK41" s="47" t="s">
        <v>22</v>
      </c>
      <c r="FL41" s="40">
        <f t="shared" ref="FL41:FQ41" si="165">SUM(FL31:FL40)</f>
        <v>5</v>
      </c>
      <c r="FM41" s="40">
        <f t="shared" si="165"/>
        <v>6</v>
      </c>
      <c r="FN41" s="40">
        <f t="shared" si="165"/>
        <v>5</v>
      </c>
      <c r="FO41" s="40">
        <f t="shared" si="165"/>
        <v>6</v>
      </c>
      <c r="FP41" s="40">
        <f t="shared" si="165"/>
        <v>6</v>
      </c>
      <c r="FQ41" s="40">
        <f t="shared" si="165"/>
        <v>5</v>
      </c>
      <c r="FY41" s="86"/>
      <c r="GB41" s="2" t="s">
        <v>21</v>
      </c>
      <c r="GC41" s="39">
        <f t="shared" ref="GC41" si="166">SUMPRODUCT(GC31:GC39,GK11:GK19)/GK20</f>
        <v>1.0269521318334507</v>
      </c>
      <c r="GD41" s="39">
        <f t="shared" ref="GD41" si="167">SUMPRODUCT(GD31:GD39,GK11:GK19)/GK20</f>
        <v>1.0369902559000639</v>
      </c>
      <c r="GE41" s="39">
        <f t="shared" ref="GE41" si="168">SUMPRODUCT(GE31:GE39,GK11:GK19)/GK20</f>
        <v>0.91506015268494612</v>
      </c>
      <c r="GF41" s="39">
        <f t="shared" ref="GF41" si="169">SUMPRODUCT(GF31:GF39,GK11:GK19)/GK20</f>
        <v>1.0996235363352422</v>
      </c>
      <c r="GG41" s="39">
        <f t="shared" ref="GG41" si="170">SUMPRODUCT(GG31:GG39,GK11:GK19)/GK20</f>
        <v>1.8497249537473091</v>
      </c>
      <c r="GH41" s="39">
        <f t="shared" ref="GH41" si="171">SUMPRODUCT(GH31:GH39,GK11:GK19)/GK20</f>
        <v>0</v>
      </c>
      <c r="GI41" s="39">
        <f t="shared" ref="GI41" si="172">SUMPRODUCT(GI31:GI39,GK11:GK19)/GK20</f>
        <v>0</v>
      </c>
      <c r="GJ41" s="39">
        <f t="shared" ref="GJ41" si="173">SUMPRODUCT(GJ31:GJ39,GK11:GK19)/GK20</f>
        <v>0.86541860228815504</v>
      </c>
      <c r="GK41" s="47" t="s">
        <v>22</v>
      </c>
      <c r="GL41" s="40">
        <f t="shared" ref="GL41:GQ41" si="174">SUM(GL31:GL40)</f>
        <v>0</v>
      </c>
      <c r="GM41" s="40">
        <f t="shared" si="174"/>
        <v>6</v>
      </c>
      <c r="GN41" s="40">
        <f t="shared" si="174"/>
        <v>6</v>
      </c>
      <c r="GO41" s="40">
        <f t="shared" si="174"/>
        <v>6</v>
      </c>
      <c r="GP41" s="40">
        <f t="shared" si="174"/>
        <v>6</v>
      </c>
      <c r="GQ41" s="40">
        <f t="shared" si="174"/>
        <v>5</v>
      </c>
      <c r="GY41" s="86"/>
      <c r="HB41" s="2" t="s">
        <v>21</v>
      </c>
      <c r="HC41" s="39">
        <f t="shared" ref="HC41" si="175">SUMPRODUCT(HC31:HC39,HK11:HK19)/HK20</f>
        <v>0.8847454839760035</v>
      </c>
      <c r="HD41" s="39">
        <f t="shared" ref="HD41" si="176">SUMPRODUCT(HD31:HD39,HK11:HK19)/HK20</f>
        <v>0.89937286925482973</v>
      </c>
      <c r="HE41" s="39">
        <f t="shared" ref="HE41" si="177">SUMPRODUCT(HE31:HE39,HK11:HK19)/HK20</f>
        <v>0.92558379266911295</v>
      </c>
      <c r="HF41" s="39">
        <f t="shared" ref="HF41" si="178">SUMPRODUCT(HF31:HF39,HK11:HK19)/HK20</f>
        <v>1.0780540640857033</v>
      </c>
      <c r="HG41" s="39">
        <f t="shared" ref="HG41" si="179">SUMPRODUCT(HG31:HG39,HK11:HK19)/HK20</f>
        <v>1.4307732131078237</v>
      </c>
      <c r="HH41" s="39">
        <f t="shared" ref="HH41" si="180">SUMPRODUCT(HH31:HH39,HK11:HK19)/HK20</f>
        <v>0</v>
      </c>
      <c r="HI41" s="39">
        <f t="shared" ref="HI41" si="181">SUMPRODUCT(HI31:HI39,HK11:HK19)/HK20</f>
        <v>0</v>
      </c>
      <c r="HJ41" s="39">
        <f t="shared" ref="HJ41" si="182">SUMPRODUCT(HJ31:HJ39,HK11:HK19)/HK20</f>
        <v>1.1932569911413693</v>
      </c>
      <c r="HK41" s="47" t="s">
        <v>22</v>
      </c>
      <c r="HL41" s="40">
        <f t="shared" ref="HL41:HQ41" si="183">SUM(HL31:HL40)</f>
        <v>7</v>
      </c>
      <c r="HM41" s="40">
        <f t="shared" si="183"/>
        <v>6</v>
      </c>
      <c r="HN41" s="40">
        <f t="shared" si="183"/>
        <v>7</v>
      </c>
      <c r="HO41" s="40">
        <f t="shared" si="183"/>
        <v>6</v>
      </c>
      <c r="HP41" s="40">
        <f t="shared" si="183"/>
        <v>6</v>
      </c>
      <c r="HQ41" s="40">
        <f t="shared" si="183"/>
        <v>6</v>
      </c>
    </row>
    <row r="42" spans="1:233" x14ac:dyDescent="0.25">
      <c r="B42" s="48" t="s">
        <v>23</v>
      </c>
      <c r="C42" s="49">
        <f>IF(L41=0,0,SUMPRODUCT(C31:C39,L31:L39)/L41)</f>
        <v>1.0317820602497549</v>
      </c>
      <c r="D42" s="49">
        <f>IF(M41=0,0,SUMPRODUCT(D31:D39,M31:M39)/M41)</f>
        <v>0.88098096012624616</v>
      </c>
      <c r="E42" s="49">
        <f>IF(N41=0,0,SUMPRODUCT(E31:E39,N31:N39)/N41)</f>
        <v>0.8694441112409611</v>
      </c>
      <c r="F42" s="49">
        <f>IF(O41=0,0,SUMPRODUCT(F31:F39,O31:O39)/O41)</f>
        <v>0.97492762047547243</v>
      </c>
      <c r="G42" s="49">
        <f>IF(P41=0,0,SUMPRODUCT(G31:G39,P31:P39)/P41)</f>
        <v>3.0771816815517457</v>
      </c>
      <c r="H42" s="50">
        <f t="shared" ref="H42:I42" si="184">IF(Q41=0,0,SUMPRODUCT(H31:H39,Q31:Q39)/Q41)</f>
        <v>0</v>
      </c>
      <c r="I42" s="50">
        <f t="shared" si="184"/>
        <v>0</v>
      </c>
      <c r="J42" s="49">
        <f>IF(Q41=0,0,SUMPRODUCT(J31:J39,Q31:Q39)/Q41)</f>
        <v>1.6705582240247616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87"/>
      <c r="Z42" s="51"/>
      <c r="AA42" s="51"/>
      <c r="AB42" s="52" t="s">
        <v>23</v>
      </c>
      <c r="AC42" s="49">
        <f t="shared" ref="AC42:AI42" si="185">IF(AL41=0,0,SUMPRODUCT(AC31:AC39,AL31:AL39)/AL41)</f>
        <v>0.8015659543805107</v>
      </c>
      <c r="AD42" s="49">
        <f t="shared" si="185"/>
        <v>0.83042082048333599</v>
      </c>
      <c r="AE42" s="49">
        <f t="shared" si="185"/>
        <v>0.95885719869989283</v>
      </c>
      <c r="AF42" s="49">
        <f t="shared" si="185"/>
        <v>0.95920675315154114</v>
      </c>
      <c r="AG42" s="49">
        <f t="shared" si="185"/>
        <v>2.0331570162531563</v>
      </c>
      <c r="AH42" s="50">
        <f t="shared" si="185"/>
        <v>0</v>
      </c>
      <c r="AI42" s="50">
        <f t="shared" si="185"/>
        <v>0</v>
      </c>
      <c r="AJ42" s="49">
        <f t="shared" ref="AJ42" si="186">IF(AQ41=0,0,SUMPRODUCT(AJ31:AJ39,AQ31:AQ39)/AQ41)</f>
        <v>1.1306188657585883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87"/>
      <c r="BB42" s="52" t="s">
        <v>23</v>
      </c>
      <c r="BC42" s="49">
        <f t="shared" ref="BC42:BI42" si="187">IF(BL41=0,0,SUMPRODUCT(BC31:BC39,BL31:BL39)/BL41)</f>
        <v>0.98488057974299281</v>
      </c>
      <c r="BD42" s="49">
        <f t="shared" si="187"/>
        <v>1.0139279157847612</v>
      </c>
      <c r="BE42" s="49">
        <f t="shared" si="187"/>
        <v>1.1151213217070715</v>
      </c>
      <c r="BF42" s="49">
        <f t="shared" si="187"/>
        <v>0.91227047676093431</v>
      </c>
      <c r="BG42" s="49">
        <f t="shared" si="187"/>
        <v>2.7237561833220059</v>
      </c>
      <c r="BH42" s="50">
        <f t="shared" si="187"/>
        <v>0</v>
      </c>
      <c r="BI42" s="50">
        <f t="shared" si="187"/>
        <v>0</v>
      </c>
      <c r="BJ42" s="49">
        <f t="shared" ref="BJ42" si="188">IF(BQ41=0,0,SUMPRODUCT(BJ31:BJ39,BQ31:BQ39)/BQ41)</f>
        <v>1.295844005421342</v>
      </c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87"/>
      <c r="BZ42" s="51"/>
      <c r="CA42" s="51"/>
      <c r="CB42" s="52" t="s">
        <v>23</v>
      </c>
      <c r="CC42" s="49">
        <f t="shared" ref="CC42:CI42" si="189">IF(CL41=0,0,SUMPRODUCT(CC31:CC39,CL31:CL39)/CL41)</f>
        <v>1.2055013892901607</v>
      </c>
      <c r="CD42" s="49">
        <f t="shared" si="189"/>
        <v>1.1088726020272193</v>
      </c>
      <c r="CE42" s="49">
        <f t="shared" si="189"/>
        <v>1.0771396101258164</v>
      </c>
      <c r="CF42" s="49">
        <f t="shared" si="189"/>
        <v>0.9980500716077868</v>
      </c>
      <c r="CG42" s="49">
        <f t="shared" si="189"/>
        <v>3.0747927461060169</v>
      </c>
      <c r="CH42" s="50">
        <f t="shared" si="189"/>
        <v>0</v>
      </c>
      <c r="CI42" s="50">
        <f t="shared" si="189"/>
        <v>0</v>
      </c>
      <c r="CJ42" s="49">
        <f t="shared" ref="CJ42" si="190">IF(CQ41=0,0,SUMPRODUCT(CJ31:CJ39,CQ31:CQ39)/CQ41)</f>
        <v>1.0622221414898216</v>
      </c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87"/>
      <c r="DB42" s="52" t="s">
        <v>23</v>
      </c>
      <c r="DC42" s="49">
        <f t="shared" ref="DC42:DI42" si="191">IF(DL41=0,0,SUMPRODUCT(DC31:DC39,DL31:DL39)/DL41)</f>
        <v>0.97076727343421487</v>
      </c>
      <c r="DD42" s="49">
        <f t="shared" si="191"/>
        <v>1.0468049903402701</v>
      </c>
      <c r="DE42" s="49">
        <f t="shared" si="191"/>
        <v>0.99998548649071395</v>
      </c>
      <c r="DF42" s="49">
        <f t="shared" si="191"/>
        <v>1.0448233774707438</v>
      </c>
      <c r="DG42" s="49">
        <f t="shared" si="191"/>
        <v>2.0512642722674514</v>
      </c>
      <c r="DH42" s="50">
        <f t="shared" si="191"/>
        <v>0</v>
      </c>
      <c r="DI42" s="50">
        <f t="shared" si="191"/>
        <v>0</v>
      </c>
      <c r="DJ42" s="49">
        <f t="shared" ref="DJ42" si="192">IF(DQ41=0,0,SUMPRODUCT(DJ31:DJ39,DQ31:DQ39)/DQ41)</f>
        <v>0.96715965344898047</v>
      </c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87"/>
      <c r="EB42" s="52" t="s">
        <v>23</v>
      </c>
      <c r="EC42" s="49">
        <f t="shared" ref="EC42:EI42" si="193">IF(EL41=0,0,SUMPRODUCT(EC31:EC39,EL31:EL39)/EL41)</f>
        <v>0.87660551203053882</v>
      </c>
      <c r="ED42" s="49">
        <f t="shared" si="193"/>
        <v>0.93183759810167488</v>
      </c>
      <c r="EE42" s="49">
        <f t="shared" si="193"/>
        <v>0.88128175467417014</v>
      </c>
      <c r="EF42" s="49">
        <f t="shared" si="193"/>
        <v>1.1691256791695521</v>
      </c>
      <c r="EG42" s="49">
        <f t="shared" si="193"/>
        <v>2.1332021351167643</v>
      </c>
      <c r="EH42" s="50">
        <f t="shared" si="193"/>
        <v>0</v>
      </c>
      <c r="EI42" s="50">
        <f t="shared" si="193"/>
        <v>0</v>
      </c>
      <c r="EJ42" s="49">
        <f t="shared" ref="EJ42" si="194">IF(EQ41=0,0,SUMPRODUCT(EJ31:EJ39,EQ31:EQ39)/EQ41)</f>
        <v>0.94248874717703313</v>
      </c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87"/>
      <c r="EZ42" s="51"/>
      <c r="FA42" s="51"/>
      <c r="FB42" s="52" t="s">
        <v>23</v>
      </c>
      <c r="FC42" s="49">
        <f t="shared" ref="FC42:FI42" si="195">IF(FL41=0,0,SUMPRODUCT(FC31:FC39,FL31:FL39)/FL41)</f>
        <v>1.0747774566989734</v>
      </c>
      <c r="FD42" s="49">
        <f t="shared" si="195"/>
        <v>0.89852628368601239</v>
      </c>
      <c r="FE42" s="49">
        <f t="shared" si="195"/>
        <v>0.90173801659562136</v>
      </c>
      <c r="FF42" s="49">
        <f t="shared" si="195"/>
        <v>1.0145257461852668</v>
      </c>
      <c r="FG42" s="49">
        <f t="shared" si="195"/>
        <v>2.177891937242912</v>
      </c>
      <c r="FH42" s="50">
        <f t="shared" si="195"/>
        <v>0</v>
      </c>
      <c r="FI42" s="50">
        <f t="shared" si="195"/>
        <v>0</v>
      </c>
      <c r="FJ42" s="49">
        <f t="shared" ref="FJ42" si="196">IF(FQ41=0,0,SUMPRODUCT(FJ31:FJ39,FQ31:FQ39)/FQ41)</f>
        <v>0.88860530490038092</v>
      </c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87"/>
      <c r="FZ42" s="51"/>
      <c r="GA42" s="51"/>
      <c r="GB42" s="52" t="s">
        <v>23</v>
      </c>
      <c r="GC42" s="49">
        <f t="shared" ref="GC42:GI42" si="197">IF(GL41=0,0,SUMPRODUCT(GC31:GC39,GL31:GL39)/GL41)</f>
        <v>0</v>
      </c>
      <c r="GD42" s="49">
        <f t="shared" si="197"/>
        <v>1.007172632878053</v>
      </c>
      <c r="GE42" s="49">
        <f t="shared" si="197"/>
        <v>0.86791162750090489</v>
      </c>
      <c r="GF42" s="49">
        <f t="shared" si="197"/>
        <v>1.0306807974823531</v>
      </c>
      <c r="GG42" s="49">
        <f t="shared" si="197"/>
        <v>2.1580124460385273</v>
      </c>
      <c r="GH42" s="50">
        <f t="shared" si="197"/>
        <v>0</v>
      </c>
      <c r="GI42" s="50">
        <f t="shared" si="197"/>
        <v>0</v>
      </c>
      <c r="GJ42" s="49">
        <f t="shared" ref="GJ42" si="198">IF(GQ41=0,0,SUMPRODUCT(GJ31:GJ39,GQ31:GQ39)/GQ41)</f>
        <v>0.87731934243659349</v>
      </c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87"/>
      <c r="GZ42" s="51"/>
      <c r="HA42" s="51"/>
      <c r="HB42" s="52" t="s">
        <v>23</v>
      </c>
      <c r="HC42" s="49">
        <f t="shared" ref="HC42:HI42" si="199">IF(HL41=0,0,SUMPRODUCT(HC31:HC39,HL31:HL39)/HL41)</f>
        <v>0.8847454839760035</v>
      </c>
      <c r="HD42" s="49">
        <f t="shared" si="199"/>
        <v>0.84171096229231901</v>
      </c>
      <c r="HE42" s="49">
        <f t="shared" si="199"/>
        <v>0.92558379266911295</v>
      </c>
      <c r="HF42" s="49">
        <f t="shared" si="199"/>
        <v>0.99365821168347812</v>
      </c>
      <c r="HG42" s="49">
        <f t="shared" si="199"/>
        <v>1.6692354152924611</v>
      </c>
      <c r="HH42" s="50">
        <f t="shared" si="199"/>
        <v>0</v>
      </c>
      <c r="HI42" s="50">
        <f t="shared" si="199"/>
        <v>0</v>
      </c>
      <c r="HJ42" s="49">
        <f t="shared" ref="HJ42" si="200">IF(HQ41=0,0,SUMPRODUCT(HJ31:HJ39,HQ31:HQ39)/HQ41)</f>
        <v>1.1562206413805791</v>
      </c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3"/>
    </row>
    <row r="43" spans="1:233" x14ac:dyDescent="0.25">
      <c r="B43" s="2" t="s">
        <v>24</v>
      </c>
      <c r="C43" s="39">
        <f>STDEV(C33:C34,C36:C39)</f>
        <v>0.45581369366794194</v>
      </c>
      <c r="D43" s="39">
        <f t="shared" ref="D43:I43" si="201">STDEV(D33:D34,D36:D39)</f>
        <v>0.12292493873106673</v>
      </c>
      <c r="E43" s="39">
        <f t="shared" si="201"/>
        <v>0.11549369083880059</v>
      </c>
      <c r="F43" s="39">
        <f t="shared" si="201"/>
        <v>0.14827949744226052</v>
      </c>
      <c r="G43" s="39">
        <f t="shared" si="201"/>
        <v>0.75094103169685156</v>
      </c>
      <c r="H43" s="39">
        <f t="shared" si="201"/>
        <v>0</v>
      </c>
      <c r="I43" s="39">
        <f t="shared" si="201"/>
        <v>0</v>
      </c>
      <c r="J43" s="39">
        <f>STDEV(J34,J36:J39)</f>
        <v>0.76724457952937852</v>
      </c>
      <c r="Y43" s="86"/>
      <c r="AB43" s="2" t="s">
        <v>24</v>
      </c>
      <c r="AC43" s="39">
        <f t="shared" ref="AC43:AI43" si="202">STDEV(AC33:AC34,AC36:AC39)</f>
        <v>9.8381691919053105E-2</v>
      </c>
      <c r="AD43" s="39">
        <f t="shared" si="202"/>
        <v>0.17929608335001865</v>
      </c>
      <c r="AE43" s="39">
        <f t="shared" si="202"/>
        <v>0.14028251075213047</v>
      </c>
      <c r="AF43" s="39">
        <f t="shared" si="202"/>
        <v>7.3706645546109936E-2</v>
      </c>
      <c r="AG43" s="39">
        <f t="shared" si="202"/>
        <v>1.3588187405079493</v>
      </c>
      <c r="AH43" s="39">
        <f t="shared" si="202"/>
        <v>0</v>
      </c>
      <c r="AI43" s="39">
        <f t="shared" si="202"/>
        <v>0</v>
      </c>
      <c r="AJ43" s="39">
        <f t="shared" ref="AJ43" si="203">STDEV(AJ34,AJ36:AJ39)</f>
        <v>0.12905935036193034</v>
      </c>
      <c r="BA43" s="86"/>
      <c r="BB43" s="2" t="s">
        <v>24</v>
      </c>
      <c r="BC43" s="39">
        <f t="shared" ref="BC43:BI43" si="204">STDEV(BC33:BC34,BC36:BC39)</f>
        <v>9.8534263220573806E-2</v>
      </c>
      <c r="BD43" s="39">
        <f t="shared" si="204"/>
        <v>0.12244913050204446</v>
      </c>
      <c r="BE43" s="39">
        <f t="shared" si="204"/>
        <v>9.4364170496282235E-2</v>
      </c>
      <c r="BF43" s="39">
        <f t="shared" si="204"/>
        <v>0.13626412920842165</v>
      </c>
      <c r="BG43" s="39">
        <f t="shared" si="204"/>
        <v>1.3474981996550635</v>
      </c>
      <c r="BH43" s="39">
        <f t="shared" si="204"/>
        <v>0</v>
      </c>
      <c r="BI43" s="39">
        <f t="shared" si="204"/>
        <v>0</v>
      </c>
      <c r="BJ43" s="39">
        <f t="shared" ref="BJ43" si="205">STDEV(BJ34,BJ36:BJ39)</f>
        <v>4.4386915523258907E-2</v>
      </c>
      <c r="BY43" s="86"/>
      <c r="CB43" s="2" t="s">
        <v>24</v>
      </c>
      <c r="CC43" s="39">
        <f t="shared" ref="CC43:CI43" si="206">STDEV(CC33:CC34,CC36:CC39)</f>
        <v>0.20117162931922677</v>
      </c>
      <c r="CD43" s="39">
        <f t="shared" si="206"/>
        <v>6.8150613092090251E-2</v>
      </c>
      <c r="CE43" s="39">
        <f t="shared" si="206"/>
        <v>0.24796004494900567</v>
      </c>
      <c r="CF43" s="39">
        <f t="shared" si="206"/>
        <v>0.41197422170934184</v>
      </c>
      <c r="CG43" s="39">
        <f t="shared" si="206"/>
        <v>0.95849774690016509</v>
      </c>
      <c r="CH43" s="39">
        <f t="shared" si="206"/>
        <v>0</v>
      </c>
      <c r="CI43" s="39">
        <f t="shared" si="206"/>
        <v>0</v>
      </c>
      <c r="CJ43" s="39">
        <f t="shared" ref="CJ43" si="207">STDEV(CJ34,CJ36:CJ39)</f>
        <v>0.23132502817667139</v>
      </c>
      <c r="DA43" s="86"/>
      <c r="DB43" s="2" t="s">
        <v>24</v>
      </c>
      <c r="DC43" s="39">
        <f t="shared" ref="DC43:DI43" si="208">STDEV(DC33:DC34,DC36:DC39)</f>
        <v>0.11029913381666698</v>
      </c>
      <c r="DD43" s="39">
        <f t="shared" si="208"/>
        <v>0.25432137073966204</v>
      </c>
      <c r="DE43" s="39">
        <f t="shared" si="208"/>
        <v>0.42588594356520981</v>
      </c>
      <c r="DF43" s="39">
        <f t="shared" si="208"/>
        <v>9.8656822924606133E-2</v>
      </c>
      <c r="DG43" s="39">
        <f t="shared" si="208"/>
        <v>0.59691128188272435</v>
      </c>
      <c r="DH43" s="39">
        <f t="shared" si="208"/>
        <v>0</v>
      </c>
      <c r="DI43" s="39">
        <f t="shared" si="208"/>
        <v>0</v>
      </c>
      <c r="DJ43" s="39">
        <f t="shared" ref="DJ43" si="209">STDEV(DJ34,DJ36:DJ39)</f>
        <v>0.10545080444468208</v>
      </c>
      <c r="EA43" s="86"/>
      <c r="EB43" s="2" t="s">
        <v>24</v>
      </c>
      <c r="EC43" s="39">
        <f t="shared" ref="EC43:EI43" si="210">STDEV(EC33:EC34,EC36:EC39)</f>
        <v>0.36128305422996088</v>
      </c>
      <c r="ED43" s="39">
        <f t="shared" si="210"/>
        <v>6.7258213565762531E-2</v>
      </c>
      <c r="EE43" s="39">
        <f t="shared" si="210"/>
        <v>0.10259396214449731</v>
      </c>
      <c r="EF43" s="39">
        <f t="shared" si="210"/>
        <v>8.4638690607982472E-2</v>
      </c>
      <c r="EG43" s="39">
        <f t="shared" si="210"/>
        <v>0.45331116188374104</v>
      </c>
      <c r="EH43" s="39">
        <f t="shared" si="210"/>
        <v>0</v>
      </c>
      <c r="EI43" s="39">
        <f t="shared" si="210"/>
        <v>0</v>
      </c>
      <c r="EJ43" s="39">
        <f t="shared" ref="EJ43" si="211">STDEV(EJ34,EJ36:EJ39)</f>
        <v>0.44295336165289972</v>
      </c>
      <c r="EY43" s="86"/>
      <c r="FB43" s="2" t="s">
        <v>24</v>
      </c>
      <c r="FC43" s="39">
        <f t="shared" ref="FC43:FI43" si="212">STDEV(FC33:FC34,FC36:FC39)</f>
        <v>0.46866069533100035</v>
      </c>
      <c r="FD43" s="39">
        <f t="shared" si="212"/>
        <v>0.14060657202442628</v>
      </c>
      <c r="FE43" s="39">
        <f t="shared" si="212"/>
        <v>0.12829066188412383</v>
      </c>
      <c r="FF43" s="39">
        <f t="shared" si="212"/>
        <v>0.1190434510911986</v>
      </c>
      <c r="FG43" s="39">
        <f t="shared" si="212"/>
        <v>0.55851849395368369</v>
      </c>
      <c r="FH43" s="39">
        <f t="shared" si="212"/>
        <v>0</v>
      </c>
      <c r="FI43" s="39">
        <f t="shared" si="212"/>
        <v>0</v>
      </c>
      <c r="FJ43" s="39">
        <f t="shared" ref="FJ43" si="213">STDEV(FJ34,FJ36:FJ39)</f>
        <v>0.43295072037359911</v>
      </c>
      <c r="FY43" s="86"/>
      <c r="GB43" s="2" t="s">
        <v>24</v>
      </c>
      <c r="GC43" s="39">
        <f t="shared" ref="GC43:GI43" si="214">STDEV(GC33:GC34,GC36:GC39)</f>
        <v>5.2408635051959133E-2</v>
      </c>
      <c r="GD43" s="39">
        <f t="shared" si="214"/>
        <v>0.10619878713241342</v>
      </c>
      <c r="GE43" s="39">
        <f t="shared" si="214"/>
        <v>0.15767631743671634</v>
      </c>
      <c r="GF43" s="39">
        <f t="shared" si="214"/>
        <v>0.21665102934654093</v>
      </c>
      <c r="GG43" s="39">
        <f t="shared" si="214"/>
        <v>1.0642427603149311</v>
      </c>
      <c r="GH43" s="39">
        <f t="shared" si="214"/>
        <v>0</v>
      </c>
      <c r="GI43" s="39">
        <f t="shared" si="214"/>
        <v>0</v>
      </c>
      <c r="GJ43" s="39">
        <f t="shared" ref="GJ43" si="215">STDEV(GJ34,GJ36:GJ39)</f>
        <v>7.4689624778787975E-2</v>
      </c>
      <c r="GY43" s="86"/>
      <c r="HB43" s="2" t="s">
        <v>24</v>
      </c>
      <c r="HC43" s="39">
        <f t="shared" ref="HC43:HI43" si="216">STDEV(HC33:HC34,HC36:HC39)</f>
        <v>0.13144263908974704</v>
      </c>
      <c r="HD43" s="39">
        <f t="shared" si="216"/>
        <v>0.21430432410548417</v>
      </c>
      <c r="HE43" s="39">
        <f t="shared" si="216"/>
        <v>0.14556237253453366</v>
      </c>
      <c r="HF43" s="39">
        <f t="shared" si="216"/>
        <v>0.30586852205463549</v>
      </c>
      <c r="HG43" s="39">
        <f t="shared" si="216"/>
        <v>0.73703426279827333</v>
      </c>
      <c r="HH43" s="39">
        <f t="shared" si="216"/>
        <v>0</v>
      </c>
      <c r="HI43" s="39">
        <f t="shared" si="216"/>
        <v>0</v>
      </c>
      <c r="HJ43" s="39">
        <f t="shared" ref="HJ43" si="217">STDEV(HJ34,HJ36:HJ39)</f>
        <v>0.1428249095864422</v>
      </c>
    </row>
    <row r="44" spans="1:233" x14ac:dyDescent="0.25">
      <c r="Y44" s="86"/>
      <c r="BA44" s="86"/>
      <c r="BY44" s="86"/>
      <c r="DA44" s="86"/>
      <c r="EA44" s="86"/>
      <c r="EY44" s="86"/>
      <c r="FY44" s="86"/>
      <c r="GY44" s="86"/>
    </row>
    <row r="45" spans="1:233" hidden="1" x14ac:dyDescent="0.25">
      <c r="A45" s="2"/>
      <c r="B45" s="2"/>
      <c r="C45" s="39"/>
      <c r="D45" s="39"/>
      <c r="E45" s="39"/>
      <c r="F45" s="39"/>
      <c r="G45" s="39"/>
      <c r="Y45" s="86"/>
      <c r="AB45" s="2"/>
      <c r="AC45" s="39"/>
      <c r="AD45" s="39"/>
      <c r="AE45" s="39"/>
      <c r="AF45" s="39"/>
      <c r="AG45" s="39"/>
      <c r="BA45" s="86"/>
      <c r="BB45" s="2"/>
      <c r="BC45" s="39"/>
      <c r="BD45" s="39"/>
      <c r="BE45" s="39"/>
      <c r="BF45" s="39"/>
      <c r="BG45" s="39"/>
      <c r="BY45" s="86"/>
      <c r="CB45" s="2"/>
      <c r="CC45" s="39"/>
      <c r="CD45" s="39"/>
      <c r="CE45" s="39"/>
      <c r="CF45" s="39"/>
      <c r="CG45" s="39"/>
      <c r="DA45" s="86"/>
      <c r="DB45" s="2"/>
      <c r="DC45" s="39"/>
      <c r="DD45" s="39"/>
      <c r="DE45" s="39"/>
      <c r="DF45" s="39"/>
      <c r="DG45" s="39"/>
      <c r="EA45" s="86"/>
      <c r="EB45" s="2"/>
      <c r="EC45" s="39"/>
      <c r="ED45" s="39"/>
      <c r="EE45" s="39"/>
      <c r="EF45" s="39"/>
      <c r="EG45" s="39"/>
      <c r="EY45" s="86"/>
      <c r="FY45" s="86"/>
      <c r="GY45" s="86"/>
    </row>
    <row r="46" spans="1:233" hidden="1" x14ac:dyDescent="0.25">
      <c r="B46" s="2"/>
      <c r="C46" s="39"/>
      <c r="D46" s="39"/>
      <c r="E46" s="39"/>
      <c r="F46" s="39"/>
      <c r="G46" s="39"/>
      <c r="Y46" s="86"/>
      <c r="AB46" s="2"/>
      <c r="AC46" s="39"/>
      <c r="AD46" s="39"/>
      <c r="AE46" s="39"/>
      <c r="AF46" s="39"/>
      <c r="AG46" s="39"/>
      <c r="BA46" s="86"/>
      <c r="BB46" s="2"/>
      <c r="BC46" s="39"/>
      <c r="BD46" s="39"/>
      <c r="BE46" s="39"/>
      <c r="BF46" s="39"/>
      <c r="BG46" s="39"/>
      <c r="BY46" s="86"/>
      <c r="CB46" s="2"/>
      <c r="CC46" s="39"/>
      <c r="CD46" s="39"/>
      <c r="CE46" s="39"/>
      <c r="CF46" s="39"/>
      <c r="CG46" s="39"/>
      <c r="DA46" s="86"/>
      <c r="DB46" s="2"/>
      <c r="DC46" s="39"/>
      <c r="DD46" s="39"/>
      <c r="DE46" s="39"/>
      <c r="DF46" s="39"/>
      <c r="DG46" s="39"/>
      <c r="EA46" s="86"/>
      <c r="EB46" s="2"/>
      <c r="EC46" s="39"/>
      <c r="ED46" s="39"/>
      <c r="EE46" s="39"/>
      <c r="EF46" s="39"/>
      <c r="EG46" s="39"/>
      <c r="EY46" s="86"/>
      <c r="FY46" s="86"/>
      <c r="GY46" s="86"/>
    </row>
    <row r="47" spans="1:233" ht="18.75" thickBot="1" x14ac:dyDescent="0.3">
      <c r="B47" s="1" t="s">
        <v>25</v>
      </c>
      <c r="Y47" s="86"/>
      <c r="BA47" s="86"/>
      <c r="BY47" s="86"/>
      <c r="DA47" s="86"/>
      <c r="EA47" s="86"/>
      <c r="EY47" s="86"/>
      <c r="FY47" s="86"/>
      <c r="GY47" s="86"/>
    </row>
    <row r="48" spans="1:233" ht="15.75" thickBot="1" x14ac:dyDescent="0.3">
      <c r="O48" s="33" t="s">
        <v>26</v>
      </c>
      <c r="P48" s="54">
        <v>1.5</v>
      </c>
      <c r="S48" s="35">
        <f>S$27</f>
        <v>1</v>
      </c>
      <c r="U48" s="36">
        <f>U$27</f>
        <v>1.5</v>
      </c>
      <c r="V48" s="37">
        <f>V$27</f>
        <v>2</v>
      </c>
      <c r="Y48" s="86"/>
      <c r="BA48" s="86"/>
      <c r="BY48" s="86"/>
      <c r="DA48" s="86"/>
      <c r="EA48" s="86"/>
      <c r="EY48" s="86"/>
      <c r="FY48" s="86"/>
      <c r="GY48" s="86"/>
    </row>
    <row r="49" spans="1:207" x14ac:dyDescent="0.25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97" t="s">
        <v>19</v>
      </c>
      <c r="M49" s="98"/>
      <c r="N49" s="98"/>
      <c r="O49" s="98"/>
      <c r="P49" s="98"/>
      <c r="Q49" s="99"/>
      <c r="R49" s="56"/>
      <c r="S49" s="97" t="s">
        <v>20</v>
      </c>
      <c r="T49" s="98"/>
      <c r="U49" s="98"/>
      <c r="V49" s="98"/>
      <c r="W49" s="98"/>
      <c r="X49" s="99"/>
      <c r="Y49" s="88"/>
      <c r="Z49" s="56"/>
      <c r="AA49" s="56"/>
      <c r="AB49" s="55" t="s">
        <v>27</v>
      </c>
      <c r="BA49" s="88"/>
      <c r="BY49" s="88"/>
      <c r="DA49" s="88"/>
      <c r="EA49" s="88"/>
      <c r="EY49" s="88"/>
      <c r="FY49" s="88"/>
      <c r="GY49" s="88"/>
    </row>
    <row r="50" spans="1:207" ht="23.25" x14ac:dyDescent="0.25">
      <c r="A50" s="57" t="s">
        <v>28</v>
      </c>
      <c r="B50" s="14" t="s">
        <v>6</v>
      </c>
      <c r="C50" s="15" t="str">
        <f>C$10</f>
        <v>Mon</v>
      </c>
      <c r="D50" s="15" t="str">
        <f t="shared" ref="D50:J50" si="218">D$10</f>
        <v>Tue</v>
      </c>
      <c r="E50" s="15" t="str">
        <f t="shared" si="218"/>
        <v>Wed</v>
      </c>
      <c r="F50" s="15" t="str">
        <f t="shared" si="218"/>
        <v>Thu</v>
      </c>
      <c r="G50" s="15" t="str">
        <f t="shared" si="218"/>
        <v>Fri</v>
      </c>
      <c r="H50" s="15" t="str">
        <f t="shared" si="218"/>
        <v>Sat</v>
      </c>
      <c r="I50" s="15" t="str">
        <f t="shared" si="218"/>
        <v>Sun</v>
      </c>
      <c r="J50" s="15" t="str">
        <f t="shared" si="218"/>
        <v>Next Mon</v>
      </c>
      <c r="L50" s="15" t="s">
        <v>7</v>
      </c>
      <c r="M50" s="15" t="s">
        <v>8</v>
      </c>
      <c r="N50" s="15" t="s">
        <v>9</v>
      </c>
      <c r="O50" s="15" t="s">
        <v>10</v>
      </c>
      <c r="P50" s="15" t="s">
        <v>1</v>
      </c>
      <c r="Q50" s="16" t="str">
        <f>$J$10</f>
        <v>Next Mon</v>
      </c>
      <c r="S50" s="15" t="s">
        <v>7</v>
      </c>
      <c r="T50" s="15" t="s">
        <v>8</v>
      </c>
      <c r="U50" s="15" t="s">
        <v>9</v>
      </c>
      <c r="V50" s="15" t="s">
        <v>10</v>
      </c>
      <c r="W50" s="15" t="s">
        <v>1</v>
      </c>
      <c r="X50" s="16" t="str">
        <f>$J$10</f>
        <v>Next Mon</v>
      </c>
      <c r="Y50" s="86"/>
      <c r="AC50" s="15" t="s">
        <v>7</v>
      </c>
      <c r="AD50" s="15" t="s">
        <v>8</v>
      </c>
      <c r="AE50" s="15" t="s">
        <v>9</v>
      </c>
      <c r="AF50" s="15" t="s">
        <v>10</v>
      </c>
      <c r="AG50" s="15" t="s">
        <v>1</v>
      </c>
      <c r="AJ50" s="16" t="str">
        <f>$J$10</f>
        <v>Next Mon</v>
      </c>
      <c r="BA50" s="86"/>
      <c r="BY50" s="86"/>
      <c r="DA50" s="86"/>
      <c r="EA50" s="86"/>
      <c r="EY50" s="86"/>
      <c r="FY50" s="86"/>
      <c r="GY50" s="86"/>
    </row>
    <row r="51" spans="1:207" x14ac:dyDescent="0.25">
      <c r="A51" s="58">
        <v>1</v>
      </c>
      <c r="B51" s="18">
        <f>B$15</f>
        <v>42541</v>
      </c>
      <c r="C51" s="39">
        <f>C$42</f>
        <v>1.0317820602497549</v>
      </c>
      <c r="D51" s="39">
        <f>D$42</f>
        <v>0.88098096012624616</v>
      </c>
      <c r="E51" s="39">
        <f>E$42</f>
        <v>0.8694441112409611</v>
      </c>
      <c r="F51" s="39">
        <f>F$42</f>
        <v>0.97492762047547243</v>
      </c>
      <c r="G51" s="39">
        <f>G$42</f>
        <v>3.0771816815517457</v>
      </c>
      <c r="J51" s="39">
        <f>J$42</f>
        <v>1.6705582240247616</v>
      </c>
      <c r="L51" s="59">
        <f>IF(C51=0,0,IF((ABS(C51-C$61)/C$63)&gt;$P$48,0,$A51))</f>
        <v>1</v>
      </c>
      <c r="M51" s="59">
        <f t="shared" ref="M51:P59" si="219">IF(D51=0,0,IF((ABS(D51-D$61)/D$63)&gt;$P$48,0,$A51))</f>
        <v>1</v>
      </c>
      <c r="N51" s="59">
        <f t="shared" si="219"/>
        <v>1</v>
      </c>
      <c r="O51" s="59">
        <f t="shared" si="219"/>
        <v>1</v>
      </c>
      <c r="P51" s="59">
        <f t="shared" si="219"/>
        <v>1</v>
      </c>
      <c r="Q51" s="59">
        <f>IF(J51=0,0,IF((ABS(J51-J$61)/J$63)&gt;$P$48,0,$A51))</f>
        <v>0</v>
      </c>
      <c r="S51" s="41">
        <f t="shared" ref="S51:W59" si="220">IF(C$63=0,0,ABS(C51-C$61)/C$63)</f>
        <v>0.46540456364144067</v>
      </c>
      <c r="T51" s="41">
        <f t="shared" si="220"/>
        <v>0.72111998109546871</v>
      </c>
      <c r="U51" s="41">
        <f t="shared" si="220"/>
        <v>0.93994670151883741</v>
      </c>
      <c r="V51" s="41">
        <f t="shared" si="220"/>
        <v>0.50274800838523737</v>
      </c>
      <c r="W51" s="41">
        <f t="shared" si="220"/>
        <v>1.4806639420322694</v>
      </c>
      <c r="X51" s="41">
        <f t="shared" ref="X51:X59" si="221">IF(J$63=0,0,ABS(J51-J$61)/J$63)</f>
        <v>2.2301456195230376</v>
      </c>
      <c r="Y51" s="86"/>
      <c r="AB51" s="18">
        <f t="shared" ref="AB51:AB59" si="222">B51</f>
        <v>42541</v>
      </c>
      <c r="AC51" s="39">
        <f>C$43</f>
        <v>0.45581369366794194</v>
      </c>
      <c r="AD51" s="39">
        <f>D$43</f>
        <v>0.12292493873106673</v>
      </c>
      <c r="AE51" s="39">
        <f>E$43</f>
        <v>0.11549369083880059</v>
      </c>
      <c r="AF51" s="39">
        <f>F$43</f>
        <v>0.14827949744226052</v>
      </c>
      <c r="AG51" s="39">
        <f>G$43</f>
        <v>0.75094103169685156</v>
      </c>
      <c r="AJ51" s="39">
        <f>J$43</f>
        <v>0.76724457952937852</v>
      </c>
      <c r="BA51" s="86"/>
      <c r="BY51" s="86"/>
      <c r="DA51" s="86"/>
      <c r="EA51" s="86"/>
      <c r="EY51" s="86"/>
      <c r="FY51" s="86"/>
      <c r="GY51" s="86"/>
    </row>
    <row r="52" spans="1:207" x14ac:dyDescent="0.25">
      <c r="A52" s="58">
        <v>1</v>
      </c>
      <c r="B52" s="18">
        <f>AB$15</f>
        <v>42177</v>
      </c>
      <c r="C52" s="39">
        <f>AC$42</f>
        <v>0.8015659543805107</v>
      </c>
      <c r="D52" s="39">
        <f>AD$42</f>
        <v>0.83042082048333599</v>
      </c>
      <c r="E52" s="39">
        <f>AE$42</f>
        <v>0.95885719869989283</v>
      </c>
      <c r="F52" s="39">
        <f>AF$42</f>
        <v>0.95920675315154114</v>
      </c>
      <c r="G52" s="39">
        <f>AG$42</f>
        <v>2.0331570162531563</v>
      </c>
      <c r="J52" s="39">
        <f>AJ$42</f>
        <v>1.1306188657585883</v>
      </c>
      <c r="L52" s="59">
        <f t="shared" ref="L52:L59" si="223">IF(C52=0,0,IF((ABS(C52-C$61)/C$63)&gt;$P$48,0,$A52))</f>
        <v>1</v>
      </c>
      <c r="M52" s="59">
        <f t="shared" si="219"/>
        <v>1</v>
      </c>
      <c r="N52" s="59">
        <f t="shared" si="219"/>
        <v>1</v>
      </c>
      <c r="O52" s="59">
        <f t="shared" si="219"/>
        <v>1</v>
      </c>
      <c r="P52" s="59">
        <f t="shared" si="219"/>
        <v>1</v>
      </c>
      <c r="Q52" s="59">
        <f t="shared" ref="Q52:Q59" si="224">IF(J52=0,0,IF((ABS(J52-J$61)/J$63)&gt;$P$48,0,$A52))</f>
        <v>1</v>
      </c>
      <c r="S52" s="41">
        <f t="shared" si="220"/>
        <v>0.1971515270851005</v>
      </c>
      <c r="T52" s="41">
        <f t="shared" si="220"/>
        <v>1.2407996866313649</v>
      </c>
      <c r="U52" s="41">
        <f t="shared" si="220"/>
        <v>3.9751808035112461E-2</v>
      </c>
      <c r="V52" s="41">
        <f t="shared" si="220"/>
        <v>0.72302758121184563</v>
      </c>
      <c r="W52" s="41">
        <f t="shared" si="220"/>
        <v>0.6285460421239879</v>
      </c>
      <c r="X52" s="41">
        <f t="shared" si="221"/>
        <v>8.1589257652674163E-2</v>
      </c>
      <c r="Y52" s="86"/>
      <c r="AB52" s="18">
        <f t="shared" si="222"/>
        <v>42177</v>
      </c>
      <c r="AC52" s="39">
        <f>AC$43</f>
        <v>9.8381691919053105E-2</v>
      </c>
      <c r="AD52" s="39">
        <f>AD$43</f>
        <v>0.17929608335001865</v>
      </c>
      <c r="AE52" s="39">
        <f>AE$43</f>
        <v>0.14028251075213047</v>
      </c>
      <c r="AF52" s="39">
        <f>AF$43</f>
        <v>7.3706645546109936E-2</v>
      </c>
      <c r="AG52" s="39">
        <f>AG$43</f>
        <v>1.3588187405079493</v>
      </c>
      <c r="AJ52" s="39">
        <f>AJ$43</f>
        <v>0.12905935036193034</v>
      </c>
      <c r="BA52" s="86"/>
      <c r="BY52" s="86"/>
      <c r="DA52" s="86"/>
      <c r="EA52" s="86"/>
      <c r="EY52" s="86"/>
      <c r="FY52" s="86"/>
      <c r="GY52" s="86"/>
    </row>
    <row r="53" spans="1:207" x14ac:dyDescent="0.25">
      <c r="A53" s="58">
        <v>1</v>
      </c>
      <c r="B53" s="18">
        <f>BB$15</f>
        <v>41813</v>
      </c>
      <c r="C53" s="39">
        <f>BC$42</f>
        <v>0.98488057974299281</v>
      </c>
      <c r="D53" s="39">
        <f>BD$42</f>
        <v>1.0139279157847612</v>
      </c>
      <c r="E53" s="39">
        <f>BE$42</f>
        <v>1.1151213217070715</v>
      </c>
      <c r="F53" s="39">
        <f>BF$42</f>
        <v>0.91227047676093431</v>
      </c>
      <c r="G53" s="39">
        <f>BG$42</f>
        <v>2.7237561833220059</v>
      </c>
      <c r="J53" s="39">
        <f>BJ$42</f>
        <v>1.295844005421342</v>
      </c>
      <c r="L53" s="59">
        <f t="shared" si="223"/>
        <v>1</v>
      </c>
      <c r="M53" s="59">
        <f t="shared" si="219"/>
        <v>1</v>
      </c>
      <c r="N53" s="59">
        <f t="shared" si="219"/>
        <v>0</v>
      </c>
      <c r="O53" s="59">
        <f t="shared" si="219"/>
        <v>1</v>
      </c>
      <c r="P53" s="59">
        <f t="shared" si="219"/>
        <v>1</v>
      </c>
      <c r="Q53" s="59">
        <f t="shared" si="224"/>
        <v>1</v>
      </c>
      <c r="S53" s="41">
        <f t="shared" si="220"/>
        <v>0.33042329698976269</v>
      </c>
      <c r="T53" s="41">
        <f t="shared" si="220"/>
        <v>0.64536822990374798</v>
      </c>
      <c r="U53" s="41">
        <f t="shared" si="220"/>
        <v>1.7519365984015614</v>
      </c>
      <c r="V53" s="41">
        <f t="shared" si="220"/>
        <v>1.3806950432134906</v>
      </c>
      <c r="W53" s="41">
        <f t="shared" si="220"/>
        <v>0.76664959515056075</v>
      </c>
      <c r="X53" s="41">
        <f t="shared" si="221"/>
        <v>0.73906221184381338</v>
      </c>
      <c r="Y53" s="86"/>
      <c r="AB53" s="18">
        <f t="shared" si="222"/>
        <v>41813</v>
      </c>
      <c r="AC53" s="39">
        <f>BC$43</f>
        <v>9.8534263220573806E-2</v>
      </c>
      <c r="AD53" s="39">
        <f>BD$43</f>
        <v>0.12244913050204446</v>
      </c>
      <c r="AE53" s="39">
        <f>BE$43</f>
        <v>9.4364170496282235E-2</v>
      </c>
      <c r="AF53" s="39">
        <f>BF$43</f>
        <v>0.13626412920842165</v>
      </c>
      <c r="AG53" s="39">
        <f>BG$43</f>
        <v>1.3474981996550635</v>
      </c>
      <c r="AJ53" s="39">
        <f>BJ$43</f>
        <v>4.4386915523258907E-2</v>
      </c>
      <c r="BA53" s="86"/>
      <c r="BY53" s="86"/>
      <c r="DA53" s="86"/>
      <c r="EA53" s="86"/>
      <c r="EY53" s="86"/>
      <c r="FY53" s="86"/>
      <c r="GY53" s="86"/>
    </row>
    <row r="54" spans="1:207" x14ac:dyDescent="0.25">
      <c r="A54" s="58">
        <v>1</v>
      </c>
      <c r="B54" s="18">
        <f>CB$15</f>
        <v>41449</v>
      </c>
      <c r="C54" s="39">
        <f>CC$42</f>
        <v>1.2055013892901607</v>
      </c>
      <c r="D54" s="39">
        <f>CD$42</f>
        <v>1.1088726020272193</v>
      </c>
      <c r="E54" s="39">
        <f>CE$42</f>
        <v>1.0771396101258164</v>
      </c>
      <c r="F54" s="39">
        <f>CF$42</f>
        <v>0.9980500716077868</v>
      </c>
      <c r="G54" s="39">
        <f>CG$42</f>
        <v>3.0747927461060169</v>
      </c>
      <c r="J54" s="39">
        <f>CJ$42</f>
        <v>1.0622221414898216</v>
      </c>
      <c r="L54" s="59">
        <f t="shared" si="223"/>
        <v>1</v>
      </c>
      <c r="M54" s="59">
        <f t="shared" si="219"/>
        <v>0</v>
      </c>
      <c r="N54" s="59">
        <f t="shared" si="219"/>
        <v>1</v>
      </c>
      <c r="O54" s="59">
        <f t="shared" si="219"/>
        <v>1</v>
      </c>
      <c r="P54" s="59">
        <f t="shared" si="219"/>
        <v>1</v>
      </c>
      <c r="Q54" s="59">
        <f t="shared" si="224"/>
        <v>1</v>
      </c>
      <c r="S54" s="41">
        <f t="shared" si="220"/>
        <v>0.96536436922524971</v>
      </c>
      <c r="T54" s="41">
        <f t="shared" si="220"/>
        <v>1.6212521364189769</v>
      </c>
      <c r="U54" s="41">
        <f t="shared" si="220"/>
        <v>1.3357712775971011</v>
      </c>
      <c r="V54" s="41">
        <f t="shared" si="220"/>
        <v>0.17875801768180893</v>
      </c>
      <c r="W54" s="41">
        <f t="shared" si="220"/>
        <v>1.4758376513696874</v>
      </c>
      <c r="X54" s="41">
        <f t="shared" si="221"/>
        <v>0.19057874567763275</v>
      </c>
      <c r="Y54" s="86"/>
      <c r="AB54" s="18">
        <f t="shared" si="222"/>
        <v>41449</v>
      </c>
      <c r="AC54" s="39">
        <f>CC$43</f>
        <v>0.20117162931922677</v>
      </c>
      <c r="AD54" s="39">
        <f>CD$43</f>
        <v>6.8150613092090251E-2</v>
      </c>
      <c r="AE54" s="39">
        <f>CE$43</f>
        <v>0.24796004494900567</v>
      </c>
      <c r="AF54" s="39">
        <f>CF$43</f>
        <v>0.41197422170934184</v>
      </c>
      <c r="AG54" s="39">
        <f>CG$43</f>
        <v>0.95849774690016509</v>
      </c>
      <c r="AJ54" s="39">
        <f>CJ$43</f>
        <v>0.23132502817667139</v>
      </c>
      <c r="BA54" s="86"/>
      <c r="BY54" s="86"/>
      <c r="DA54" s="86"/>
      <c r="EA54" s="86"/>
      <c r="EY54" s="86"/>
      <c r="FY54" s="86"/>
      <c r="GY54" s="86"/>
    </row>
    <row r="55" spans="1:207" x14ac:dyDescent="0.25">
      <c r="A55" s="58">
        <v>1</v>
      </c>
      <c r="B55" s="18">
        <f>DB$15</f>
        <v>41078</v>
      </c>
      <c r="C55" s="39">
        <f>DC$42</f>
        <v>0.97076727343421487</v>
      </c>
      <c r="D55" s="39">
        <f>DD$42</f>
        <v>1.0468049903402701</v>
      </c>
      <c r="E55" s="39">
        <f>DE$42</f>
        <v>0.99998548649071395</v>
      </c>
      <c r="F55" s="39">
        <f>DF$42</f>
        <v>1.0448233774707438</v>
      </c>
      <c r="G55" s="39">
        <f>DG$42</f>
        <v>2.0512642722674514</v>
      </c>
      <c r="J55" s="39">
        <f>DJ$42</f>
        <v>0.96715965344898047</v>
      </c>
      <c r="L55" s="59">
        <f t="shared" si="223"/>
        <v>1</v>
      </c>
      <c r="M55" s="59">
        <f t="shared" si="219"/>
        <v>1</v>
      </c>
      <c r="N55" s="59">
        <f t="shared" si="219"/>
        <v>1</v>
      </c>
      <c r="O55" s="59">
        <f t="shared" si="219"/>
        <v>1</v>
      </c>
      <c r="P55" s="59">
        <f t="shared" si="219"/>
        <v>1</v>
      </c>
      <c r="Q55" s="59">
        <f t="shared" si="224"/>
        <v>1</v>
      </c>
      <c r="S55" s="41">
        <f t="shared" si="220"/>
        <v>0.28980556079852876</v>
      </c>
      <c r="T55" s="41">
        <f t="shared" si="220"/>
        <v>0.98329349167237146</v>
      </c>
      <c r="U55" s="41">
        <f t="shared" si="220"/>
        <v>0.49039414009506355</v>
      </c>
      <c r="V55" s="41">
        <f t="shared" si="220"/>
        <v>0.47662591393475495</v>
      </c>
      <c r="W55" s="41">
        <f t="shared" si="220"/>
        <v>0.59196452595827354</v>
      </c>
      <c r="X55" s="41">
        <f t="shared" si="221"/>
        <v>0.56885662138434712</v>
      </c>
      <c r="Y55" s="86"/>
      <c r="AB55" s="18">
        <f t="shared" si="222"/>
        <v>41078</v>
      </c>
      <c r="AC55" s="39">
        <f>DC$43</f>
        <v>0.11029913381666698</v>
      </c>
      <c r="AD55" s="39">
        <f>DD$43</f>
        <v>0.25432137073966204</v>
      </c>
      <c r="AE55" s="39">
        <f>DE$43</f>
        <v>0.42588594356520981</v>
      </c>
      <c r="AF55" s="39">
        <f>DF$43</f>
        <v>9.8656822924606133E-2</v>
      </c>
      <c r="AG55" s="39">
        <f>DG$43</f>
        <v>0.59691128188272435</v>
      </c>
      <c r="AJ55" s="39">
        <f>DJ$43</f>
        <v>0.10545080444468208</v>
      </c>
      <c r="BA55" s="86"/>
      <c r="BY55" s="86"/>
      <c r="DA55" s="86"/>
      <c r="EA55" s="86"/>
      <c r="EY55" s="86"/>
      <c r="FY55" s="86"/>
      <c r="GY55" s="86"/>
    </row>
    <row r="56" spans="1:207" x14ac:dyDescent="0.25">
      <c r="A56" s="58">
        <v>0.9</v>
      </c>
      <c r="B56" s="18">
        <f>EB$15</f>
        <v>40714</v>
      </c>
      <c r="C56" s="39">
        <f>EC$42</f>
        <v>0.87660551203053882</v>
      </c>
      <c r="D56" s="39">
        <f>ED$42</f>
        <v>0.93183759810167488</v>
      </c>
      <c r="E56" s="39">
        <f>EE$42</f>
        <v>0.88128175467417014</v>
      </c>
      <c r="F56" s="39">
        <f>EF$42</f>
        <v>1.1691256791695521</v>
      </c>
      <c r="G56" s="39">
        <f>EG$42</f>
        <v>2.1332021351167643</v>
      </c>
      <c r="J56" s="39">
        <f>EJ$42</f>
        <v>0.94248874717703313</v>
      </c>
      <c r="L56" s="59">
        <f t="shared" si="223"/>
        <v>0.9</v>
      </c>
      <c r="M56" s="59">
        <f t="shared" si="219"/>
        <v>0.9</v>
      </c>
      <c r="N56" s="59">
        <f t="shared" si="219"/>
        <v>0.9</v>
      </c>
      <c r="O56" s="59">
        <f t="shared" si="219"/>
        <v>0</v>
      </c>
      <c r="P56" s="59">
        <f t="shared" si="219"/>
        <v>0.9</v>
      </c>
      <c r="Q56" s="59">
        <f t="shared" si="224"/>
        <v>0.9</v>
      </c>
      <c r="S56" s="41">
        <f t="shared" si="220"/>
        <v>1.8810409108407252E-2</v>
      </c>
      <c r="T56" s="41">
        <f t="shared" si="220"/>
        <v>0.1983927332224002</v>
      </c>
      <c r="U56" s="41">
        <f t="shared" si="220"/>
        <v>0.81024173373688102</v>
      </c>
      <c r="V56" s="41">
        <f t="shared" si="220"/>
        <v>2.218340118080234</v>
      </c>
      <c r="W56" s="41">
        <f t="shared" si="220"/>
        <v>0.42642805527271821</v>
      </c>
      <c r="X56" s="41">
        <f t="shared" si="221"/>
        <v>0.66702844718699439</v>
      </c>
      <c r="Y56" s="86"/>
      <c r="AB56" s="18">
        <f t="shared" si="222"/>
        <v>40714</v>
      </c>
      <c r="AC56" s="39">
        <f>EC$43</f>
        <v>0.36128305422996088</v>
      </c>
      <c r="AD56" s="39">
        <f>ED$43</f>
        <v>6.7258213565762531E-2</v>
      </c>
      <c r="AE56" s="39">
        <f>EE$43</f>
        <v>0.10259396214449731</v>
      </c>
      <c r="AF56" s="39">
        <f>EF$43</f>
        <v>8.4638690607982472E-2</v>
      </c>
      <c r="AG56" s="39">
        <f>EG$43</f>
        <v>0.45331116188374104</v>
      </c>
      <c r="AJ56" s="39">
        <f>EJ$43</f>
        <v>0.44295336165289972</v>
      </c>
      <c r="BA56" s="86"/>
      <c r="BY56" s="86"/>
      <c r="DA56" s="86"/>
      <c r="EA56" s="86"/>
      <c r="EY56" s="86"/>
      <c r="FY56" s="86"/>
      <c r="GY56" s="86"/>
    </row>
    <row r="57" spans="1:207" x14ac:dyDescent="0.25">
      <c r="A57" s="58">
        <v>0.8</v>
      </c>
      <c r="B57" s="18">
        <f>FB$15</f>
        <v>40350</v>
      </c>
      <c r="C57" s="39">
        <f>FC$42</f>
        <v>1.0747774566989734</v>
      </c>
      <c r="D57" s="39">
        <f>FD$42</f>
        <v>0.89852628368601239</v>
      </c>
      <c r="E57" s="39">
        <f>FE$42</f>
        <v>0.90173801659562136</v>
      </c>
      <c r="F57" s="39">
        <f>FF$42</f>
        <v>1.0145257461852668</v>
      </c>
      <c r="G57" s="39">
        <f>FG$42</f>
        <v>2.177891937242912</v>
      </c>
      <c r="J57" s="39">
        <f>FJ$42</f>
        <v>0.88860530490038092</v>
      </c>
      <c r="L57" s="59">
        <f t="shared" si="223"/>
        <v>0.8</v>
      </c>
      <c r="M57" s="59">
        <f t="shared" si="219"/>
        <v>0.8</v>
      </c>
      <c r="N57" s="59">
        <f t="shared" si="219"/>
        <v>0.8</v>
      </c>
      <c r="O57" s="59">
        <f t="shared" si="219"/>
        <v>0.8</v>
      </c>
      <c r="P57" s="59">
        <f t="shared" si="219"/>
        <v>0.8</v>
      </c>
      <c r="Q57" s="59">
        <f t="shared" si="224"/>
        <v>0.8</v>
      </c>
      <c r="S57" s="41">
        <f t="shared" si="220"/>
        <v>0.58914421983565879</v>
      </c>
      <c r="T57" s="41">
        <f t="shared" si="220"/>
        <v>0.54078130629218613</v>
      </c>
      <c r="U57" s="41">
        <f t="shared" si="220"/>
        <v>0.58610262966337512</v>
      </c>
      <c r="V57" s="41">
        <f t="shared" si="220"/>
        <v>5.209785579998194E-2</v>
      </c>
      <c r="W57" s="41">
        <f t="shared" si="220"/>
        <v>0.33614266263069664</v>
      </c>
      <c r="X57" s="41">
        <f t="shared" si="221"/>
        <v>0.88144440136884117</v>
      </c>
      <c r="Y57" s="86"/>
      <c r="AB57" s="18">
        <f t="shared" si="222"/>
        <v>40350</v>
      </c>
      <c r="AC57" s="39">
        <f>FC$43</f>
        <v>0.46866069533100035</v>
      </c>
      <c r="AD57" s="39">
        <f>FD$43</f>
        <v>0.14060657202442628</v>
      </c>
      <c r="AE57" s="39">
        <f>FE$43</f>
        <v>0.12829066188412383</v>
      </c>
      <c r="AF57" s="39">
        <f>FF$43</f>
        <v>0.1190434510911986</v>
      </c>
      <c r="AG57" s="39">
        <f>FG$43</f>
        <v>0.55851849395368369</v>
      </c>
      <c r="AJ57" s="39">
        <f>FJ$43</f>
        <v>0.43295072037359911</v>
      </c>
      <c r="BA57" s="86"/>
      <c r="BY57" s="86"/>
      <c r="DA57" s="86"/>
      <c r="EA57" s="86"/>
      <c r="EY57" s="86"/>
      <c r="FY57" s="86"/>
      <c r="GY57" s="86"/>
    </row>
    <row r="58" spans="1:207" x14ac:dyDescent="0.25">
      <c r="A58" s="58">
        <v>0.7</v>
      </c>
      <c r="B58" s="18">
        <f>GB$15</f>
        <v>39986</v>
      </c>
      <c r="C58" s="39">
        <f>GC$42</f>
        <v>0</v>
      </c>
      <c r="D58" s="39">
        <f>GD$42</f>
        <v>1.007172632878053</v>
      </c>
      <c r="E58" s="39">
        <f>GE$42</f>
        <v>0.86791162750090489</v>
      </c>
      <c r="F58" s="39">
        <f>GF$42</f>
        <v>1.0306807974823531</v>
      </c>
      <c r="G58" s="39">
        <f>GG$42</f>
        <v>2.1580124460385273</v>
      </c>
      <c r="J58" s="39">
        <f>GJ$42</f>
        <v>0.87731934243659349</v>
      </c>
      <c r="L58" s="59">
        <f t="shared" si="223"/>
        <v>0</v>
      </c>
      <c r="M58" s="59">
        <f t="shared" si="219"/>
        <v>0.7</v>
      </c>
      <c r="N58" s="59">
        <f t="shared" si="219"/>
        <v>0.7</v>
      </c>
      <c r="O58" s="59">
        <f t="shared" si="219"/>
        <v>0.7</v>
      </c>
      <c r="P58" s="59">
        <f t="shared" si="219"/>
        <v>0.7</v>
      </c>
      <c r="Q58" s="59">
        <f t="shared" si="224"/>
        <v>0.7</v>
      </c>
      <c r="S58" s="41">
        <f t="shared" si="220"/>
        <v>2.5040379336142724</v>
      </c>
      <c r="T58" s="41">
        <f t="shared" si="220"/>
        <v>0.57593441392610512</v>
      </c>
      <c r="U58" s="41">
        <f t="shared" si="220"/>
        <v>0.95673811403703646</v>
      </c>
      <c r="V58" s="41">
        <f t="shared" si="220"/>
        <v>0.27846118076087262</v>
      </c>
      <c r="W58" s="41">
        <f t="shared" si="220"/>
        <v>0.37630456945331259</v>
      </c>
      <c r="X58" s="41">
        <f t="shared" si="221"/>
        <v>0.9263541233221847</v>
      </c>
      <c r="Y58" s="86"/>
      <c r="AB58" s="18">
        <f t="shared" si="222"/>
        <v>39986</v>
      </c>
      <c r="AC58" s="39">
        <f>GC$43</f>
        <v>5.2408635051959133E-2</v>
      </c>
      <c r="AD58" s="39">
        <f>GD$43</f>
        <v>0.10619878713241342</v>
      </c>
      <c r="AE58" s="39">
        <f>GE$43</f>
        <v>0.15767631743671634</v>
      </c>
      <c r="AF58" s="39">
        <f>GF$43</f>
        <v>0.21665102934654093</v>
      </c>
      <c r="AG58" s="39">
        <f>GG$43</f>
        <v>1.0642427603149311</v>
      </c>
      <c r="AJ58" s="39">
        <f>GJ$43</f>
        <v>7.4689624778787975E-2</v>
      </c>
      <c r="BA58" s="86"/>
      <c r="BY58" s="86"/>
      <c r="DA58" s="86"/>
      <c r="EA58" s="86"/>
      <c r="EY58" s="86"/>
      <c r="FY58" s="86"/>
      <c r="GY58" s="86"/>
    </row>
    <row r="59" spans="1:207" x14ac:dyDescent="0.25">
      <c r="A59" s="58">
        <v>0.6</v>
      </c>
      <c r="B59" s="18">
        <f>HB$15</f>
        <v>39622</v>
      </c>
      <c r="C59" s="39">
        <f>HC$42</f>
        <v>0.8847454839760035</v>
      </c>
      <c r="D59" s="39">
        <f>HD$42</f>
        <v>0.84171096229231901</v>
      </c>
      <c r="E59" s="39">
        <f>HE$42</f>
        <v>0.92558379266911295</v>
      </c>
      <c r="F59" s="39">
        <f>HF$42</f>
        <v>0.99365821168347812</v>
      </c>
      <c r="G59" s="39">
        <f>HG$42</f>
        <v>1.6692354152924611</v>
      </c>
      <c r="J59" s="39">
        <f>HJ$42</f>
        <v>1.1562206413805791</v>
      </c>
      <c r="L59" s="59">
        <f t="shared" si="223"/>
        <v>0.6</v>
      </c>
      <c r="M59" s="59">
        <f t="shared" si="219"/>
        <v>0.6</v>
      </c>
      <c r="N59" s="59">
        <f t="shared" si="219"/>
        <v>0.6</v>
      </c>
      <c r="O59" s="59">
        <f t="shared" si="219"/>
        <v>0.6</v>
      </c>
      <c r="P59" s="59">
        <f t="shared" si="219"/>
        <v>0.6</v>
      </c>
      <c r="Q59" s="59">
        <f t="shared" si="224"/>
        <v>0.6</v>
      </c>
      <c r="S59" s="41">
        <f t="shared" si="220"/>
        <v>4.2237041100323405E-2</v>
      </c>
      <c r="T59" s="41">
        <f t="shared" si="220"/>
        <v>1.1247545646797772</v>
      </c>
      <c r="U59" s="41">
        <f t="shared" si="220"/>
        <v>0.32482464517271337</v>
      </c>
      <c r="V59" s="41">
        <f t="shared" si="220"/>
        <v>0.2402964180834409</v>
      </c>
      <c r="W59" s="41">
        <f t="shared" si="220"/>
        <v>1.3637653331135344</v>
      </c>
      <c r="X59" s="41">
        <f t="shared" si="221"/>
        <v>0.18346524992047497</v>
      </c>
      <c r="Y59" s="86"/>
      <c r="AB59" s="18">
        <f t="shared" si="222"/>
        <v>39622</v>
      </c>
      <c r="AC59" s="39">
        <f>HC$43</f>
        <v>0.13144263908974704</v>
      </c>
      <c r="AD59" s="39">
        <f>HD$43</f>
        <v>0.21430432410548417</v>
      </c>
      <c r="AE59" s="39">
        <f>HE$43</f>
        <v>0.14556237253453366</v>
      </c>
      <c r="AF59" s="39">
        <f>HF$43</f>
        <v>0.30586852205463549</v>
      </c>
      <c r="AG59" s="39">
        <f>HG$43</f>
        <v>0.73703426279827333</v>
      </c>
      <c r="AJ59" s="39">
        <f>HJ$43</f>
        <v>0.1428249095864422</v>
      </c>
      <c r="BA59" s="86"/>
      <c r="BY59" s="86"/>
      <c r="DA59" s="86"/>
      <c r="EA59" s="86"/>
      <c r="EY59" s="86"/>
      <c r="FY59" s="86"/>
      <c r="GY59" s="86"/>
    </row>
    <row r="60" spans="1:207" x14ac:dyDescent="0.25">
      <c r="L60" s="45"/>
      <c r="M60" s="45"/>
      <c r="N60" s="45"/>
      <c r="O60" s="45"/>
      <c r="P60" s="45"/>
      <c r="Q60" s="45"/>
      <c r="Y60" s="86"/>
      <c r="BA60" s="86"/>
      <c r="BY60" s="86"/>
      <c r="DA60" s="86"/>
      <c r="EA60" s="86"/>
      <c r="EY60" s="86"/>
      <c r="FY60" s="86"/>
      <c r="GY60" s="86"/>
    </row>
    <row r="61" spans="1:207" ht="15.75" thickBot="1" x14ac:dyDescent="0.3">
      <c r="B61" s="2" t="s">
        <v>29</v>
      </c>
      <c r="C61" s="39">
        <f>AVERAGE(C51:C60)</f>
        <v>0.87006952331146115</v>
      </c>
      <c r="D61" s="39">
        <f t="shared" ref="D61:G61" si="225">AVERAGE(D51:D60)</f>
        <v>0.95113941841332128</v>
      </c>
      <c r="E61" s="39">
        <f t="shared" si="225"/>
        <v>0.95522921330047394</v>
      </c>
      <c r="F61" s="39">
        <f t="shared" si="225"/>
        <v>1.0108076371096808</v>
      </c>
      <c r="G61" s="39">
        <f t="shared" si="225"/>
        <v>2.3442770925767826</v>
      </c>
      <c r="J61" s="39">
        <f t="shared" ref="J61" si="226">AVERAGE(J51:J60)</f>
        <v>1.1101152140042312</v>
      </c>
      <c r="K61" s="10" t="s">
        <v>15</v>
      </c>
      <c r="L61" s="59">
        <f>SUM(L50:L60)</f>
        <v>7.3</v>
      </c>
      <c r="M61" s="59">
        <f t="shared" ref="M61:Q61" si="227">SUM(M50:M60)</f>
        <v>7</v>
      </c>
      <c r="N61" s="59">
        <f t="shared" si="227"/>
        <v>7</v>
      </c>
      <c r="O61" s="59">
        <f t="shared" si="227"/>
        <v>7.1</v>
      </c>
      <c r="P61" s="59">
        <f t="shared" si="227"/>
        <v>8</v>
      </c>
      <c r="Q61" s="59">
        <f t="shared" si="227"/>
        <v>7</v>
      </c>
      <c r="Y61" s="86"/>
      <c r="AB61" s="2" t="s">
        <v>29</v>
      </c>
      <c r="AC61" s="39">
        <f>AVERAGE(AC51:AC60)</f>
        <v>0.21977727062734778</v>
      </c>
      <c r="AD61" s="39">
        <f t="shared" ref="AD61:AG61" si="228">AVERAGE(AD51:AD60)</f>
        <v>0.14172333702699649</v>
      </c>
      <c r="AE61" s="39">
        <f t="shared" si="228"/>
        <v>0.17312329717792221</v>
      </c>
      <c r="AF61" s="39">
        <f t="shared" si="228"/>
        <v>0.17723144554789971</v>
      </c>
      <c r="AG61" s="39">
        <f t="shared" si="228"/>
        <v>0.86953040884370925</v>
      </c>
      <c r="AJ61" s="39">
        <f t="shared" ref="AJ61" si="229">AVERAGE(AJ51:AJ60)</f>
        <v>0.26343169938085004</v>
      </c>
      <c r="BA61" s="86"/>
      <c r="BY61" s="86"/>
      <c r="DA61" s="86"/>
      <c r="EA61" s="86"/>
      <c r="EY61" s="86"/>
      <c r="FY61" s="86"/>
      <c r="GY61" s="86"/>
    </row>
    <row r="62" spans="1:207" ht="15.75" thickBot="1" x14ac:dyDescent="0.3">
      <c r="B62" s="60" t="s">
        <v>30</v>
      </c>
      <c r="C62" s="61">
        <f>IF(L61=0,0,SUMPRODUCT(C51:C60,L51:L60)/L61)</f>
        <v>0.98275499639313713</v>
      </c>
      <c r="D62" s="61">
        <f t="shared" ref="D62:G62" si="230">IF(M61=0,0,SUMPRODUCT(D51:D60,M51:M60)/M61)</f>
        <v>0.93423671033785127</v>
      </c>
      <c r="E62" s="61">
        <f t="shared" si="230"/>
        <v>0.94040840198467646</v>
      </c>
      <c r="F62" s="61">
        <f t="shared" si="230"/>
        <v>0.98853103967076439</v>
      </c>
      <c r="G62" s="61">
        <f t="shared" si="230"/>
        <v>2.3918121665377798</v>
      </c>
      <c r="H62" s="61"/>
      <c r="I62" s="61"/>
      <c r="J62" s="61">
        <f>IF(Q61=0,0,SUMPRODUCT(J51:J60,Q51:Q60)/Q61)</f>
        <v>1.046117815290333</v>
      </c>
      <c r="K62" s="62"/>
      <c r="Y62" s="86"/>
      <c r="BA62" s="86"/>
      <c r="BY62" s="86"/>
      <c r="DA62" s="86"/>
      <c r="EA62" s="86"/>
      <c r="EY62" s="86"/>
      <c r="FY62" s="86"/>
      <c r="GY62" s="86"/>
    </row>
    <row r="63" spans="1:207" x14ac:dyDescent="0.25">
      <c r="B63" s="2" t="s">
        <v>24</v>
      </c>
      <c r="C63" s="39">
        <f>STDEV(C51:C59)</f>
        <v>0.34746659051431472</v>
      </c>
      <c r="D63" s="39">
        <f t="shared" ref="D63:G63" si="231">STDEV(D51:D59)</f>
        <v>9.7290964231078317E-2</v>
      </c>
      <c r="E63" s="39">
        <f t="shared" si="231"/>
        <v>9.1265921696299102E-2</v>
      </c>
      <c r="F63" s="39">
        <f t="shared" si="231"/>
        <v>7.1367794672027474E-2</v>
      </c>
      <c r="G63" s="39">
        <f t="shared" si="231"/>
        <v>0.49498374895860753</v>
      </c>
      <c r="J63" s="39">
        <f t="shared" ref="J63" si="232">STDEV(J51:J59)</f>
        <v>0.25130332526913318</v>
      </c>
      <c r="Y63" s="86"/>
      <c r="BA63" s="86"/>
      <c r="BY63" s="86"/>
      <c r="DA63" s="86"/>
      <c r="EA63" s="86"/>
      <c r="EY63" s="86"/>
      <c r="FY63" s="86"/>
      <c r="GY63" s="86"/>
    </row>
  </sheetData>
  <mergeCells count="39">
    <mergeCell ref="EC26:EJ26"/>
    <mergeCell ref="C7:I7"/>
    <mergeCell ref="C26:J26"/>
    <mergeCell ref="L26:X26"/>
    <mergeCell ref="AC26:AJ26"/>
    <mergeCell ref="AL26:AX26"/>
    <mergeCell ref="BC26:BJ26"/>
    <mergeCell ref="BL26:BX26"/>
    <mergeCell ref="CC26:CJ26"/>
    <mergeCell ref="CL26:CX26"/>
    <mergeCell ref="DC26:DJ26"/>
    <mergeCell ref="DL26:DX26"/>
    <mergeCell ref="HL26:HX26"/>
    <mergeCell ref="L28:Q28"/>
    <mergeCell ref="S28:X28"/>
    <mergeCell ref="AL28:AQ28"/>
    <mergeCell ref="AS28:AX28"/>
    <mergeCell ref="BL28:BQ28"/>
    <mergeCell ref="BS28:BX28"/>
    <mergeCell ref="CL28:CQ28"/>
    <mergeCell ref="CS28:CX28"/>
    <mergeCell ref="DL28:DQ28"/>
    <mergeCell ref="EL26:EX26"/>
    <mergeCell ref="FC26:FJ26"/>
    <mergeCell ref="FL26:FX26"/>
    <mergeCell ref="GC26:GJ26"/>
    <mergeCell ref="GL26:GX26"/>
    <mergeCell ref="HC26:HJ26"/>
    <mergeCell ref="GS28:GX28"/>
    <mergeCell ref="HL28:HQ28"/>
    <mergeCell ref="HS28:HX28"/>
    <mergeCell ref="L49:Q49"/>
    <mergeCell ref="S49:X49"/>
    <mergeCell ref="DS28:DX28"/>
    <mergeCell ref="EL28:EQ28"/>
    <mergeCell ref="ES28:EX28"/>
    <mergeCell ref="FL28:FQ28"/>
    <mergeCell ref="FS28:FX28"/>
    <mergeCell ref="GL28:GQ28"/>
  </mergeCells>
  <conditionalFormatting sqref="AC11:AJ19">
    <cfRule type="cellIs" dxfId="86" priority="26" operator="equal">
      <formula>0</formula>
    </cfRule>
  </conditionalFormatting>
  <conditionalFormatting sqref="BC11:BJ19">
    <cfRule type="cellIs" dxfId="85" priority="25" operator="equal">
      <formula>0</formula>
    </cfRule>
  </conditionalFormatting>
  <conditionalFormatting sqref="CC11:CJ19">
    <cfRule type="cellIs" dxfId="84" priority="24" operator="equal">
      <formula>0</formula>
    </cfRule>
  </conditionalFormatting>
  <conditionalFormatting sqref="DC11:DJ19">
    <cfRule type="cellIs" dxfId="83" priority="23" operator="equal">
      <formula>0</formula>
    </cfRule>
  </conditionalFormatting>
  <conditionalFormatting sqref="EC11:EJ19">
    <cfRule type="cellIs" dxfId="82" priority="22" operator="equal">
      <formula>0</formula>
    </cfRule>
  </conditionalFormatting>
  <conditionalFormatting sqref="FC11:FJ19">
    <cfRule type="cellIs" dxfId="81" priority="21" operator="equal">
      <formula>0</formula>
    </cfRule>
  </conditionalFormatting>
  <conditionalFormatting sqref="GC11:GJ19">
    <cfRule type="cellIs" dxfId="80" priority="20" operator="equal">
      <formula>0</formula>
    </cfRule>
  </conditionalFormatting>
  <conditionalFormatting sqref="HC11:HJ19">
    <cfRule type="cellIs" dxfId="79" priority="19" operator="equal">
      <formula>0</formula>
    </cfRule>
  </conditionalFormatting>
  <conditionalFormatting sqref="K11:K19">
    <cfRule type="cellIs" dxfId="78" priority="18" operator="equal">
      <formula>0</formula>
    </cfRule>
  </conditionalFormatting>
  <conditionalFormatting sqref="S31:X39 AS31:AX39 BS31:BX39 CS31:CX39 DS31:DX39 ES31:EX39 FS31:FX39 GS31:GX39 HS31:HX39">
    <cfRule type="expression" dxfId="77" priority="27">
      <formula>S31&lt;$S$27</formula>
    </cfRule>
    <cfRule type="expression" dxfId="76" priority="28">
      <formula>S31&gt;$V$27</formula>
    </cfRule>
    <cfRule type="expression" dxfId="75" priority="29">
      <formula>S31&gt;$U$27</formula>
    </cfRule>
  </conditionalFormatting>
  <conditionalFormatting sqref="S51:X59">
    <cfRule type="expression" dxfId="74" priority="15">
      <formula>S51&lt;$S$27</formula>
    </cfRule>
    <cfRule type="expression" dxfId="73" priority="16">
      <formula>S51&gt;$V$27</formula>
    </cfRule>
    <cfRule type="expression" dxfId="72" priority="17">
      <formula>S51&gt;$U$27</formula>
    </cfRule>
  </conditionalFormatting>
  <conditionalFormatting sqref="C51:J63">
    <cfRule type="cellIs" dxfId="71" priority="14" operator="equal">
      <formula>0</formula>
    </cfRule>
  </conditionalFormatting>
  <conditionalFormatting sqref="AC51:AJ61">
    <cfRule type="cellIs" dxfId="70" priority="13" operator="equal">
      <formula>0</formula>
    </cfRule>
  </conditionalFormatting>
  <conditionalFormatting sqref="C31:J43 AC41:AJ43 BC41:BJ43 CC41:CJ43 DC41:DJ43 EC41:EJ43 FC41:FJ43 GC41:GJ43 HC41:HJ43 AC31:AJ39 BC31:BJ39 CC31:CJ39 DC31:DJ39 EC31:EJ39 FC31:FJ39 GC31:GJ39 HC31:HJ39">
    <cfRule type="cellIs" dxfId="69" priority="12" operator="equal">
      <formula>0</formula>
    </cfRule>
  </conditionalFormatting>
  <conditionalFormatting sqref="L31:Q41 AL41:AQ41 BL41:BQ41 CL41:CQ41 DL41:DQ41 EL41:EQ41 FL41:FQ41 GL41:GQ41 HL41:HQ41 AL31:AQ39 BL31:BQ39 CL31:CQ39 DL31:DQ39 EL31:EQ39 FL31:FQ39 GL31:GQ39 HL31:HQ39">
    <cfRule type="cellIs" dxfId="68" priority="11" operator="equal">
      <formula>0</formula>
    </cfRule>
  </conditionalFormatting>
  <conditionalFormatting sqref="L51:Q61">
    <cfRule type="cellIs" dxfId="67" priority="10" operator="equal">
      <formula>0</formula>
    </cfRule>
  </conditionalFormatting>
  <conditionalFormatting sqref="C11:J19">
    <cfRule type="cellIs" dxfId="66" priority="9" operator="equal">
      <formula>0</formula>
    </cfRule>
  </conditionalFormatting>
  <conditionalFormatting sqref="AK11:AK19">
    <cfRule type="cellIs" dxfId="65" priority="8" operator="equal">
      <formula>0</formula>
    </cfRule>
  </conditionalFormatting>
  <conditionalFormatting sqref="BK11:BK19">
    <cfRule type="cellIs" dxfId="64" priority="7" operator="equal">
      <formula>0</formula>
    </cfRule>
  </conditionalFormatting>
  <conditionalFormatting sqref="CK11:CK19">
    <cfRule type="cellIs" dxfId="63" priority="6" operator="equal">
      <formula>0</formula>
    </cfRule>
  </conditionalFormatting>
  <conditionalFormatting sqref="DK11:DK19">
    <cfRule type="cellIs" dxfId="62" priority="5" operator="equal">
      <formula>0</formula>
    </cfRule>
  </conditionalFormatting>
  <conditionalFormatting sqref="EK11:EK19">
    <cfRule type="cellIs" dxfId="61" priority="4" operator="equal">
      <formula>0</formula>
    </cfRule>
  </conditionalFormatting>
  <conditionalFormatting sqref="FK11:FK19">
    <cfRule type="cellIs" dxfId="60" priority="3" operator="equal">
      <formula>0</formula>
    </cfRule>
  </conditionalFormatting>
  <conditionalFormatting sqref="GK11:GK19">
    <cfRule type="cellIs" dxfId="59" priority="2" operator="equal">
      <formula>0</formula>
    </cfRule>
  </conditionalFormatting>
  <conditionalFormatting sqref="HK11:HK19">
    <cfRule type="cellIs" dxfId="58" priority="1" operator="equal">
      <formula>0</formula>
    </cfRule>
  </conditionalFormatting>
  <printOptions headings="1"/>
  <pageMargins left="0.4" right="0.2" top="0.4" bottom="0.3" header="0.3" footer="0.25"/>
  <pageSetup scale="75" orientation="landscape" r:id="rId1"/>
  <headerFooter>
    <oddFooter>&amp;L&amp;"Arial,Regular"&amp;8&amp;Z&amp;F \ &amp;A&amp;R&amp;"Arial,Regular"&amp;8&amp;D, &amp;T</oddFooter>
  </headerFooter>
  <colBreaks count="8" manualBreakCount="8">
    <brk id="27" max="1048575" man="1"/>
    <brk id="53" max="1048575" man="1"/>
    <brk id="79" max="1048575" man="1"/>
    <brk id="105" max="1048575" man="1"/>
    <brk id="131" max="1048575" man="1"/>
    <brk id="157" max="1048575" man="1"/>
    <brk id="183" max="1048575" man="1"/>
    <brk id="209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Y63"/>
  <sheetViews>
    <sheetView zoomScale="75" zoomScaleNormal="75" workbookViewId="0">
      <pane xSplit="2" ySplit="10" topLeftCell="C44" activePane="bottomRight" state="frozen"/>
      <selection activeCell="GY1" sqref="GY1:GY63"/>
      <selection pane="topRight" activeCell="GY1" sqref="GY1:GY63"/>
      <selection pane="bottomLeft" activeCell="GY1" sqref="GY1:GY63"/>
      <selection pane="bottomRight" activeCell="GY1" sqref="GY1:GY63"/>
    </sheetView>
  </sheetViews>
  <sheetFormatPr defaultRowHeight="15" x14ac:dyDescent="0.25"/>
  <cols>
    <col min="1" max="1" width="8.7109375" style="30" customWidth="1"/>
    <col min="2" max="2" width="9.140625" style="3"/>
    <col min="3" max="7" width="12.7109375" style="3" customWidth="1"/>
    <col min="8" max="9" width="2.7109375" style="3" customWidth="1"/>
    <col min="10" max="10" width="12.7109375" style="3" customWidth="1"/>
    <col min="11" max="11" width="6.7109375" style="3" customWidth="1"/>
    <col min="12" max="17" width="4.7109375" style="3" customWidth="1"/>
    <col min="18" max="18" width="1.7109375" style="3" customWidth="1"/>
    <col min="19" max="24" width="4.7109375" style="3" customWidth="1"/>
    <col min="25" max="25" width="1.7109375" style="3" customWidth="1"/>
    <col min="26" max="26" width="5.7109375" style="3" hidden="1" customWidth="1"/>
    <col min="27" max="27" width="1.7109375" style="3" hidden="1" customWidth="1"/>
    <col min="28" max="28" width="9.140625" style="3"/>
    <col min="29" max="33" width="12.7109375" style="3" customWidth="1"/>
    <col min="34" max="35" width="2.7109375" style="3" customWidth="1"/>
    <col min="36" max="36" width="12.7109375" style="3" customWidth="1"/>
    <col min="37" max="37" width="6.7109375" style="3" customWidth="1"/>
    <col min="38" max="43" width="4.7109375" style="3" customWidth="1"/>
    <col min="44" max="44" width="1.7109375" style="3" customWidth="1"/>
    <col min="45" max="50" width="4.7109375" style="3" customWidth="1"/>
    <col min="51" max="52" width="9.140625" style="3" hidden="1" customWidth="1"/>
    <col min="53" max="53" width="1.7109375" style="3" customWidth="1"/>
    <col min="54" max="54" width="9.140625" style="3"/>
    <col min="55" max="59" width="12.7109375" style="3" customWidth="1"/>
    <col min="60" max="61" width="2.7109375" style="3" customWidth="1"/>
    <col min="62" max="62" width="12.7109375" style="3" customWidth="1"/>
    <col min="63" max="63" width="6.7109375" style="3" customWidth="1"/>
    <col min="64" max="69" width="4.7109375" style="3" customWidth="1"/>
    <col min="70" max="70" width="1.7109375" style="3" customWidth="1"/>
    <col min="71" max="76" width="4.7109375" style="3" customWidth="1"/>
    <col min="77" max="77" width="1.7109375" style="3" customWidth="1"/>
    <col min="78" max="79" width="9.140625" style="3" hidden="1" customWidth="1"/>
    <col min="80" max="80" width="9.140625" style="3"/>
    <col min="81" max="85" width="12.7109375" style="3" customWidth="1"/>
    <col min="86" max="87" width="2.7109375" style="3" customWidth="1"/>
    <col min="88" max="88" width="12.7109375" style="3" customWidth="1"/>
    <col min="89" max="89" width="6.7109375" style="3" customWidth="1"/>
    <col min="90" max="95" width="4.7109375" style="3" customWidth="1"/>
    <col min="96" max="96" width="1.7109375" style="3" customWidth="1"/>
    <col min="97" max="102" width="4.7109375" style="3" customWidth="1"/>
    <col min="103" max="104" width="9.140625" style="3" hidden="1" customWidth="1"/>
    <col min="105" max="105" width="1.7109375" style="3" customWidth="1"/>
    <col min="106" max="106" width="9.140625" style="3"/>
    <col min="107" max="111" width="12.7109375" style="3" customWidth="1"/>
    <col min="112" max="113" width="2.7109375" style="3" customWidth="1"/>
    <col min="114" max="114" width="12.7109375" style="3" customWidth="1"/>
    <col min="115" max="115" width="6.7109375" style="3" customWidth="1"/>
    <col min="116" max="121" width="4.7109375" style="3" customWidth="1"/>
    <col min="122" max="122" width="1.7109375" style="3" customWidth="1"/>
    <col min="123" max="128" width="4.7109375" style="3" customWidth="1"/>
    <col min="129" max="130" width="9.140625" style="3" hidden="1" customWidth="1"/>
    <col min="131" max="131" width="1.7109375" style="3" customWidth="1"/>
    <col min="132" max="132" width="9.140625" style="3"/>
    <col min="133" max="137" width="12.7109375" style="3" customWidth="1"/>
    <col min="138" max="139" width="2.7109375" style="3" customWidth="1"/>
    <col min="140" max="140" width="12.7109375" style="3" customWidth="1"/>
    <col min="141" max="141" width="6.7109375" style="3" customWidth="1"/>
    <col min="142" max="147" width="4.7109375" style="3" customWidth="1"/>
    <col min="148" max="148" width="1.7109375" style="3" customWidth="1"/>
    <col min="149" max="154" width="4.7109375" style="3" customWidth="1"/>
    <col min="155" max="155" width="1.7109375" style="3" customWidth="1"/>
    <col min="156" max="157" width="0" style="3" hidden="1" customWidth="1"/>
    <col min="158" max="158" width="9.140625" style="3"/>
    <col min="159" max="163" width="12.7109375" style="3" customWidth="1"/>
    <col min="164" max="165" width="2.7109375" style="3" customWidth="1"/>
    <col min="166" max="166" width="12.7109375" style="3" customWidth="1"/>
    <col min="167" max="167" width="6.7109375" style="3" customWidth="1"/>
    <col min="168" max="173" width="4.7109375" style="3" customWidth="1"/>
    <col min="174" max="174" width="1.7109375" style="3" customWidth="1"/>
    <col min="175" max="180" width="4.7109375" style="3" customWidth="1"/>
    <col min="181" max="181" width="1.7109375" style="3" customWidth="1"/>
    <col min="182" max="183" width="0" style="3" hidden="1" customWidth="1"/>
    <col min="184" max="184" width="9.140625" style="3"/>
    <col min="185" max="189" width="12.7109375" style="3" customWidth="1"/>
    <col min="190" max="191" width="2.7109375" style="3" customWidth="1"/>
    <col min="192" max="192" width="12.7109375" style="3" customWidth="1"/>
    <col min="193" max="193" width="6.7109375" style="3" customWidth="1"/>
    <col min="194" max="199" width="4.7109375" style="3" customWidth="1"/>
    <col min="200" max="200" width="1.7109375" style="3" customWidth="1"/>
    <col min="201" max="206" width="4.7109375" style="3" customWidth="1"/>
    <col min="207" max="207" width="1.7109375" style="3" customWidth="1"/>
    <col min="208" max="209" width="0" style="3" hidden="1" customWidth="1"/>
    <col min="210" max="210" width="9.140625" style="3"/>
    <col min="211" max="215" width="12.7109375" style="3" customWidth="1"/>
    <col min="216" max="217" width="2.7109375" style="3" customWidth="1"/>
    <col min="218" max="218" width="12.7109375" style="3" customWidth="1"/>
    <col min="219" max="219" width="6.7109375" style="3" customWidth="1"/>
    <col min="220" max="225" width="4.7109375" style="3" customWidth="1"/>
    <col min="226" max="226" width="1.7109375" style="3" customWidth="1"/>
    <col min="227" max="232" width="4.7109375" style="3" customWidth="1"/>
    <col min="233" max="233" width="1.7109375" style="3" customWidth="1"/>
    <col min="234" max="16384" width="9.140625" style="3"/>
  </cols>
  <sheetData>
    <row r="1" spans="1:220" ht="18" x14ac:dyDescent="0.25">
      <c r="A1" s="1" t="s">
        <v>0</v>
      </c>
      <c r="B1" s="2"/>
      <c r="C1" s="1" t="s">
        <v>57</v>
      </c>
      <c r="D1" s="2"/>
      <c r="F1" s="4" t="s">
        <v>1</v>
      </c>
      <c r="G1" s="5">
        <f>$A11</f>
        <v>39251</v>
      </c>
      <c r="H1" s="2"/>
      <c r="I1" s="2"/>
      <c r="J1" s="6">
        <f>YEAR(G1)</f>
        <v>2007</v>
      </c>
      <c r="K1" s="2"/>
      <c r="L1" s="2"/>
      <c r="Y1" s="86"/>
      <c r="AB1" s="1" t="str">
        <f>$C1</f>
        <v>4th June Friday: 1999-2007</v>
      </c>
      <c r="AG1" s="7">
        <f>$A12</f>
        <v>38887</v>
      </c>
      <c r="AJ1" s="6">
        <f>YEAR(AG1)</f>
        <v>2006</v>
      </c>
      <c r="BA1" s="86"/>
      <c r="BB1" s="1" t="str">
        <f>$C1</f>
        <v>4th June Friday: 1999-2007</v>
      </c>
      <c r="BG1" s="7">
        <f>$A13</f>
        <v>38523</v>
      </c>
      <c r="BJ1" s="6">
        <f>YEAR(BG1)</f>
        <v>2005</v>
      </c>
      <c r="BY1" s="86"/>
      <c r="CB1" s="1" t="str">
        <f>$C1</f>
        <v>4th June Friday: 1999-2007</v>
      </c>
      <c r="CG1" s="7">
        <f>$A14</f>
        <v>38159</v>
      </c>
      <c r="CJ1" s="6">
        <f>YEAR(CG1)</f>
        <v>2004</v>
      </c>
      <c r="DA1" s="86"/>
      <c r="DB1" s="1" t="str">
        <f>$C1</f>
        <v>4th June Friday: 1999-2007</v>
      </c>
      <c r="DG1" s="7">
        <f>$A15</f>
        <v>37795</v>
      </c>
      <c r="DJ1" s="6">
        <f>YEAR(DG1)</f>
        <v>2003</v>
      </c>
      <c r="EA1" s="86"/>
      <c r="EB1" s="1" t="str">
        <f>$C1</f>
        <v>4th June Friday: 1999-2007</v>
      </c>
      <c r="EG1" s="7">
        <f>$A16</f>
        <v>37431</v>
      </c>
      <c r="EJ1" s="6">
        <f>YEAR(EG1)</f>
        <v>2002</v>
      </c>
      <c r="EY1" s="86"/>
      <c r="FB1" s="1" t="str">
        <f>$C1</f>
        <v>4th June Friday: 1999-2007</v>
      </c>
      <c r="FG1" s="7">
        <f>$A17</f>
        <v>37060</v>
      </c>
      <c r="FJ1" s="6">
        <f>YEAR(FG1)</f>
        <v>2001</v>
      </c>
      <c r="FY1" s="86"/>
      <c r="GB1" s="1" t="str">
        <f>$C1</f>
        <v>4th June Friday: 1999-2007</v>
      </c>
      <c r="GG1" s="7">
        <f>$A18</f>
        <v>36696</v>
      </c>
      <c r="GJ1" s="6">
        <f>YEAR(GG1)</f>
        <v>2000</v>
      </c>
      <c r="GY1" s="86"/>
      <c r="HB1" s="1" t="str">
        <f>$C1</f>
        <v>4th June Friday: 1999-2007</v>
      </c>
      <c r="HG1" s="7">
        <f>$A19</f>
        <v>36332</v>
      </c>
      <c r="HJ1" s="6">
        <f>YEAR(HG1)</f>
        <v>1999</v>
      </c>
    </row>
    <row r="2" spans="1:220" ht="5.0999999999999996" customHeight="1" x14ac:dyDescent="0.25">
      <c r="A2" s="3"/>
      <c r="Y2" s="86"/>
      <c r="BA2" s="86"/>
      <c r="BY2" s="86"/>
      <c r="DA2" s="86"/>
      <c r="EA2" s="86"/>
      <c r="EJ2" s="8"/>
      <c r="EK2" s="8"/>
      <c r="EL2" s="2"/>
      <c r="EY2" s="86"/>
      <c r="FJ2" s="8"/>
      <c r="FK2" s="8"/>
      <c r="FL2" s="2"/>
      <c r="FY2" s="86"/>
      <c r="GJ2" s="8"/>
      <c r="GK2" s="8"/>
      <c r="GL2" s="2"/>
      <c r="GY2" s="86"/>
      <c r="HJ2" s="8"/>
      <c r="HK2" s="8"/>
      <c r="HL2" s="2"/>
    </row>
    <row r="3" spans="1:220" hidden="1" x14ac:dyDescent="0.25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8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BA3" s="86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Y3" s="86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DA3" s="86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EA3" s="86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Y3" s="86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Y3" s="86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Y3" s="86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</row>
    <row r="4" spans="1:220" hidden="1" x14ac:dyDescent="0.2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Y4" s="8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BA4" s="86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Y4" s="86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DA4" s="86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EA4" s="86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Y4" s="86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Y4" s="86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Y4" s="86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hidden="1" x14ac:dyDescent="0.2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Y5" s="8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BA5" s="86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Y5" s="86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DA5" s="86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EA5" s="86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Y5" s="86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Y5" s="86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Y5" s="86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</row>
    <row r="6" spans="1:220" hidden="1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Y6" s="8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BA6" s="86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Y6" s="86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DA6" s="86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EA6" s="86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Y6" s="86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Y6" s="86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Y6" s="86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</row>
    <row r="7" spans="1:220" ht="18" x14ac:dyDescent="0.25">
      <c r="A7" s="9"/>
      <c r="B7" s="2"/>
      <c r="C7" s="94" t="s">
        <v>2</v>
      </c>
      <c r="D7" s="95"/>
      <c r="E7" s="95"/>
      <c r="F7" s="95"/>
      <c r="G7" s="95"/>
      <c r="H7" s="95"/>
      <c r="I7" s="96"/>
      <c r="J7" s="2"/>
      <c r="K7" s="2"/>
      <c r="L7" s="2"/>
      <c r="Y7" s="86"/>
      <c r="AB7" s="2"/>
      <c r="AC7" s="2"/>
      <c r="AD7" s="2"/>
      <c r="AE7" s="2"/>
      <c r="AF7" s="2"/>
      <c r="AG7" s="2"/>
      <c r="AH7" s="2"/>
      <c r="AI7" s="2"/>
      <c r="AJ7" s="2"/>
      <c r="AK7" s="10"/>
      <c r="AL7" s="2"/>
      <c r="BA7" s="86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Y7" s="86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DA7" s="86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EA7" s="86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Y7" s="86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Y7" s="86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Y7" s="86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</row>
    <row r="8" spans="1:220" x14ac:dyDescent="0.25">
      <c r="A8" s="9"/>
      <c r="B8" s="11" t="s">
        <v>3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12">
        <v>2</v>
      </c>
      <c r="K8" s="8"/>
      <c r="L8" s="2"/>
      <c r="Y8" s="86"/>
      <c r="AB8" s="2"/>
      <c r="AC8" s="8">
        <v>2</v>
      </c>
      <c r="AD8" s="8">
        <v>3</v>
      </c>
      <c r="AE8" s="8">
        <v>4</v>
      </c>
      <c r="AF8" s="8">
        <v>5</v>
      </c>
      <c r="AG8" s="8">
        <v>6</v>
      </c>
      <c r="AH8" s="8">
        <v>7</v>
      </c>
      <c r="AI8" s="8">
        <v>8</v>
      </c>
      <c r="AJ8" s="8">
        <f>$J8</f>
        <v>2</v>
      </c>
      <c r="AK8" s="8"/>
      <c r="AL8" s="2"/>
      <c r="BA8" s="86"/>
      <c r="BB8" s="2"/>
      <c r="BC8" s="8">
        <v>2</v>
      </c>
      <c r="BD8" s="8">
        <v>3</v>
      </c>
      <c r="BE8" s="8">
        <v>4</v>
      </c>
      <c r="BF8" s="8">
        <v>5</v>
      </c>
      <c r="BG8" s="8">
        <v>6</v>
      </c>
      <c r="BH8" s="8">
        <v>7</v>
      </c>
      <c r="BI8" s="8">
        <v>8</v>
      </c>
      <c r="BJ8" s="8">
        <f>$J8</f>
        <v>2</v>
      </c>
      <c r="BK8" s="8"/>
      <c r="BL8" s="2"/>
      <c r="BY8" s="86"/>
      <c r="CB8" s="2"/>
      <c r="CC8" s="8">
        <v>2</v>
      </c>
      <c r="CD8" s="8">
        <v>3</v>
      </c>
      <c r="CE8" s="8">
        <v>4</v>
      </c>
      <c r="CF8" s="8">
        <v>5</v>
      </c>
      <c r="CG8" s="8">
        <v>6</v>
      </c>
      <c r="CH8" s="8">
        <v>7</v>
      </c>
      <c r="CI8" s="8">
        <v>8</v>
      </c>
      <c r="CJ8" s="8">
        <f>$J8</f>
        <v>2</v>
      </c>
      <c r="CK8" s="8"/>
      <c r="CL8" s="2"/>
      <c r="DA8" s="86"/>
      <c r="DB8" s="2"/>
      <c r="DC8" s="8">
        <v>2</v>
      </c>
      <c r="DD8" s="8">
        <v>3</v>
      </c>
      <c r="DE8" s="8">
        <v>4</v>
      </c>
      <c r="DF8" s="8">
        <v>5</v>
      </c>
      <c r="DG8" s="8">
        <v>6</v>
      </c>
      <c r="DH8" s="8">
        <v>7</v>
      </c>
      <c r="DI8" s="8">
        <v>8</v>
      </c>
      <c r="DJ8" s="8">
        <f>$J8</f>
        <v>2</v>
      </c>
      <c r="DK8" s="8"/>
      <c r="DL8" s="2"/>
      <c r="EA8" s="86"/>
      <c r="EB8" s="2"/>
      <c r="EC8" s="8">
        <v>2</v>
      </c>
      <c r="ED8" s="8">
        <v>3</v>
      </c>
      <c r="EE8" s="8">
        <v>4</v>
      </c>
      <c r="EF8" s="8">
        <v>5</v>
      </c>
      <c r="EG8" s="8">
        <v>6</v>
      </c>
      <c r="EH8" s="8">
        <v>7</v>
      </c>
      <c r="EI8" s="8">
        <v>8</v>
      </c>
      <c r="EJ8" s="8">
        <f>$J8</f>
        <v>2</v>
      </c>
      <c r="EK8" s="2"/>
      <c r="EL8" s="2"/>
      <c r="EY8" s="86"/>
      <c r="FB8" s="2"/>
      <c r="FC8" s="8">
        <v>2</v>
      </c>
      <c r="FD8" s="8">
        <v>3</v>
      </c>
      <c r="FE8" s="8">
        <v>4</v>
      </c>
      <c r="FF8" s="8">
        <v>5</v>
      </c>
      <c r="FG8" s="8">
        <v>6</v>
      </c>
      <c r="FH8" s="8">
        <v>7</v>
      </c>
      <c r="FI8" s="8">
        <v>8</v>
      </c>
      <c r="FJ8" s="8">
        <f>$J8</f>
        <v>2</v>
      </c>
      <c r="FK8" s="2"/>
      <c r="FL8" s="2"/>
      <c r="FY8" s="86"/>
      <c r="GB8" s="2"/>
      <c r="GC8" s="8">
        <v>2</v>
      </c>
      <c r="GD8" s="8">
        <v>3</v>
      </c>
      <c r="GE8" s="8">
        <v>4</v>
      </c>
      <c r="GF8" s="8">
        <v>5</v>
      </c>
      <c r="GG8" s="8">
        <v>6</v>
      </c>
      <c r="GH8" s="8">
        <v>7</v>
      </c>
      <c r="GI8" s="8">
        <v>8</v>
      </c>
      <c r="GJ8" s="8">
        <f>$J8</f>
        <v>2</v>
      </c>
      <c r="GK8" s="2"/>
      <c r="GL8" s="2"/>
      <c r="GY8" s="86"/>
      <c r="HB8" s="2"/>
      <c r="HC8" s="8">
        <v>2</v>
      </c>
      <c r="HD8" s="8">
        <v>3</v>
      </c>
      <c r="HE8" s="8">
        <v>4</v>
      </c>
      <c r="HF8" s="8">
        <v>5</v>
      </c>
      <c r="HG8" s="8">
        <v>6</v>
      </c>
      <c r="HH8" s="8">
        <v>7</v>
      </c>
      <c r="HI8" s="8">
        <v>8</v>
      </c>
      <c r="HJ8" s="8">
        <f>$J8</f>
        <v>2</v>
      </c>
      <c r="HK8" s="2"/>
      <c r="HL8" s="2"/>
    </row>
    <row r="9" spans="1:220" x14ac:dyDescent="0.25">
      <c r="A9" s="2"/>
      <c r="I9" s="11" t="s">
        <v>4</v>
      </c>
      <c r="J9" s="12">
        <v>7</v>
      </c>
      <c r="Y9" s="86"/>
      <c r="AB9" s="2"/>
      <c r="AJ9" s="8">
        <f>$J9</f>
        <v>7</v>
      </c>
      <c r="BA9" s="86"/>
      <c r="BB9" s="2"/>
      <c r="BJ9" s="8">
        <f>$J9</f>
        <v>7</v>
      </c>
      <c r="BY9" s="86"/>
      <c r="CB9" s="2"/>
      <c r="CJ9" s="8">
        <f>$J9</f>
        <v>7</v>
      </c>
      <c r="DA9" s="86"/>
      <c r="DB9" s="2"/>
      <c r="DJ9" s="8">
        <f>$J9</f>
        <v>7</v>
      </c>
      <c r="EA9" s="86"/>
      <c r="EB9" s="2"/>
      <c r="EJ9" s="8">
        <f>$J9</f>
        <v>7</v>
      </c>
      <c r="EY9" s="86"/>
      <c r="FB9" s="2"/>
      <c r="FJ9" s="8">
        <f>$J9</f>
        <v>7</v>
      </c>
      <c r="FY9" s="86"/>
      <c r="GB9" s="2"/>
      <c r="GJ9" s="8">
        <f>$J9</f>
        <v>7</v>
      </c>
      <c r="GY9" s="86"/>
      <c r="HB9" s="2"/>
      <c r="HJ9" s="8">
        <f>$J9</f>
        <v>7</v>
      </c>
    </row>
    <row r="10" spans="1:220" ht="23.25" x14ac:dyDescent="0.25">
      <c r="A10" s="13" t="s">
        <v>5</v>
      </c>
      <c r="B10" s="14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</v>
      </c>
      <c r="H10" s="15" t="s">
        <v>11</v>
      </c>
      <c r="I10" s="15" t="s">
        <v>12</v>
      </c>
      <c r="J10" s="15" t="s">
        <v>13</v>
      </c>
      <c r="K10" s="16" t="s">
        <v>14</v>
      </c>
      <c r="Y10" s="86"/>
      <c r="AB10" s="14" t="s">
        <v>6</v>
      </c>
      <c r="AC10" s="15" t="s">
        <v>7</v>
      </c>
      <c r="AD10" s="15" t="s">
        <v>8</v>
      </c>
      <c r="AE10" s="15" t="s">
        <v>9</v>
      </c>
      <c r="AF10" s="15" t="s">
        <v>10</v>
      </c>
      <c r="AG10" s="15" t="s">
        <v>1</v>
      </c>
      <c r="AH10" s="15" t="s">
        <v>11</v>
      </c>
      <c r="AI10" s="15" t="s">
        <v>12</v>
      </c>
      <c r="AJ10" s="15" t="str">
        <f>$J10</f>
        <v>Next Mon</v>
      </c>
      <c r="AK10" s="16" t="str">
        <f>$K10</f>
        <v>Include Week?</v>
      </c>
      <c r="BA10" s="86"/>
      <c r="BB10" s="14" t="s">
        <v>6</v>
      </c>
      <c r="BC10" s="15" t="s">
        <v>7</v>
      </c>
      <c r="BD10" s="15" t="s">
        <v>8</v>
      </c>
      <c r="BE10" s="15" t="s">
        <v>9</v>
      </c>
      <c r="BF10" s="15" t="s">
        <v>10</v>
      </c>
      <c r="BG10" s="15" t="s">
        <v>1</v>
      </c>
      <c r="BH10" s="15" t="s">
        <v>11</v>
      </c>
      <c r="BI10" s="15" t="s">
        <v>12</v>
      </c>
      <c r="BJ10" s="15" t="str">
        <f>$J10</f>
        <v>Next Mon</v>
      </c>
      <c r="BK10" s="16" t="str">
        <f>$K10</f>
        <v>Include Week?</v>
      </c>
      <c r="BY10" s="86"/>
      <c r="CB10" s="14" t="s">
        <v>6</v>
      </c>
      <c r="CC10" s="15" t="s">
        <v>7</v>
      </c>
      <c r="CD10" s="15" t="s">
        <v>8</v>
      </c>
      <c r="CE10" s="15" t="s">
        <v>9</v>
      </c>
      <c r="CF10" s="15" t="s">
        <v>10</v>
      </c>
      <c r="CG10" s="15" t="s">
        <v>1</v>
      </c>
      <c r="CH10" s="15" t="s">
        <v>11</v>
      </c>
      <c r="CI10" s="15" t="s">
        <v>12</v>
      </c>
      <c r="CJ10" s="15" t="str">
        <f>$J10</f>
        <v>Next Mon</v>
      </c>
      <c r="CK10" s="16" t="str">
        <f>$K10</f>
        <v>Include Week?</v>
      </c>
      <c r="DA10" s="86"/>
      <c r="DB10" s="14" t="s">
        <v>6</v>
      </c>
      <c r="DC10" s="15" t="s">
        <v>7</v>
      </c>
      <c r="DD10" s="15" t="s">
        <v>8</v>
      </c>
      <c r="DE10" s="15" t="s">
        <v>9</v>
      </c>
      <c r="DF10" s="15" t="s">
        <v>10</v>
      </c>
      <c r="DG10" s="15" t="s">
        <v>1</v>
      </c>
      <c r="DH10" s="15" t="s">
        <v>11</v>
      </c>
      <c r="DI10" s="15" t="s">
        <v>12</v>
      </c>
      <c r="DJ10" s="15" t="str">
        <f>$J10</f>
        <v>Next Mon</v>
      </c>
      <c r="DK10" s="16" t="str">
        <f>$K10</f>
        <v>Include Week?</v>
      </c>
      <c r="EA10" s="86"/>
      <c r="EB10" s="14" t="s">
        <v>6</v>
      </c>
      <c r="EC10" s="15" t="s">
        <v>7</v>
      </c>
      <c r="ED10" s="15" t="s">
        <v>8</v>
      </c>
      <c r="EE10" s="15" t="s">
        <v>9</v>
      </c>
      <c r="EF10" s="15" t="s">
        <v>10</v>
      </c>
      <c r="EG10" s="15" t="s">
        <v>1</v>
      </c>
      <c r="EH10" s="15" t="s">
        <v>11</v>
      </c>
      <c r="EI10" s="15" t="s">
        <v>12</v>
      </c>
      <c r="EJ10" s="15" t="str">
        <f>$J10</f>
        <v>Next Mon</v>
      </c>
      <c r="EK10" s="16" t="str">
        <f>$K10</f>
        <v>Include Week?</v>
      </c>
      <c r="EY10" s="86"/>
      <c r="FB10" s="14" t="s">
        <v>6</v>
      </c>
      <c r="FC10" s="15" t="s">
        <v>7</v>
      </c>
      <c r="FD10" s="15" t="s">
        <v>8</v>
      </c>
      <c r="FE10" s="15" t="s">
        <v>9</v>
      </c>
      <c r="FF10" s="15" t="s">
        <v>10</v>
      </c>
      <c r="FG10" s="15" t="s">
        <v>1</v>
      </c>
      <c r="FH10" s="15" t="s">
        <v>11</v>
      </c>
      <c r="FI10" s="15" t="s">
        <v>12</v>
      </c>
      <c r="FJ10" s="15" t="str">
        <f>$J10</f>
        <v>Next Mon</v>
      </c>
      <c r="FK10" s="16" t="str">
        <f>$K10</f>
        <v>Include Week?</v>
      </c>
      <c r="FY10" s="86"/>
      <c r="GB10" s="14" t="s">
        <v>6</v>
      </c>
      <c r="GC10" s="15" t="s">
        <v>7</v>
      </c>
      <c r="GD10" s="15" t="s">
        <v>8</v>
      </c>
      <c r="GE10" s="15" t="s">
        <v>9</v>
      </c>
      <c r="GF10" s="15" t="s">
        <v>10</v>
      </c>
      <c r="GG10" s="15" t="s">
        <v>1</v>
      </c>
      <c r="GH10" s="15" t="s">
        <v>11</v>
      </c>
      <c r="GI10" s="15" t="s">
        <v>12</v>
      </c>
      <c r="GJ10" s="15" t="str">
        <f>$J10</f>
        <v>Next Mon</v>
      </c>
      <c r="GK10" s="16" t="str">
        <f>$K10</f>
        <v>Include Week?</v>
      </c>
      <c r="GY10" s="86"/>
      <c r="HB10" s="14" t="s">
        <v>6</v>
      </c>
      <c r="HC10" s="15" t="s">
        <v>7</v>
      </c>
      <c r="HD10" s="15" t="s">
        <v>8</v>
      </c>
      <c r="HE10" s="15" t="s">
        <v>9</v>
      </c>
      <c r="HF10" s="15" t="s">
        <v>10</v>
      </c>
      <c r="HG10" s="15" t="s">
        <v>1</v>
      </c>
      <c r="HH10" s="15" t="s">
        <v>11</v>
      </c>
      <c r="HI10" s="15" t="s">
        <v>12</v>
      </c>
      <c r="HJ10" s="15" t="str">
        <f>$J10</f>
        <v>Next Mon</v>
      </c>
      <c r="HK10" s="16" t="str">
        <f>$K10</f>
        <v>Include Week?</v>
      </c>
    </row>
    <row r="11" spans="1:220" x14ac:dyDescent="0.25">
      <c r="A11" s="17">
        <v>39251</v>
      </c>
      <c r="B11" s="18">
        <f>G$1-28</f>
        <v>39223</v>
      </c>
      <c r="C11" s="10">
        <f>VLOOKUP(B11,[3]SortDOW!$A$11:$H$1367,C$8)</f>
        <v>1918236911</v>
      </c>
      <c r="D11" s="10">
        <f>VLOOKUP(B11,[3]SortDOW!$A$11:$H$1367,D$8)</f>
        <v>1934260191</v>
      </c>
      <c r="E11" s="10">
        <f>VLOOKUP(B11,[3]SortDOW!$A$11:$H$1367,E$8)</f>
        <v>2093612532</v>
      </c>
      <c r="F11" s="10">
        <f>VLOOKUP(B11,[3]SortDOW!$A$11:$H$1367,F$8)</f>
        <v>2297058524</v>
      </c>
      <c r="G11" s="10">
        <f>VLOOKUP(B11,[3]SortDOW!$A$11:$H$1367,G$8)</f>
        <v>1544245792</v>
      </c>
      <c r="H11" s="19">
        <f>VLOOKUP(B11,[3]SortDOW!$A$11:$H$1367,H$8)</f>
        <v>0</v>
      </c>
      <c r="I11" s="19">
        <f>VLOOKUP(B11,[3]SortDOW!$A$11:$H$1367,I$8)</f>
        <v>0</v>
      </c>
      <c r="J11" s="20">
        <f>VLOOKUP(B11+J$9,[3]SortDOW!$A$11:$H$1367,J$8)</f>
        <v>0</v>
      </c>
      <c r="K11" s="21">
        <v>1</v>
      </c>
      <c r="Y11" s="86"/>
      <c r="AB11" s="18">
        <f>AG$1-28</f>
        <v>38859</v>
      </c>
      <c r="AC11" s="10">
        <f>VLOOKUP(AB11,[3]SortDOW!$A$11:$H$1367,AC$8)</f>
        <v>2337424387</v>
      </c>
      <c r="AD11" s="10">
        <f>VLOOKUP(AB11,[3]SortDOW!$A$11:$H$1367,AD$8)</f>
        <v>2090039703</v>
      </c>
      <c r="AE11" s="10">
        <f>VLOOKUP(AB11,[3]SortDOW!$A$11:$H$1367,AE$8)</f>
        <v>2500043249</v>
      </c>
      <c r="AF11" s="10">
        <f>VLOOKUP(AB11,[3]SortDOW!$A$11:$H$1367,AF$8)</f>
        <v>1920121861</v>
      </c>
      <c r="AG11" s="10">
        <f>VLOOKUP(AB11,[3]SortDOW!$A$11:$H$1367,AG$8)</f>
        <v>1463644792</v>
      </c>
      <c r="AH11" s="19">
        <f>VLOOKUP(AB11,[3]SortDOW!$A$11:$H$1367,AH$8)</f>
        <v>0</v>
      </c>
      <c r="AI11" s="19">
        <f>VLOOKUP(AB11,[3]SortDOW!$A$11:$H$1367,AI$8)</f>
        <v>0</v>
      </c>
      <c r="AJ11" s="20">
        <f>VLOOKUP(AB11+AJ$9,[3]SortDOW!$A$11:$H$1367,AJ$8)</f>
        <v>0</v>
      </c>
      <c r="AK11" s="63">
        <v>1</v>
      </c>
      <c r="BA11" s="86"/>
      <c r="BB11" s="18">
        <f>BG$1-28</f>
        <v>38495</v>
      </c>
      <c r="BC11" s="10">
        <f>VLOOKUP(BB11,[3]SortDOW!$A$11:$H$1367,BC$8)</f>
        <v>1310465765</v>
      </c>
      <c r="BD11" s="10">
        <f>VLOOKUP(BB11,[3]SortDOW!$A$11:$H$1367,BD$8)</f>
        <v>1331436620</v>
      </c>
      <c r="BE11" s="10">
        <f>VLOOKUP(BB11,[3]SortDOW!$A$11:$H$1367,BE$8)</f>
        <v>1405421717</v>
      </c>
      <c r="BF11" s="10">
        <f>VLOOKUP(BB11,[3]SortDOW!$A$11:$H$1367,BF$8)</f>
        <v>1400925130</v>
      </c>
      <c r="BG11" s="10">
        <f>VLOOKUP(BB11,[3]SortDOW!$A$11:$H$1367,BG$8)</f>
        <v>1092894994</v>
      </c>
      <c r="BH11" s="19">
        <f>VLOOKUP(BB11,[3]SortDOW!$A$11:$H$1367,BH$8)</f>
        <v>0</v>
      </c>
      <c r="BI11" s="19">
        <f>VLOOKUP(BB11,[3]SortDOW!$A$11:$H$1367,BI$8)</f>
        <v>0</v>
      </c>
      <c r="BJ11" s="20">
        <f>VLOOKUP(BB11+BJ$9,[3]SortDOW!$A$11:$H$1367,BJ$8)</f>
        <v>0</v>
      </c>
      <c r="BK11" s="63">
        <v>0</v>
      </c>
      <c r="BY11" s="86"/>
      <c r="CB11" s="18">
        <f>CG$1-28</f>
        <v>38131</v>
      </c>
      <c r="CC11" s="10">
        <f>VLOOKUP(CB11,[3]SortDOW!$A$11:$H$1367,CC$8)</f>
        <v>1247980103</v>
      </c>
      <c r="CD11" s="10">
        <f>VLOOKUP(CB11,[3]SortDOW!$A$11:$H$1367,CD$8)</f>
        <v>1567428987</v>
      </c>
      <c r="CE11" s="10">
        <f>VLOOKUP(CB11,[3]SortDOW!$A$11:$H$1367,CE$8)</f>
        <v>1410220002</v>
      </c>
      <c r="CF11" s="10">
        <f>VLOOKUP(CB11,[3]SortDOW!$A$11:$H$1367,CF$8)</f>
        <v>1481399082</v>
      </c>
      <c r="CG11" s="10">
        <f>VLOOKUP(CB11,[3]SortDOW!$A$11:$H$1367,CG$8)</f>
        <v>1291507490</v>
      </c>
      <c r="CH11" s="19">
        <f>VLOOKUP(CB11,[3]SortDOW!$A$11:$H$1367,CH$8)</f>
        <v>0</v>
      </c>
      <c r="CI11" s="19">
        <f>VLOOKUP(CB11,[3]SortDOW!$A$11:$H$1367,CI$8)</f>
        <v>0</v>
      </c>
      <c r="CJ11" s="20">
        <f>VLOOKUP(CB11+CJ$9,[3]SortDOW!$A$11:$H$1367,CJ$8)</f>
        <v>0</v>
      </c>
      <c r="CK11" s="63">
        <v>1</v>
      </c>
      <c r="DA11" s="86"/>
      <c r="DB11" s="18">
        <f>DG$1-28</f>
        <v>37767</v>
      </c>
      <c r="DC11" s="10">
        <f>VLOOKUP(DB11,[3]SortDOW!$A$11:$H$1367,DC$8)</f>
        <v>0</v>
      </c>
      <c r="DD11" s="10">
        <f>VLOOKUP(DB11,[3]SortDOW!$A$11:$H$1367,DD$8)</f>
        <v>1557224797</v>
      </c>
      <c r="DE11" s="10">
        <f>VLOOKUP(DB11,[3]SortDOW!$A$11:$H$1367,DE$8)</f>
        <v>1571719457</v>
      </c>
      <c r="DF11" s="10">
        <f>VLOOKUP(DB11,[3]SortDOW!$A$11:$H$1367,DF$8)</f>
        <v>1708209823</v>
      </c>
      <c r="DG11" s="10">
        <f>VLOOKUP(DB11,[3]SortDOW!$A$11:$H$1367,DG$8)</f>
        <v>1789070852</v>
      </c>
      <c r="DH11" s="19">
        <f>VLOOKUP(DB11,[3]SortDOW!$A$11:$H$1367,DH$8)</f>
        <v>0</v>
      </c>
      <c r="DI11" s="19">
        <f>VLOOKUP(DB11,[3]SortDOW!$A$11:$H$1367,DI$8)</f>
        <v>0</v>
      </c>
      <c r="DJ11" s="20">
        <f>VLOOKUP(DB11+DJ$9,[3]SortDOW!$A$11:$H$1367,DJ$8)</f>
        <v>1726222113</v>
      </c>
      <c r="DK11" s="63">
        <v>1</v>
      </c>
      <c r="EA11" s="86"/>
      <c r="EB11" s="18">
        <f>EG$1-28</f>
        <v>37403</v>
      </c>
      <c r="EC11" s="10">
        <f>VLOOKUP(EB11,[3]SortDOW!$A$11:$H$1367,EC$8)</f>
        <v>0</v>
      </c>
      <c r="ED11" s="10">
        <f>VLOOKUP(EB11,[3]SortDOW!$A$11:$H$1367,ED$8)</f>
        <v>996502162</v>
      </c>
      <c r="EE11" s="10">
        <f>VLOOKUP(EB11,[3]SortDOW!$A$11:$H$1367,EE$8)</f>
        <v>1081819474</v>
      </c>
      <c r="EF11" s="10">
        <f>VLOOKUP(EB11,[3]SortDOW!$A$11:$H$1367,EF$8)</f>
        <v>1296731568</v>
      </c>
      <c r="EG11" s="10">
        <f>VLOOKUP(EB11,[3]SortDOW!$A$11:$H$1367,EG$8)</f>
        <v>1288180252</v>
      </c>
      <c r="EH11" s="19">
        <f>VLOOKUP(EB11,[3]SortDOW!$A$11:$H$1367,EH$8)</f>
        <v>0</v>
      </c>
      <c r="EI11" s="19">
        <f>VLOOKUP(EB11,[3]SortDOW!$A$11:$H$1367,EI$8)</f>
        <v>0</v>
      </c>
      <c r="EJ11" s="20">
        <f>VLOOKUP(EB11+EJ$9,[3]SortDOW!$A$11:$H$1367,EJ$8)</f>
        <v>1324291883</v>
      </c>
      <c r="EK11" s="63">
        <v>0</v>
      </c>
      <c r="EY11" s="86"/>
      <c r="FB11" s="18">
        <f>FG$1-28</f>
        <v>37032</v>
      </c>
      <c r="FC11" s="10">
        <f>VLOOKUP(FB11,[3]SortDOW!$A$11:$H$1367,FC$8)</f>
        <v>1211186607</v>
      </c>
      <c r="FD11" s="10">
        <f>VLOOKUP(FB11,[3]SortDOW!$A$11:$H$1367,FD$8)</f>
        <v>1259662750</v>
      </c>
      <c r="FE11" s="10">
        <f>VLOOKUP(FB11,[3]SortDOW!$A$11:$H$1367,FE$8)</f>
        <v>1153575846</v>
      </c>
      <c r="FF11" s="10">
        <f>VLOOKUP(FB11,[3]SortDOW!$A$11:$H$1367,FF$8)</f>
        <v>1108629099</v>
      </c>
      <c r="FG11" s="10">
        <f>VLOOKUP(FB11,[3]SortDOW!$A$11:$H$1367,FG$8)</f>
        <v>828058631</v>
      </c>
      <c r="FH11" s="19">
        <f>VLOOKUP(FB11,[3]SortDOW!$A$11:$H$1367,FH$8)</f>
        <v>0</v>
      </c>
      <c r="FI11" s="19">
        <f>VLOOKUP(FB11,[3]SortDOW!$A$11:$H$1367,FI$8)</f>
        <v>0</v>
      </c>
      <c r="FJ11" s="20">
        <f>VLOOKUP(FB11+FJ$9,[3]SortDOW!$A$11:$H$1367,FJ$8)</f>
        <v>0</v>
      </c>
      <c r="FK11" s="63">
        <v>1</v>
      </c>
      <c r="FY11" s="86"/>
      <c r="GB11" s="18">
        <f>GG$1-28</f>
        <v>36668</v>
      </c>
      <c r="GC11" s="10">
        <f>VLOOKUP(GB11,[3]SortDOW!$A$11:$H$1367,GC$8)</f>
        <v>868429131</v>
      </c>
      <c r="GD11" s="10">
        <f>VLOOKUP(GB11,[3]SortDOW!$A$11:$H$1367,GD$8)</f>
        <v>867125830</v>
      </c>
      <c r="GE11" s="10">
        <f>VLOOKUP(GB11,[3]SortDOW!$A$11:$H$1367,GE$8)</f>
        <v>1152217527</v>
      </c>
      <c r="GF11" s="10">
        <f>VLOOKUP(GB11,[3]SortDOW!$A$11:$H$1367,GF$8)</f>
        <v>984412024</v>
      </c>
      <c r="GG11" s="10">
        <f>VLOOKUP(GB11,[3]SortDOW!$A$11:$H$1367,GG$8)</f>
        <v>722494960</v>
      </c>
      <c r="GH11" s="19">
        <f>VLOOKUP(GB11,[3]SortDOW!$A$11:$H$1367,GH$8)</f>
        <v>0</v>
      </c>
      <c r="GI11" s="19">
        <f>VLOOKUP(GB11,[3]SortDOW!$A$11:$H$1367,GI$8)</f>
        <v>0</v>
      </c>
      <c r="GJ11" s="20">
        <f>VLOOKUP(GB11+GJ$9,[3]SortDOW!$A$11:$H$1367,GJ$8)</f>
        <v>0</v>
      </c>
      <c r="GK11" s="63">
        <v>1</v>
      </c>
      <c r="GY11" s="86"/>
      <c r="HB11" s="18">
        <f>HG$1-28</f>
        <v>36304</v>
      </c>
      <c r="HC11" s="10">
        <f>VLOOKUP(HB11,[3]SortDOW!$A$11:$H$1367,HC$8)</f>
        <v>754424035</v>
      </c>
      <c r="HD11" s="10">
        <f>VLOOKUP(HB11,[3]SortDOW!$A$11:$H$1367,HD$8)</f>
        <v>826311470</v>
      </c>
      <c r="HE11" s="10">
        <f>VLOOKUP(HB11,[3]SortDOW!$A$11:$H$1367,HE$8)</f>
        <v>885976840</v>
      </c>
      <c r="HF11" s="10">
        <f>VLOOKUP(HB11,[3]SortDOW!$A$11:$H$1367,HF$8)</f>
        <v>829226255</v>
      </c>
      <c r="HG11" s="10">
        <f>VLOOKUP(HB11,[3]SortDOW!$A$11:$H$1367,HG$8)</f>
        <v>656837076</v>
      </c>
      <c r="HH11" s="19">
        <f>VLOOKUP(HB11,[3]SortDOW!$A$11:$H$1367,HH$8)</f>
        <v>0</v>
      </c>
      <c r="HI11" s="19">
        <f>VLOOKUP(HB11,[3]SortDOW!$A$11:$H$1367,HI$8)</f>
        <v>0</v>
      </c>
      <c r="HJ11" s="20">
        <f>VLOOKUP(HB11+HJ$9,[3]SortDOW!$A$11:$H$1367,HJ$8)</f>
        <v>0</v>
      </c>
      <c r="HK11" s="63">
        <v>0</v>
      </c>
    </row>
    <row r="12" spans="1:220" x14ac:dyDescent="0.25">
      <c r="A12" s="17">
        <v>38887</v>
      </c>
      <c r="B12" s="18">
        <f>G$1-21</f>
        <v>39230</v>
      </c>
      <c r="C12" s="10">
        <f>VLOOKUP(B12,[3]SortDOW!$A$11:$H$1367,C$8)</f>
        <v>0</v>
      </c>
      <c r="D12" s="10">
        <f>VLOOKUP(B12,[3]SortDOW!$A$11:$H$1367,D$8)</f>
        <v>1817714385</v>
      </c>
      <c r="E12" s="10">
        <f>VLOOKUP(B12,[3]SortDOW!$A$11:$H$1367,E$8)</f>
        <v>2014495965</v>
      </c>
      <c r="F12" s="10">
        <f>VLOOKUP(B12,[3]SortDOW!$A$11:$H$1367,F$8)</f>
        <v>2388861656</v>
      </c>
      <c r="G12" s="10">
        <f>VLOOKUP(B12,[3]SortDOW!$A$11:$H$1367,G$8)</f>
        <v>1902504153</v>
      </c>
      <c r="H12" s="19">
        <f>VLOOKUP(B12,[3]SortDOW!$A$11:$H$1367,H$8)</f>
        <v>0</v>
      </c>
      <c r="I12" s="19">
        <f>VLOOKUP(B12,[3]SortDOW!$A$11:$H$1367,I$8)</f>
        <v>0</v>
      </c>
      <c r="J12" s="20">
        <f>VLOOKUP(B12+J$9,[3]SortDOW!$A$11:$H$1367,J$8)</f>
        <v>1844909140</v>
      </c>
      <c r="K12" s="21">
        <v>1</v>
      </c>
      <c r="Y12" s="86"/>
      <c r="AB12" s="18">
        <f>AG$1-21</f>
        <v>38866</v>
      </c>
      <c r="AC12" s="10">
        <f>VLOOKUP(AB12,[3]SortDOW!$A$11:$H$1367,AC$8)</f>
        <v>0</v>
      </c>
      <c r="AD12" s="10">
        <f>VLOOKUP(AB12,[3]SortDOW!$A$11:$H$1367,AD$8)</f>
        <v>1699016620</v>
      </c>
      <c r="AE12" s="10">
        <f>VLOOKUP(AB12,[3]SortDOW!$A$11:$H$1367,AE$8)</f>
        <v>2295955732</v>
      </c>
      <c r="AF12" s="10">
        <f>VLOOKUP(AB12,[3]SortDOW!$A$11:$H$1367,AF$8)</f>
        <v>1887796092</v>
      </c>
      <c r="AG12" s="10">
        <f>VLOOKUP(AB12,[3]SortDOW!$A$11:$H$1367,AG$8)</f>
        <v>1769991697</v>
      </c>
      <c r="AH12" s="19">
        <f>VLOOKUP(AB12,[3]SortDOW!$A$11:$H$1367,AH$8)</f>
        <v>0</v>
      </c>
      <c r="AI12" s="19">
        <f>VLOOKUP(AB12,[3]SortDOW!$A$11:$H$1367,AI$8)</f>
        <v>0</v>
      </c>
      <c r="AJ12" s="20">
        <f>VLOOKUP(AB12+AJ$9,[3]SortDOW!$A$11:$H$1367,AJ$8)</f>
        <v>1816792653</v>
      </c>
      <c r="AK12" s="63">
        <v>1</v>
      </c>
      <c r="BA12" s="86"/>
      <c r="BB12" s="18">
        <f>BG$1-21</f>
        <v>38502</v>
      </c>
      <c r="BC12" s="10">
        <f>VLOOKUP(BB12,[3]SortDOW!$A$11:$H$1367,BC$8)</f>
        <v>0</v>
      </c>
      <c r="BD12" s="10">
        <f>VLOOKUP(BB12,[3]SortDOW!$A$11:$H$1367,BD$8)</f>
        <v>1712496761</v>
      </c>
      <c r="BE12" s="10">
        <f>VLOOKUP(BB12,[3]SortDOW!$A$11:$H$1367,BE$8)</f>
        <v>1460132530</v>
      </c>
      <c r="BF12" s="10">
        <f>VLOOKUP(BB12,[3]SortDOW!$A$11:$H$1367,BF$8)</f>
        <v>1500179846</v>
      </c>
      <c r="BG12" s="10">
        <f>VLOOKUP(BB12,[3]SortDOW!$A$11:$H$1367,BG$8)</f>
        <v>1348622979</v>
      </c>
      <c r="BH12" s="19">
        <f>VLOOKUP(BB12,[3]SortDOW!$A$11:$H$1367,BH$8)</f>
        <v>0</v>
      </c>
      <c r="BI12" s="19">
        <f>VLOOKUP(BB12,[3]SortDOW!$A$11:$H$1367,BI$8)</f>
        <v>0</v>
      </c>
      <c r="BJ12" s="20">
        <f>VLOOKUP(BB12+BJ$9,[3]SortDOW!$A$11:$H$1367,BJ$8)</f>
        <v>1222601358</v>
      </c>
      <c r="BK12" s="63">
        <v>1</v>
      </c>
      <c r="BY12" s="86"/>
      <c r="CB12" s="18">
        <f>CG$1-21</f>
        <v>38138</v>
      </c>
      <c r="CC12" s="10">
        <f>VLOOKUP(CB12,[3]SortDOW!$A$11:$H$1367,CC$8)</f>
        <v>0</v>
      </c>
      <c r="CD12" s="10">
        <f>VLOOKUP(CB12,[3]SortDOW!$A$11:$H$1367,CD$8)</f>
        <v>1266859680</v>
      </c>
      <c r="CE12" s="10">
        <f>VLOOKUP(CB12,[3]SortDOW!$A$11:$H$1367,CE$8)</f>
        <v>1278028359</v>
      </c>
      <c r="CF12" s="10">
        <f>VLOOKUP(CB12,[3]SortDOW!$A$11:$H$1367,CF$8)</f>
        <v>1280996730</v>
      </c>
      <c r="CG12" s="10">
        <f>VLOOKUP(CB12,[3]SortDOW!$A$11:$H$1367,CG$8)</f>
        <v>1129089299</v>
      </c>
      <c r="CH12" s="19">
        <f>VLOOKUP(CB12,[3]SortDOW!$A$11:$H$1367,CH$8)</f>
        <v>0</v>
      </c>
      <c r="CI12" s="19">
        <f>VLOOKUP(CB12,[3]SortDOW!$A$11:$H$1367,CI$8)</f>
        <v>0</v>
      </c>
      <c r="CJ12" s="20">
        <f>VLOOKUP(CB12+CJ$9,[3]SortDOW!$A$11:$H$1367,CJ$8)</f>
        <v>1246481485</v>
      </c>
      <c r="CK12" s="63">
        <v>1</v>
      </c>
      <c r="DA12" s="86"/>
      <c r="DB12" s="18">
        <f>DG$1-21</f>
        <v>37774</v>
      </c>
      <c r="DC12" s="10">
        <f>VLOOKUP(DB12,[3]SortDOW!$A$11:$H$1367,DC$8)</f>
        <v>1726222113</v>
      </c>
      <c r="DD12" s="10">
        <f>VLOOKUP(DB12,[3]SortDOW!$A$11:$H$1367,DD$8)</f>
        <v>1450169466</v>
      </c>
      <c r="DE12" s="10">
        <f>VLOOKUP(DB12,[3]SortDOW!$A$11:$H$1367,DE$8)</f>
        <v>1628304110</v>
      </c>
      <c r="DF12" s="10">
        <f>VLOOKUP(DB12,[3]SortDOW!$A$11:$H$1367,DF$8)</f>
        <v>1703297966</v>
      </c>
      <c r="DG12" s="10">
        <f>VLOOKUP(DB12,[3]SortDOW!$A$11:$H$1367,DG$8)</f>
        <v>1886074012</v>
      </c>
      <c r="DH12" s="19">
        <f>VLOOKUP(DB12,[3]SortDOW!$A$11:$H$1367,DH$8)</f>
        <v>0</v>
      </c>
      <c r="DI12" s="19">
        <f>VLOOKUP(DB12,[3]SortDOW!$A$11:$H$1367,DI$8)</f>
        <v>0</v>
      </c>
      <c r="DJ12" s="20">
        <f>VLOOKUP(DB12+DJ$9,[3]SortDOW!$A$11:$H$1367,DJ$8)</f>
        <v>1326530836</v>
      </c>
      <c r="DK12" s="63">
        <v>0</v>
      </c>
      <c r="EA12" s="86"/>
      <c r="EB12" s="18">
        <f>EG$1-21</f>
        <v>37410</v>
      </c>
      <c r="EC12" s="10">
        <f>VLOOKUP(EB12,[3]SortDOW!$A$11:$H$1367,EC$8)</f>
        <v>1324291883</v>
      </c>
      <c r="ED12" s="10">
        <f>VLOOKUP(EB12,[3]SortDOW!$A$11:$H$1367,ED$8)</f>
        <v>1502727692</v>
      </c>
      <c r="EE12" s="10">
        <f>VLOOKUP(EB12,[3]SortDOW!$A$11:$H$1367,EE$8)</f>
        <v>1300031800</v>
      </c>
      <c r="EF12" s="10">
        <f>VLOOKUP(EB12,[3]SortDOW!$A$11:$H$1367,EF$8)</f>
        <v>1614577376</v>
      </c>
      <c r="EG12" s="10">
        <f>VLOOKUP(EB12,[3]SortDOW!$A$11:$H$1367,EG$8)</f>
        <v>1808603069</v>
      </c>
      <c r="EH12" s="19">
        <f>VLOOKUP(EB12,[3]SortDOW!$A$11:$H$1367,EH$8)</f>
        <v>0</v>
      </c>
      <c r="EI12" s="19">
        <f>VLOOKUP(EB12,[3]SortDOW!$A$11:$H$1367,EI$8)</f>
        <v>0</v>
      </c>
      <c r="EJ12" s="20">
        <f>VLOOKUP(EB12+EJ$9,[3]SortDOW!$A$11:$H$1367,EJ$8)</f>
        <v>1234615024</v>
      </c>
      <c r="EK12" s="63">
        <v>1</v>
      </c>
      <c r="EY12" s="86"/>
      <c r="FB12" s="18">
        <f>FG$1-21</f>
        <v>37039</v>
      </c>
      <c r="FC12" s="10">
        <f>VLOOKUP(FB12,[3]SortDOW!$A$11:$H$1367,FC$8)</f>
        <v>0</v>
      </c>
      <c r="FD12" s="10">
        <f>VLOOKUP(FB12,[3]SortDOW!$A$11:$H$1367,FD$8)</f>
        <v>1026004192</v>
      </c>
      <c r="FE12" s="10">
        <f>VLOOKUP(FB12,[3]SortDOW!$A$11:$H$1367,FE$8)</f>
        <v>1158533256</v>
      </c>
      <c r="FF12" s="10">
        <f>VLOOKUP(FB12,[3]SortDOW!$A$11:$H$1367,FF$8)</f>
        <v>1226560091</v>
      </c>
      <c r="FG12" s="10">
        <f>VLOOKUP(FB12,[3]SortDOW!$A$11:$H$1367,FG$8)</f>
        <v>1014822917</v>
      </c>
      <c r="FH12" s="19">
        <f>VLOOKUP(FB12,[3]SortDOW!$A$11:$H$1367,FH$8)</f>
        <v>0</v>
      </c>
      <c r="FI12" s="19">
        <f>VLOOKUP(FB12,[3]SortDOW!$A$11:$H$1367,FI$8)</f>
        <v>0</v>
      </c>
      <c r="FJ12" s="20">
        <f>VLOOKUP(FB12+FJ$9,[3]SortDOW!$A$11:$H$1367,FJ$8)</f>
        <v>852992898</v>
      </c>
      <c r="FK12" s="63">
        <v>1</v>
      </c>
      <c r="FY12" s="86"/>
      <c r="GB12" s="18">
        <f>GG$1-21</f>
        <v>36675</v>
      </c>
      <c r="GC12" s="10">
        <f>VLOOKUP(GB12,[3]SortDOW!$A$11:$H$1367,GC$8)</f>
        <v>0</v>
      </c>
      <c r="GD12" s="10">
        <f>VLOOKUP(GB12,[3]SortDOW!$A$11:$H$1367,GD$8)</f>
        <v>844186106</v>
      </c>
      <c r="GE12" s="10">
        <f>VLOOKUP(GB12,[3]SortDOW!$A$11:$H$1367,GE$8)</f>
        <v>960432138</v>
      </c>
      <c r="GF12" s="10">
        <f>VLOOKUP(GB12,[3]SortDOW!$A$11:$H$1367,GF$8)</f>
        <v>960050110</v>
      </c>
      <c r="GG12" s="10">
        <f>VLOOKUP(GB12,[3]SortDOW!$A$11:$H$1367,GG$8)</f>
        <v>1162156944</v>
      </c>
      <c r="GH12" s="19">
        <f>VLOOKUP(GB12,[3]SortDOW!$A$11:$H$1367,GH$8)</f>
        <v>0</v>
      </c>
      <c r="GI12" s="19">
        <f>VLOOKUP(GB12,[3]SortDOW!$A$11:$H$1367,GI$8)</f>
        <v>0</v>
      </c>
      <c r="GJ12" s="20">
        <f>VLOOKUP(GB12+GJ$9,[3]SortDOW!$A$11:$H$1367,GJ$8)</f>
        <v>836645094</v>
      </c>
      <c r="GK12" s="63">
        <v>0</v>
      </c>
      <c r="GY12" s="86"/>
      <c r="HB12" s="18">
        <f>HG$1-21</f>
        <v>36311</v>
      </c>
      <c r="HC12" s="10">
        <f>VLOOKUP(HB12,[3]SortDOW!$A$11:$H$1367,HC$8)</f>
        <v>0</v>
      </c>
      <c r="HD12" s="10">
        <f>VLOOKUP(HB12,[3]SortDOW!$A$11:$H$1367,HD$8)</f>
        <v>698257273</v>
      </c>
      <c r="HE12" s="10">
        <f>VLOOKUP(HB12,[3]SortDOW!$A$11:$H$1367,HE$8)</f>
        <v>730021309</v>
      </c>
      <c r="HF12" s="10">
        <f>VLOOKUP(HB12,[3]SortDOW!$A$11:$H$1367,HF$8)</f>
        <v>732830167</v>
      </c>
      <c r="HG12" s="10">
        <f>VLOOKUP(HB12,[3]SortDOW!$A$11:$H$1367,HG$8)</f>
        <v>694326672</v>
      </c>
      <c r="HH12" s="19">
        <f>VLOOKUP(HB12,[3]SortDOW!$A$11:$H$1367,HH$8)</f>
        <v>0</v>
      </c>
      <c r="HI12" s="19">
        <f>VLOOKUP(HB12,[3]SortDOW!$A$11:$H$1367,HI$8)</f>
        <v>0</v>
      </c>
      <c r="HJ12" s="20">
        <f>VLOOKUP(HB12+HJ$9,[3]SortDOW!$A$11:$H$1367,HJ$8)</f>
        <v>664182780</v>
      </c>
      <c r="HK12" s="63">
        <v>1</v>
      </c>
    </row>
    <row r="13" spans="1:220" x14ac:dyDescent="0.25">
      <c r="A13" s="17">
        <v>38523</v>
      </c>
      <c r="B13" s="18">
        <f>G$1-14</f>
        <v>39237</v>
      </c>
      <c r="C13" s="10">
        <f>VLOOKUP(B13,[3]SortDOW!$A$11:$H$1367,C$8)</f>
        <v>1844909140</v>
      </c>
      <c r="D13" s="10">
        <f>VLOOKUP(B13,[3]SortDOW!$A$11:$H$1367,D$8)</f>
        <v>1936789491</v>
      </c>
      <c r="E13" s="10">
        <f>VLOOKUP(B13,[3]SortDOW!$A$11:$H$1367,E$8)</f>
        <v>2006891141</v>
      </c>
      <c r="F13" s="10">
        <f>VLOOKUP(B13,[3]SortDOW!$A$11:$H$1367,F$8)</f>
        <v>2469605800</v>
      </c>
      <c r="G13" s="10">
        <f>VLOOKUP(B13,[3]SortDOW!$A$11:$H$1367,G$8)</f>
        <v>2018775900</v>
      </c>
      <c r="H13" s="19">
        <f>VLOOKUP(B13,[3]SortDOW!$A$11:$H$1367,H$8)</f>
        <v>0</v>
      </c>
      <c r="I13" s="19">
        <f>VLOOKUP(B13,[3]SortDOW!$A$11:$H$1367,I$8)</f>
        <v>0</v>
      </c>
      <c r="J13" s="20">
        <f>VLOOKUP(B13+J$9,[3]SortDOW!$A$11:$H$1367,J$8)</f>
        <v>1702469854</v>
      </c>
      <c r="K13" s="21">
        <v>1</v>
      </c>
      <c r="Y13" s="86"/>
      <c r="AB13" s="18">
        <f>AG$1-14</f>
        <v>38873</v>
      </c>
      <c r="AC13" s="10">
        <f>VLOOKUP(AB13,[3]SortDOW!$A$11:$H$1367,AC$8)</f>
        <v>1816792653</v>
      </c>
      <c r="AD13" s="10">
        <f>VLOOKUP(AB13,[3]SortDOW!$A$11:$H$1367,AD$8)</f>
        <v>2098936062</v>
      </c>
      <c r="AE13" s="10">
        <f>VLOOKUP(AB13,[3]SortDOW!$A$11:$H$1367,AE$8)</f>
        <v>2037040272</v>
      </c>
      <c r="AF13" s="10">
        <f>VLOOKUP(AB13,[3]SortDOW!$A$11:$H$1367,AF$8)</f>
        <v>2841020327</v>
      </c>
      <c r="AG13" s="10">
        <f>VLOOKUP(AB13,[3]SortDOW!$A$11:$H$1367,AG$8)</f>
        <v>1761812298</v>
      </c>
      <c r="AH13" s="19">
        <f>VLOOKUP(AB13,[3]SortDOW!$A$11:$H$1367,AH$8)</f>
        <v>0</v>
      </c>
      <c r="AI13" s="19">
        <f>VLOOKUP(AB13,[3]SortDOW!$A$11:$H$1367,AI$8)</f>
        <v>0</v>
      </c>
      <c r="AJ13" s="20">
        <f>VLOOKUP(AB13+AJ$9,[3]SortDOW!$A$11:$H$1367,AJ$8)</f>
        <v>1808546120</v>
      </c>
      <c r="AK13" s="63">
        <v>0</v>
      </c>
      <c r="BA13" s="86"/>
      <c r="BB13" s="18">
        <f>BG$1-14</f>
        <v>38509</v>
      </c>
      <c r="BC13" s="10">
        <f>VLOOKUP(BB13,[3]SortDOW!$A$11:$H$1367,BC$8)</f>
        <v>1222601358</v>
      </c>
      <c r="BD13" s="10">
        <f>VLOOKUP(BB13,[3]SortDOW!$A$11:$H$1367,BD$8)</f>
        <v>1519336004</v>
      </c>
      <c r="BE13" s="10">
        <f>VLOOKUP(BB13,[3]SortDOW!$A$11:$H$1367,BE$8)</f>
        <v>1420803254</v>
      </c>
      <c r="BF13" s="10">
        <f>VLOOKUP(BB13,[3]SortDOW!$A$11:$H$1367,BF$8)</f>
        <v>1503772204</v>
      </c>
      <c r="BG13" s="10">
        <f>VLOOKUP(BB13,[3]SortDOW!$A$11:$H$1367,BG$8)</f>
        <v>1311862033</v>
      </c>
      <c r="BH13" s="19">
        <f>VLOOKUP(BB13,[3]SortDOW!$A$11:$H$1367,BH$8)</f>
        <v>0</v>
      </c>
      <c r="BI13" s="19">
        <f>VLOOKUP(BB13,[3]SortDOW!$A$11:$H$1367,BI$8)</f>
        <v>0</v>
      </c>
      <c r="BJ13" s="20">
        <f>VLOOKUP(BB13+BJ$9,[3]SortDOW!$A$11:$H$1367,BJ$8)</f>
        <v>1335864708</v>
      </c>
      <c r="BK13" s="63">
        <v>1</v>
      </c>
      <c r="BY13" s="86"/>
      <c r="CB13" s="18">
        <f>CG$1-14</f>
        <v>38145</v>
      </c>
      <c r="CC13" s="10">
        <f>VLOOKUP(CB13,[3]SortDOW!$A$11:$H$1367,CC$8)</f>
        <v>1246481485</v>
      </c>
      <c r="CD13" s="10">
        <f>VLOOKUP(CB13,[3]SortDOW!$A$11:$H$1367,CD$8)</f>
        <v>1205304735</v>
      </c>
      <c r="CE13" s="10">
        <f>VLOOKUP(CB13,[3]SortDOW!$A$11:$H$1367,CE$8)</f>
        <v>1296693046</v>
      </c>
      <c r="CF13" s="10">
        <f>VLOOKUP(CB13,[3]SortDOW!$A$11:$H$1367,CF$8)</f>
        <v>1229517032</v>
      </c>
      <c r="CG13" s="10">
        <f>VLOOKUP(CB13,[3]SortDOW!$A$11:$H$1367,CG$8)</f>
        <v>0</v>
      </c>
      <c r="CH13" s="19">
        <f>VLOOKUP(CB13,[3]SortDOW!$A$11:$H$1367,CH$8)</f>
        <v>0</v>
      </c>
      <c r="CI13" s="19">
        <f>VLOOKUP(CB13,[3]SortDOW!$A$11:$H$1367,CI$8)</f>
        <v>0</v>
      </c>
      <c r="CJ13" s="20">
        <f>VLOOKUP(CB13+CJ$9,[3]SortDOW!$A$11:$H$1367,CJ$8)</f>
        <v>1198901294</v>
      </c>
      <c r="CK13" s="63">
        <v>1</v>
      </c>
      <c r="DA13" s="86"/>
      <c r="DB13" s="18">
        <f>DG$1-14</f>
        <v>37781</v>
      </c>
      <c r="DC13" s="10">
        <f>VLOOKUP(DB13,[3]SortDOW!$A$11:$H$1367,DC$8)</f>
        <v>1326530836</v>
      </c>
      <c r="DD13" s="10">
        <f>VLOOKUP(DB13,[3]SortDOW!$A$11:$H$1367,DD$8)</f>
        <v>1295824512</v>
      </c>
      <c r="DE13" s="10">
        <f>VLOOKUP(DB13,[3]SortDOW!$A$11:$H$1367,DE$8)</f>
        <v>1520769068</v>
      </c>
      <c r="DF13" s="10">
        <f>VLOOKUP(DB13,[3]SortDOW!$A$11:$H$1367,DF$8)</f>
        <v>1561900202</v>
      </c>
      <c r="DG13" s="10">
        <f>VLOOKUP(DB13,[3]SortDOW!$A$11:$H$1367,DG$8)</f>
        <v>1279827332</v>
      </c>
      <c r="DH13" s="19">
        <f>VLOOKUP(DB13,[3]SortDOW!$A$11:$H$1367,DH$8)</f>
        <v>0</v>
      </c>
      <c r="DI13" s="19">
        <f>VLOOKUP(DB13,[3]SortDOW!$A$11:$H$1367,DI$8)</f>
        <v>0</v>
      </c>
      <c r="DJ13" s="20">
        <f>VLOOKUP(DB13+DJ$9,[3]SortDOW!$A$11:$H$1367,DJ$8)</f>
        <v>1356190543</v>
      </c>
      <c r="DK13" s="63">
        <v>1</v>
      </c>
      <c r="EA13" s="86"/>
      <c r="EB13" s="18">
        <f>EG$1-14</f>
        <v>37417</v>
      </c>
      <c r="EC13" s="10">
        <f>VLOOKUP(EB13,[3]SortDOW!$A$11:$H$1367,EC$8)</f>
        <v>1234615024</v>
      </c>
      <c r="ED13" s="10">
        <f>VLOOKUP(EB13,[3]SortDOW!$A$11:$H$1367,ED$8)</f>
        <v>1420965813</v>
      </c>
      <c r="EE13" s="10">
        <f>VLOOKUP(EB13,[3]SortDOW!$A$11:$H$1367,EE$8)</f>
        <v>1806855801</v>
      </c>
      <c r="EF13" s="10">
        <f>VLOOKUP(EB13,[3]SortDOW!$A$11:$H$1367,EF$8)</f>
        <v>1414508494</v>
      </c>
      <c r="EG13" s="10">
        <f>VLOOKUP(EB13,[3]SortDOW!$A$11:$H$1367,EG$8)</f>
        <v>1560569373</v>
      </c>
      <c r="EH13" s="19">
        <f>VLOOKUP(EB13,[3]SortDOW!$A$11:$H$1367,EH$8)</f>
        <v>0</v>
      </c>
      <c r="EI13" s="19">
        <f>VLOOKUP(EB13,[3]SortDOW!$A$11:$H$1367,EI$8)</f>
        <v>0</v>
      </c>
      <c r="EJ13" s="20">
        <f>VLOOKUP(EB13+EJ$9,[3]SortDOW!$A$11:$H$1367,EJ$8)</f>
        <v>1245437287</v>
      </c>
      <c r="EK13" s="63">
        <v>1</v>
      </c>
      <c r="EY13" s="86"/>
      <c r="FB13" s="18">
        <f>FG$1-14</f>
        <v>37046</v>
      </c>
      <c r="FC13" s="10">
        <f>VLOOKUP(FB13,[3]SortDOW!$A$11:$H$1367,FC$8)</f>
        <v>852992898</v>
      </c>
      <c r="FD13" s="10">
        <f>VLOOKUP(FB13,[3]SortDOW!$A$11:$H$1367,FD$8)</f>
        <v>1116294878</v>
      </c>
      <c r="FE13" s="10">
        <f>VLOOKUP(FB13,[3]SortDOW!$A$11:$H$1367,FE$8)</f>
        <v>1061739672</v>
      </c>
      <c r="FF13" s="10">
        <f>VLOOKUP(FB13,[3]SortDOW!$A$11:$H$1367,FF$8)</f>
        <v>1089564580</v>
      </c>
      <c r="FG13" s="10">
        <f>VLOOKUP(FB13,[3]SortDOW!$A$11:$H$1367,FG$8)</f>
        <v>726085466</v>
      </c>
      <c r="FH13" s="19">
        <f>VLOOKUP(FB13,[3]SortDOW!$A$11:$H$1367,FH$8)</f>
        <v>0</v>
      </c>
      <c r="FI13" s="19">
        <f>VLOOKUP(FB13,[3]SortDOW!$A$11:$H$1367,FI$8)</f>
        <v>0</v>
      </c>
      <c r="FJ13" s="20">
        <f>VLOOKUP(FB13+FJ$9,[3]SortDOW!$A$11:$H$1367,FJ$8)</f>
        <v>870165272</v>
      </c>
      <c r="FK13" s="63">
        <v>0</v>
      </c>
      <c r="FY13" s="86"/>
      <c r="GB13" s="18">
        <f>GG$1-14</f>
        <v>36682</v>
      </c>
      <c r="GC13" s="10">
        <f>VLOOKUP(GB13,[3]SortDOW!$A$11:$H$1367,GC$8)</f>
        <v>836645094</v>
      </c>
      <c r="GD13" s="10">
        <f>VLOOKUP(GB13,[3]SortDOW!$A$11:$H$1367,GD$8)</f>
        <v>950013286</v>
      </c>
      <c r="GE13" s="10">
        <f>VLOOKUP(GB13,[3]SortDOW!$A$11:$H$1367,GE$8)</f>
        <v>854442308</v>
      </c>
      <c r="GF13" s="10">
        <f>VLOOKUP(GB13,[3]SortDOW!$A$11:$H$1367,GF$8)</f>
        <v>854157785</v>
      </c>
      <c r="GG13" s="10">
        <f>VLOOKUP(GB13,[3]SortDOW!$A$11:$H$1367,GG$8)</f>
        <v>785777318</v>
      </c>
      <c r="GH13" s="19">
        <f>VLOOKUP(GB13,[3]SortDOW!$A$11:$H$1367,GH$8)</f>
        <v>0</v>
      </c>
      <c r="GI13" s="19">
        <f>VLOOKUP(GB13,[3]SortDOW!$A$11:$H$1367,GI$8)</f>
        <v>0</v>
      </c>
      <c r="GJ13" s="20">
        <f>VLOOKUP(GB13+GJ$9,[3]SortDOW!$A$11:$H$1367,GJ$8)</f>
        <v>773931051</v>
      </c>
      <c r="GK13" s="63">
        <v>1</v>
      </c>
      <c r="GY13" s="86"/>
      <c r="HB13" s="18">
        <f>HG$1-14</f>
        <v>36318</v>
      </c>
      <c r="HC13" s="10">
        <f>VLOOKUP(HB13,[3]SortDOW!$A$11:$H$1367,HC$8)</f>
        <v>664182780</v>
      </c>
      <c r="HD13" s="10">
        <f>VLOOKUP(HB13,[3]SortDOW!$A$11:$H$1367,HD$8)</f>
        <v>685793315</v>
      </c>
      <c r="HE13" s="10">
        <f>VLOOKUP(HB13,[3]SortDOW!$A$11:$H$1367,HE$8)</f>
        <v>661830649</v>
      </c>
      <c r="HF13" s="10">
        <f>VLOOKUP(HB13,[3]SortDOW!$A$11:$H$1367,HF$8)</f>
        <v>714989085</v>
      </c>
      <c r="HG13" s="10">
        <f>VLOOKUP(HB13,[3]SortDOW!$A$11:$H$1367,HG$8)</f>
        <v>698035270</v>
      </c>
      <c r="HH13" s="19">
        <f>VLOOKUP(HB13,[3]SortDOW!$A$11:$H$1367,HH$8)</f>
        <v>0</v>
      </c>
      <c r="HI13" s="19">
        <f>VLOOKUP(HB13,[3]SortDOW!$A$11:$H$1367,HI$8)</f>
        <v>0</v>
      </c>
      <c r="HJ13" s="20">
        <f>VLOOKUP(HB13+HJ$9,[3]SortDOW!$A$11:$H$1367,HJ$8)</f>
        <v>667860040</v>
      </c>
      <c r="HK13" s="63">
        <v>1</v>
      </c>
    </row>
    <row r="14" spans="1:220" x14ac:dyDescent="0.25">
      <c r="A14" s="17">
        <v>38159</v>
      </c>
      <c r="B14" s="18">
        <f>G$1-7</f>
        <v>39244</v>
      </c>
      <c r="C14" s="10">
        <f>VLOOKUP(B14,[3]SortDOW!$A$11:$H$1367,C$8)</f>
        <v>1702469854</v>
      </c>
      <c r="D14" s="10">
        <f>VLOOKUP(B14,[3]SortDOW!$A$11:$H$1367,D$8)</f>
        <v>2114240440</v>
      </c>
      <c r="E14" s="10">
        <f>VLOOKUP(B14,[3]SortDOW!$A$11:$H$1367,E$8)</f>
        <v>2061288308</v>
      </c>
      <c r="F14" s="10">
        <f>VLOOKUP(B14,[3]SortDOW!$A$11:$H$1367,F$8)</f>
        <v>1881463594</v>
      </c>
      <c r="G14" s="10">
        <f>VLOOKUP(B14,[3]SortDOW!$A$11:$H$1367,G$8)</f>
        <v>2594211992</v>
      </c>
      <c r="H14" s="19">
        <f>VLOOKUP(B14,[3]SortDOW!$A$11:$H$1367,H$8)</f>
        <v>0</v>
      </c>
      <c r="I14" s="19">
        <f>VLOOKUP(B14,[3]SortDOW!$A$11:$H$1367,I$8)</f>
        <v>0</v>
      </c>
      <c r="J14" s="20">
        <f>VLOOKUP(B14+J$9,[3]SortDOW!$A$11:$H$1367,J$8)</f>
        <v>1677076835</v>
      </c>
      <c r="K14" s="21">
        <v>0</v>
      </c>
      <c r="Y14" s="86"/>
      <c r="AB14" s="18">
        <f>AG$1-7</f>
        <v>38880</v>
      </c>
      <c r="AC14" s="10">
        <f>VLOOKUP(AB14,[3]SortDOW!$A$11:$H$1367,AC$8)</f>
        <v>1808546120</v>
      </c>
      <c r="AD14" s="10">
        <f>VLOOKUP(AB14,[3]SortDOW!$A$11:$H$1367,AD$8)</f>
        <v>2592233158</v>
      </c>
      <c r="AE14" s="10">
        <f>VLOOKUP(AB14,[3]SortDOW!$A$11:$H$1367,AE$8)</f>
        <v>2190381128</v>
      </c>
      <c r="AF14" s="10">
        <f>VLOOKUP(AB14,[3]SortDOW!$A$11:$H$1367,AF$8)</f>
        <v>2243838025</v>
      </c>
      <c r="AG14" s="10">
        <f>VLOOKUP(AB14,[3]SortDOW!$A$11:$H$1367,AG$8)</f>
        <v>2251514208</v>
      </c>
      <c r="AH14" s="19">
        <f>VLOOKUP(AB14,[3]SortDOW!$A$11:$H$1367,AH$8)</f>
        <v>0</v>
      </c>
      <c r="AI14" s="19">
        <f>VLOOKUP(AB14,[3]SortDOW!$A$11:$H$1367,AI$8)</f>
        <v>0</v>
      </c>
      <c r="AJ14" s="20">
        <f>VLOOKUP(AB14+AJ$9,[3]SortDOW!$A$11:$H$1367,AJ$8)</f>
        <v>1729960171</v>
      </c>
      <c r="AK14" s="63">
        <v>1</v>
      </c>
      <c r="BA14" s="86"/>
      <c r="BB14" s="18">
        <f>BG$1-7</f>
        <v>38516</v>
      </c>
      <c r="BC14" s="10">
        <f>VLOOKUP(BB14,[3]SortDOW!$A$11:$H$1367,BC$8)</f>
        <v>1335864708</v>
      </c>
      <c r="BD14" s="10">
        <f>VLOOKUP(BB14,[3]SortDOW!$A$11:$H$1367,BD$8)</f>
        <v>1403003742</v>
      </c>
      <c r="BE14" s="10">
        <f>VLOOKUP(BB14,[3]SortDOW!$A$11:$H$1367,BE$8)</f>
        <v>1494199830</v>
      </c>
      <c r="BF14" s="10">
        <f>VLOOKUP(BB14,[3]SortDOW!$A$11:$H$1367,BF$8)</f>
        <v>1457083768</v>
      </c>
      <c r="BG14" s="10">
        <f>VLOOKUP(BB14,[3]SortDOW!$A$11:$H$1367,BG$8)</f>
        <v>2075712343</v>
      </c>
      <c r="BH14" s="19">
        <f>VLOOKUP(BB14,[3]SortDOW!$A$11:$H$1367,BH$8)</f>
        <v>0</v>
      </c>
      <c r="BI14" s="19">
        <f>VLOOKUP(BB14,[3]SortDOW!$A$11:$H$1367,BI$8)</f>
        <v>0</v>
      </c>
      <c r="BJ14" s="20">
        <f>VLOOKUP(BB14+BJ$9,[3]SortDOW!$A$11:$H$1367,BJ$8)</f>
        <v>1349585576</v>
      </c>
      <c r="BK14" s="63">
        <v>1</v>
      </c>
      <c r="BY14" s="86"/>
      <c r="CB14" s="18">
        <f>CG$1-7</f>
        <v>38152</v>
      </c>
      <c r="CC14" s="10">
        <f>VLOOKUP(CB14,[3]SortDOW!$A$11:$H$1367,CC$8)</f>
        <v>1198901294</v>
      </c>
      <c r="CD14" s="10">
        <f>VLOOKUP(CB14,[3]SortDOW!$A$11:$H$1367,CD$8)</f>
        <v>1358971823</v>
      </c>
      <c r="CE14" s="10">
        <f>VLOOKUP(CB14,[3]SortDOW!$A$11:$H$1367,CE$8)</f>
        <v>1181304211</v>
      </c>
      <c r="CF14" s="10">
        <f>VLOOKUP(CB14,[3]SortDOW!$A$11:$H$1367,CF$8)</f>
        <v>1344970277</v>
      </c>
      <c r="CG14" s="10">
        <f>VLOOKUP(CB14,[3]SortDOW!$A$11:$H$1367,CG$8)</f>
        <v>1568866596</v>
      </c>
      <c r="CH14" s="19">
        <f>VLOOKUP(CB14,[3]SortDOW!$A$11:$H$1367,CH$8)</f>
        <v>0</v>
      </c>
      <c r="CI14" s="19">
        <f>VLOOKUP(CB14,[3]SortDOW!$A$11:$H$1367,CI$8)</f>
        <v>0</v>
      </c>
      <c r="CJ14" s="20">
        <f>VLOOKUP(CB14+CJ$9,[3]SortDOW!$A$11:$H$1367,CJ$8)</f>
        <v>1204034953</v>
      </c>
      <c r="CK14" s="63">
        <v>0</v>
      </c>
      <c r="DA14" s="86"/>
      <c r="DB14" s="18">
        <f>DG$1-7</f>
        <v>37788</v>
      </c>
      <c r="DC14" s="10">
        <f>VLOOKUP(DB14,[3]SortDOW!$A$11:$H$1367,DC$8)</f>
        <v>1356190543</v>
      </c>
      <c r="DD14" s="10">
        <f>VLOOKUP(DB14,[3]SortDOW!$A$11:$H$1367,DD$8)</f>
        <v>1488708055</v>
      </c>
      <c r="DE14" s="10">
        <f>VLOOKUP(DB14,[3]SortDOW!$A$11:$H$1367,DE$8)</f>
        <v>1500126413</v>
      </c>
      <c r="DF14" s="10">
        <f>VLOOKUP(DB14,[3]SortDOW!$A$11:$H$1367,DF$8)</f>
        <v>1539508701</v>
      </c>
      <c r="DG14" s="10">
        <f>VLOOKUP(DB14,[3]SortDOW!$A$11:$H$1367,DG$8)</f>
        <v>1777499171</v>
      </c>
      <c r="DH14" s="19">
        <f>VLOOKUP(DB14,[3]SortDOW!$A$11:$H$1367,DH$8)</f>
        <v>0</v>
      </c>
      <c r="DI14" s="19">
        <f>VLOOKUP(DB14,[3]SortDOW!$A$11:$H$1367,DI$8)</f>
        <v>0</v>
      </c>
      <c r="DJ14" s="20">
        <f>VLOOKUP(DB14+DJ$9,[3]SortDOW!$A$11:$H$1367,DJ$8)</f>
        <v>1398130600</v>
      </c>
      <c r="DK14" s="63">
        <v>1</v>
      </c>
      <c r="EA14" s="86"/>
      <c r="EB14" s="18">
        <f>EG$1-7</f>
        <v>37424</v>
      </c>
      <c r="EC14" s="10">
        <f>VLOOKUP(EB14,[3]SortDOW!$A$11:$H$1367,EC$8)</f>
        <v>1245437287</v>
      </c>
      <c r="ED14" s="10">
        <f>VLOOKUP(EB14,[3]SortDOW!$A$11:$H$1367,ED$8)</f>
        <v>1202804063</v>
      </c>
      <c r="EE14" s="10">
        <f>VLOOKUP(EB14,[3]SortDOW!$A$11:$H$1367,EE$8)</f>
        <v>1335476513</v>
      </c>
      <c r="EF14" s="10">
        <f>VLOOKUP(EB14,[3]SortDOW!$A$11:$H$1367,EF$8)</f>
        <v>1399908955</v>
      </c>
      <c r="EG14" s="10">
        <f>VLOOKUP(EB14,[3]SortDOW!$A$11:$H$1367,EG$8)</f>
        <v>1929097214</v>
      </c>
      <c r="EH14" s="19">
        <f>VLOOKUP(EB14,[3]SortDOW!$A$11:$H$1367,EH$8)</f>
        <v>0</v>
      </c>
      <c r="EI14" s="19">
        <f>VLOOKUP(EB14,[3]SortDOW!$A$11:$H$1367,EI$8)</f>
        <v>0</v>
      </c>
      <c r="EJ14" s="20">
        <f>VLOOKUP(EB14+EJ$9,[3]SortDOW!$A$11:$H$1367,EJ$8)</f>
        <v>1579184665</v>
      </c>
      <c r="EK14" s="63">
        <v>1</v>
      </c>
      <c r="EY14" s="86"/>
      <c r="FB14" s="18">
        <f>FG$1-7</f>
        <v>37053</v>
      </c>
      <c r="FC14" s="10">
        <f>VLOOKUP(FB14,[3]SortDOW!$A$11:$H$1367,FC$8)</f>
        <v>870165272</v>
      </c>
      <c r="FD14" s="10">
        <f>VLOOKUP(FB14,[3]SortDOW!$A$11:$H$1367,FD$8)</f>
        <v>1140194615</v>
      </c>
      <c r="FE14" s="10">
        <f>VLOOKUP(FB14,[3]SortDOW!$A$11:$H$1367,FE$8)</f>
        <v>1063613347</v>
      </c>
      <c r="FF14" s="10">
        <f>VLOOKUP(FB14,[3]SortDOW!$A$11:$H$1367,FF$8)</f>
        <v>1242814546</v>
      </c>
      <c r="FG14" s="10">
        <f>VLOOKUP(FB14,[3]SortDOW!$A$11:$H$1367,FG$8)</f>
        <v>1635493932</v>
      </c>
      <c r="FH14" s="19">
        <f>VLOOKUP(FB14,[3]SortDOW!$A$11:$H$1367,FH$8)</f>
        <v>0</v>
      </c>
      <c r="FI14" s="19">
        <f>VLOOKUP(FB14,[3]SortDOW!$A$11:$H$1367,FI$8)</f>
        <v>0</v>
      </c>
      <c r="FJ14" s="20">
        <f>VLOOKUP(FB14+FJ$9,[3]SortDOW!$A$11:$H$1367,FJ$8)</f>
        <v>1111595265</v>
      </c>
      <c r="FK14" s="63">
        <v>1</v>
      </c>
      <c r="FY14" s="86"/>
      <c r="GB14" s="18">
        <f>GG$1-7</f>
        <v>36689</v>
      </c>
      <c r="GC14" s="10">
        <f>VLOOKUP(GB14,[3]SortDOW!$A$11:$H$1367,GC$8)</f>
        <v>773931051</v>
      </c>
      <c r="GD14" s="10">
        <f>VLOOKUP(GB14,[3]SortDOW!$A$11:$H$1367,GD$8)</f>
        <v>935471679</v>
      </c>
      <c r="GE14" s="10">
        <f>VLOOKUP(GB14,[3]SortDOW!$A$11:$H$1367,GE$8)</f>
        <v>929555544</v>
      </c>
      <c r="GF14" s="10">
        <f>VLOOKUP(GB14,[3]SortDOW!$A$11:$H$1367,GF$8)</f>
        <v>1011341365</v>
      </c>
      <c r="GG14" s="10">
        <f>VLOOKUP(GB14,[3]SortDOW!$A$11:$H$1367,GG$8)</f>
        <v>1250671739</v>
      </c>
      <c r="GH14" s="19">
        <f>VLOOKUP(GB14,[3]SortDOW!$A$11:$H$1367,GH$8)</f>
        <v>0</v>
      </c>
      <c r="GI14" s="19">
        <f>VLOOKUP(GB14,[3]SortDOW!$A$11:$H$1367,GI$8)</f>
        <v>0</v>
      </c>
      <c r="GJ14" s="20">
        <f>VLOOKUP(GB14+GJ$9,[3]SortDOW!$A$11:$H$1367,GJ$8)</f>
        <v>921638643</v>
      </c>
      <c r="GK14" s="63">
        <v>1</v>
      </c>
      <c r="GY14" s="86"/>
      <c r="HB14" s="18">
        <f>HG$1-7</f>
        <v>36325</v>
      </c>
      <c r="HC14" s="10">
        <f>VLOOKUP(HB14,[3]SortDOW!$A$11:$H$1367,HC$8)</f>
        <v>667860040</v>
      </c>
      <c r="HD14" s="10">
        <f>VLOOKUP(HB14,[3]SortDOW!$A$11:$H$1367,HD$8)</f>
        <v>695284948</v>
      </c>
      <c r="HE14" s="10">
        <f>VLOOKUP(HB14,[3]SortDOW!$A$11:$H$1367,HE$8)</f>
        <v>806239028</v>
      </c>
      <c r="HF14" s="10">
        <f>VLOOKUP(HB14,[3]SortDOW!$A$11:$H$1367,HF$8)</f>
        <v>697772209</v>
      </c>
      <c r="HG14" s="10">
        <f>VLOOKUP(HB14,[3]SortDOW!$A$11:$H$1367,HG$8)</f>
        <v>910325726</v>
      </c>
      <c r="HH14" s="19">
        <f>VLOOKUP(HB14,[3]SortDOW!$A$11:$H$1367,HH$8)</f>
        <v>0</v>
      </c>
      <c r="HI14" s="19">
        <f>VLOOKUP(HB14,[3]SortDOW!$A$11:$H$1367,HI$8)</f>
        <v>0</v>
      </c>
      <c r="HJ14" s="20">
        <f>VLOOKUP(HB14+HJ$9,[3]SortDOW!$A$11:$H$1367,HJ$8)</f>
        <v>684390317</v>
      </c>
      <c r="HK14" s="63">
        <v>1</v>
      </c>
    </row>
    <row r="15" spans="1:220" s="28" customFormat="1" x14ac:dyDescent="0.25">
      <c r="A15" s="17">
        <v>37795</v>
      </c>
      <c r="B15" s="22">
        <f>G$1</f>
        <v>39251</v>
      </c>
      <c r="C15" s="23">
        <f>VLOOKUP(B15,[3]SortDOW!$A$11:$H$1367,C$8)</f>
        <v>1677076835</v>
      </c>
      <c r="D15" s="23">
        <f>VLOOKUP(B15,[3]SortDOW!$A$11:$H$1367,D$8)</f>
        <v>1872650941</v>
      </c>
      <c r="E15" s="23">
        <f>VLOOKUP(B15,[3]SortDOW!$A$11:$H$1367,E$8)</f>
        <v>2154105846</v>
      </c>
      <c r="F15" s="23">
        <f>VLOOKUP(B15,[3]SortDOW!$A$11:$H$1367,F$8)</f>
        <v>2082689046</v>
      </c>
      <c r="G15" s="23">
        <f>VLOOKUP(B15,[3]SortDOW!$A$11:$H$1367,G$8)</f>
        <v>4425404724</v>
      </c>
      <c r="H15" s="24">
        <f>VLOOKUP(B15,[3]SortDOW!$A$11:$H$1367,H$8)</f>
        <v>0</v>
      </c>
      <c r="I15" s="24">
        <f>VLOOKUP(B15,[3]SortDOW!$A$11:$H$1367,I$8)</f>
        <v>0</v>
      </c>
      <c r="J15" s="25">
        <f>VLOOKUP(B15+J$9,[3]SortDOW!$A$11:$H$1367,J$8)</f>
        <v>2240018673</v>
      </c>
      <c r="K15" s="26">
        <v>0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86"/>
      <c r="Z15" s="27"/>
      <c r="AA15" s="27"/>
      <c r="AB15" s="22">
        <f>AG$1</f>
        <v>38887</v>
      </c>
      <c r="AC15" s="23">
        <f>VLOOKUP(AB15,[3]SortDOW!$A$11:$H$1367,AC$8)</f>
        <v>1729960171</v>
      </c>
      <c r="AD15" s="23">
        <f>VLOOKUP(AB15,[3]SortDOW!$A$11:$H$1367,AD$8)</f>
        <v>1703793917</v>
      </c>
      <c r="AE15" s="23">
        <f>VLOOKUP(AB15,[3]SortDOW!$A$11:$H$1367,AE$8)</f>
        <v>1870812861</v>
      </c>
      <c r="AF15" s="23">
        <f>VLOOKUP(AB15,[3]SortDOW!$A$11:$H$1367,AF$8)</f>
        <v>1658697550</v>
      </c>
      <c r="AG15" s="23">
        <f>VLOOKUP(AB15,[3]SortDOW!$A$11:$H$1367,AG$8)</f>
        <v>1562031734</v>
      </c>
      <c r="AH15" s="24">
        <f>VLOOKUP(AB15,[3]SortDOW!$A$11:$H$1367,AH$8)</f>
        <v>0</v>
      </c>
      <c r="AI15" s="24">
        <f>VLOOKUP(AB15,[3]SortDOW!$A$11:$H$1367,AI$8)</f>
        <v>0</v>
      </c>
      <c r="AJ15" s="25">
        <f>VLOOKUP(AB15+AJ$9,[3]SortDOW!$A$11:$H$1367,AJ$8)</f>
        <v>1509786706</v>
      </c>
      <c r="AK15" s="63">
        <v>0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86"/>
      <c r="BB15" s="22">
        <f>BG$1</f>
        <v>38523</v>
      </c>
      <c r="BC15" s="23">
        <f>VLOOKUP(BB15,[3]SortDOW!$A$11:$H$1367,BC$8)</f>
        <v>1349585576</v>
      </c>
      <c r="BD15" s="23">
        <f>VLOOKUP(BB15,[3]SortDOW!$A$11:$H$1367,BD$8)</f>
        <v>1345219841</v>
      </c>
      <c r="BE15" s="23">
        <f>VLOOKUP(BB15,[3]SortDOW!$A$11:$H$1367,BE$8)</f>
        <v>1424317079</v>
      </c>
      <c r="BF15" s="23">
        <f>VLOOKUP(BB15,[3]SortDOW!$A$11:$H$1367,BF$8)</f>
        <v>1665582183</v>
      </c>
      <c r="BG15" s="23">
        <f>VLOOKUP(BB15,[3]SortDOW!$A$11:$H$1367,BG$8)</f>
        <v>3156833123</v>
      </c>
      <c r="BH15" s="24">
        <f>VLOOKUP(BB15,[3]SortDOW!$A$11:$H$1367,BH$8)</f>
        <v>0</v>
      </c>
      <c r="BI15" s="24">
        <f>VLOOKUP(BB15,[3]SortDOW!$A$11:$H$1367,BI$8)</f>
        <v>0</v>
      </c>
      <c r="BJ15" s="25">
        <f>VLOOKUP(BB15+BJ$9,[3]SortDOW!$A$11:$H$1367,BJ$8)</f>
        <v>1495498022</v>
      </c>
      <c r="BK15" s="63">
        <v>0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86"/>
      <c r="BZ15" s="27"/>
      <c r="CA15" s="27"/>
      <c r="CB15" s="22">
        <f>CG$1</f>
        <v>38159</v>
      </c>
      <c r="CC15" s="23">
        <f>VLOOKUP(CB15,[3]SortDOW!$A$11:$H$1367,CC$8)</f>
        <v>1204034953</v>
      </c>
      <c r="CD15" s="23">
        <f>VLOOKUP(CB15,[3]SortDOW!$A$11:$H$1367,CD$8)</f>
        <v>1418295973</v>
      </c>
      <c r="CE15" s="23">
        <f>VLOOKUP(CB15,[3]SortDOW!$A$11:$H$1367,CE$8)</f>
        <v>1466207475</v>
      </c>
      <c r="CF15" s="23">
        <f>VLOOKUP(CB15,[3]SortDOW!$A$11:$H$1367,CF$8)</f>
        <v>1443628916</v>
      </c>
      <c r="CG15" s="23">
        <f>VLOOKUP(CB15,[3]SortDOW!$A$11:$H$1367,CG$8)</f>
        <v>2447916562</v>
      </c>
      <c r="CH15" s="24">
        <f>VLOOKUP(CB15,[3]SortDOW!$A$11:$H$1367,CH$8)</f>
        <v>0</v>
      </c>
      <c r="CI15" s="24">
        <f>VLOOKUP(CB15,[3]SortDOW!$A$11:$H$1367,CI$8)</f>
        <v>0</v>
      </c>
      <c r="CJ15" s="25">
        <f>VLOOKUP(CB15+CJ$9,[3]SortDOW!$A$11:$H$1367,CJ$8)</f>
        <v>1383735490</v>
      </c>
      <c r="CK15" s="63">
        <v>0</v>
      </c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86"/>
      <c r="DB15" s="22">
        <f>DG$1</f>
        <v>37795</v>
      </c>
      <c r="DC15" s="23">
        <f>VLOOKUP(DB15,[3]SortDOW!$A$11:$H$1367,DC$8)</f>
        <v>1398130600</v>
      </c>
      <c r="DD15" s="23">
        <f>VLOOKUP(DB15,[3]SortDOW!$A$11:$H$1367,DD$8)</f>
        <v>1429390303</v>
      </c>
      <c r="DE15" s="23">
        <f>VLOOKUP(DB15,[3]SortDOW!$A$11:$H$1367,DE$8)</f>
        <v>1470438457</v>
      </c>
      <c r="DF15" s="23">
        <f>VLOOKUP(DB15,[3]SortDOW!$A$11:$H$1367,DF$8)</f>
        <v>1397376517</v>
      </c>
      <c r="DG15" s="23">
        <f>VLOOKUP(DB15,[3]SortDOW!$A$11:$H$1367,DG$8)</f>
        <v>1286102988</v>
      </c>
      <c r="DH15" s="24">
        <f>VLOOKUP(DB15,[3]SortDOW!$A$11:$H$1367,DH$8)</f>
        <v>0</v>
      </c>
      <c r="DI15" s="24">
        <f>VLOOKUP(DB15,[3]SortDOW!$A$11:$H$1367,DI$8)</f>
        <v>0</v>
      </c>
      <c r="DJ15" s="25">
        <f>VLOOKUP(DB15+DJ$9,[3]SortDOW!$A$11:$H$1367,DJ$8)</f>
        <v>1820034397</v>
      </c>
      <c r="DK15" s="63">
        <v>0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86"/>
      <c r="EB15" s="22">
        <f>EG$1</f>
        <v>37431</v>
      </c>
      <c r="EC15" s="23">
        <f>VLOOKUP(EB15,[3]SortDOW!$A$11:$H$1367,EC$8)</f>
        <v>1579184665</v>
      </c>
      <c r="ED15" s="23">
        <f>VLOOKUP(EB15,[3]SortDOW!$A$11:$H$1367,ED$8)</f>
        <v>1513661622</v>
      </c>
      <c r="EE15" s="23">
        <f>VLOOKUP(EB15,[3]SortDOW!$A$11:$H$1367,EE$8)</f>
        <v>2011035040</v>
      </c>
      <c r="EF15" s="23">
        <f>VLOOKUP(EB15,[3]SortDOW!$A$11:$H$1367,EF$8)</f>
        <v>1911492546</v>
      </c>
      <c r="EG15" s="23">
        <f>VLOOKUP(EB15,[3]SortDOW!$A$11:$H$1367,EG$8)</f>
        <v>2623757952</v>
      </c>
      <c r="EH15" s="24">
        <f>VLOOKUP(EB15,[3]SortDOW!$A$11:$H$1367,EH$8)</f>
        <v>0</v>
      </c>
      <c r="EI15" s="24">
        <f>VLOOKUP(EB15,[3]SortDOW!$A$11:$H$1367,EI$8)</f>
        <v>0</v>
      </c>
      <c r="EJ15" s="25">
        <f>VLOOKUP(EB15+EJ$9,[3]SortDOW!$A$11:$H$1367,EJ$8)</f>
        <v>1425530420</v>
      </c>
      <c r="EK15" s="63">
        <v>0</v>
      </c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86"/>
      <c r="EZ15" s="27"/>
      <c r="FA15" s="27"/>
      <c r="FB15" s="22">
        <f>FG$1</f>
        <v>37060</v>
      </c>
      <c r="FC15" s="23">
        <f>VLOOKUP(FB15,[3]SortDOW!$A$11:$H$1367,FC$8)</f>
        <v>1111595265</v>
      </c>
      <c r="FD15" s="23">
        <f>VLOOKUP(FB15,[3]SortDOW!$A$11:$H$1367,FD$8)</f>
        <v>1184760939</v>
      </c>
      <c r="FE15" s="23">
        <f>VLOOKUP(FB15,[3]SortDOW!$A$11:$H$1367,FE$8)</f>
        <v>1350121940</v>
      </c>
      <c r="FF15" s="23">
        <f>VLOOKUP(FB15,[3]SortDOW!$A$11:$H$1367,FF$8)</f>
        <v>1546611788</v>
      </c>
      <c r="FG15" s="23">
        <f>VLOOKUP(FB15,[3]SortDOW!$A$11:$H$1367,FG$8)</f>
        <v>1189151899</v>
      </c>
      <c r="FH15" s="24">
        <f>VLOOKUP(FB15,[3]SortDOW!$A$11:$H$1367,FH$8)</f>
        <v>0</v>
      </c>
      <c r="FI15" s="24">
        <f>VLOOKUP(FB15,[3]SortDOW!$A$11:$H$1367,FI$8)</f>
        <v>0</v>
      </c>
      <c r="FJ15" s="25">
        <f>VLOOKUP(FB15+FJ$9,[3]SortDOW!$A$11:$H$1367,FJ$8)</f>
        <v>1049920761</v>
      </c>
      <c r="FK15" s="63">
        <v>0</v>
      </c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86"/>
      <c r="FZ15" s="27"/>
      <c r="GA15" s="27"/>
      <c r="GB15" s="22">
        <f>GG$1</f>
        <v>36696</v>
      </c>
      <c r="GC15" s="23">
        <f>VLOOKUP(GB15,[3]SortDOW!$A$11:$H$1367,GC$8)</f>
        <v>921638643</v>
      </c>
      <c r="GD15" s="23">
        <f>VLOOKUP(GB15,[3]SortDOW!$A$11:$H$1367,GD$8)</f>
        <v>1030989556</v>
      </c>
      <c r="GE15" s="23">
        <f>VLOOKUP(GB15,[3]SortDOW!$A$11:$H$1367,GE$8)</f>
        <v>1009524172</v>
      </c>
      <c r="GF15" s="23">
        <f>VLOOKUP(GB15,[3]SortDOW!$A$11:$H$1367,GF$8)</f>
        <v>1022583748</v>
      </c>
      <c r="GG15" s="23">
        <f>VLOOKUP(GB15,[3]SortDOW!$A$11:$H$1367,GG$8)</f>
        <v>847529140</v>
      </c>
      <c r="GH15" s="24">
        <f>VLOOKUP(GB15,[3]SortDOW!$A$11:$H$1367,GH$8)</f>
        <v>0</v>
      </c>
      <c r="GI15" s="24">
        <f>VLOOKUP(GB15,[3]SortDOW!$A$11:$H$1367,GI$8)</f>
        <v>0</v>
      </c>
      <c r="GJ15" s="25">
        <f>VLOOKUP(GB15+GJ$9,[3]SortDOW!$A$11:$H$1367,GJ$8)</f>
        <v>888909883</v>
      </c>
      <c r="GK15" s="63">
        <v>0</v>
      </c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86"/>
      <c r="GZ15" s="27"/>
      <c r="HA15" s="27"/>
      <c r="HB15" s="22">
        <f>HG$1</f>
        <v>36332</v>
      </c>
      <c r="HC15" s="23">
        <f>VLOOKUP(HB15,[3]SortDOW!$A$11:$H$1367,HC$8)</f>
        <v>684390317</v>
      </c>
      <c r="HD15" s="23">
        <f>VLOOKUP(HB15,[3]SortDOW!$A$11:$H$1367,HD$8)</f>
        <v>710371547</v>
      </c>
      <c r="HE15" s="23">
        <f>VLOOKUP(HB15,[3]SortDOW!$A$11:$H$1367,HE$8)</f>
        <v>731693790</v>
      </c>
      <c r="HF15" s="23">
        <f>VLOOKUP(HB15,[3]SortDOW!$A$11:$H$1367,HF$8)</f>
        <v>696032440</v>
      </c>
      <c r="HG15" s="23">
        <f>VLOOKUP(HB15,[3]SortDOW!$A$11:$H$1367,HG$8)</f>
        <v>623206897</v>
      </c>
      <c r="HH15" s="24">
        <f>VLOOKUP(HB15,[3]SortDOW!$A$11:$H$1367,HH$8)</f>
        <v>0</v>
      </c>
      <c r="HI15" s="24">
        <f>VLOOKUP(HB15,[3]SortDOW!$A$11:$H$1367,HI$8)</f>
        <v>0</v>
      </c>
      <c r="HJ15" s="25">
        <f>VLOOKUP(HB15+HJ$9,[3]SortDOW!$A$11:$H$1367,HJ$8)</f>
        <v>652765792</v>
      </c>
      <c r="HK15" s="63">
        <v>0</v>
      </c>
    </row>
    <row r="16" spans="1:220" x14ac:dyDescent="0.25">
      <c r="A16" s="17">
        <v>37431</v>
      </c>
      <c r="B16" s="18">
        <f>G$1+7</f>
        <v>39258</v>
      </c>
      <c r="C16" s="10">
        <f>VLOOKUP(B16,[3]SortDOW!$A$11:$H$1367,C$8)</f>
        <v>2240018673</v>
      </c>
      <c r="D16" s="10">
        <f>VLOOKUP(B16,[3]SortDOW!$A$11:$H$1367,D$8)</f>
        <v>2384234048</v>
      </c>
      <c r="E16" s="10">
        <f>VLOOKUP(B16,[3]SortDOW!$A$11:$H$1367,E$8)</f>
        <v>2303861983</v>
      </c>
      <c r="F16" s="10">
        <f>VLOOKUP(B16,[3]SortDOW!$A$11:$H$1367,F$8)</f>
        <v>2016837680</v>
      </c>
      <c r="G16" s="10">
        <f>VLOOKUP(B16,[3]SortDOW!$A$11:$H$1367,G$8)</f>
        <v>2135260459</v>
      </c>
      <c r="H16" s="19">
        <f>VLOOKUP(B16,[3]SortDOW!$A$11:$H$1367,H$8)</f>
        <v>0</v>
      </c>
      <c r="I16" s="19">
        <f>VLOOKUP(B16,[3]SortDOW!$A$11:$H$1367,I$8)</f>
        <v>0</v>
      </c>
      <c r="J16" s="20">
        <f>VLOOKUP(B16+J$9,[3]SortDOW!$A$11:$H$1367,J$8)</f>
        <v>1830606360</v>
      </c>
      <c r="K16" s="21">
        <v>1</v>
      </c>
      <c r="Y16" s="86"/>
      <c r="AB16" s="18">
        <f>AG$1+7</f>
        <v>38894</v>
      </c>
      <c r="AC16" s="10">
        <f>VLOOKUP(AB16,[3]SortDOW!$A$11:$H$1367,AC$8)</f>
        <v>1509786706</v>
      </c>
      <c r="AD16" s="10">
        <f>VLOOKUP(AB16,[3]SortDOW!$A$11:$H$1367,AD$8)</f>
        <v>1744694215</v>
      </c>
      <c r="AE16" s="10">
        <f>VLOOKUP(AB16,[3]SortDOW!$A$11:$H$1367,AE$8)</f>
        <v>1651670977</v>
      </c>
      <c r="AF16" s="10">
        <f>VLOOKUP(AB16,[3]SortDOW!$A$11:$H$1367,AF$8)</f>
        <v>2116416601</v>
      </c>
      <c r="AG16" s="10">
        <f>VLOOKUP(AB16,[3]SortDOW!$A$11:$H$1367,AG$8)</f>
        <v>3287528801</v>
      </c>
      <c r="AH16" s="19">
        <f>VLOOKUP(AB16,[3]SortDOW!$A$11:$H$1367,AH$8)</f>
        <v>0</v>
      </c>
      <c r="AI16" s="19">
        <f>VLOOKUP(AB16,[3]SortDOW!$A$11:$H$1367,AI$8)</f>
        <v>0</v>
      </c>
      <c r="AJ16" s="20">
        <f>VLOOKUP(AB16+AJ$9,[3]SortDOW!$A$11:$H$1367,AJ$8)</f>
        <v>842935533</v>
      </c>
      <c r="AK16" s="63">
        <v>1</v>
      </c>
      <c r="BA16" s="86"/>
      <c r="BB16" s="18">
        <f>BG$1+7</f>
        <v>38530</v>
      </c>
      <c r="BC16" s="10">
        <f>VLOOKUP(BB16,[3]SortDOW!$A$11:$H$1367,BC$8)</f>
        <v>1495498022</v>
      </c>
      <c r="BD16" s="10">
        <f>VLOOKUP(BB16,[3]SortDOW!$A$11:$H$1367,BD$8)</f>
        <v>1447957645</v>
      </c>
      <c r="BE16" s="10">
        <f>VLOOKUP(BB16,[3]SortDOW!$A$11:$H$1367,BE$8)</f>
        <v>1443059890</v>
      </c>
      <c r="BF16" s="10">
        <f>VLOOKUP(BB16,[3]SortDOW!$A$11:$H$1367,BF$8)</f>
        <v>1783073350</v>
      </c>
      <c r="BG16" s="10">
        <f>VLOOKUP(BB16,[3]SortDOW!$A$11:$H$1367,BG$8)</f>
        <v>1298350969</v>
      </c>
      <c r="BH16" s="19">
        <f>VLOOKUP(BB16,[3]SortDOW!$A$11:$H$1367,BH$8)</f>
        <v>0</v>
      </c>
      <c r="BI16" s="19">
        <f>VLOOKUP(BB16,[3]SortDOW!$A$11:$H$1367,BI$8)</f>
        <v>0</v>
      </c>
      <c r="BJ16" s="20">
        <f>VLOOKUP(BB16+BJ$9,[3]SortDOW!$A$11:$H$1367,BJ$8)</f>
        <v>0</v>
      </c>
      <c r="BK16" s="63">
        <v>1</v>
      </c>
      <c r="BY16" s="86"/>
      <c r="CB16" s="18">
        <f>CG$1+7</f>
        <v>38166</v>
      </c>
      <c r="CC16" s="10">
        <f>VLOOKUP(CB16,[3]SortDOW!$A$11:$H$1367,CC$8)</f>
        <v>1383735490</v>
      </c>
      <c r="CD16" s="10">
        <f>VLOOKUP(CB16,[3]SortDOW!$A$11:$H$1367,CD$8)</f>
        <v>1443804991</v>
      </c>
      <c r="CE16" s="10">
        <f>VLOOKUP(CB16,[3]SortDOW!$A$11:$H$1367,CE$8)</f>
        <v>1541855782</v>
      </c>
      <c r="CF16" s="10">
        <f>VLOOKUP(CB16,[3]SortDOW!$A$11:$H$1367,CF$8)</f>
        <v>1530488761</v>
      </c>
      <c r="CG16" s="10">
        <f>VLOOKUP(CB16,[3]SortDOW!$A$11:$H$1367,CG$8)</f>
        <v>1097680025</v>
      </c>
      <c r="CH16" s="19">
        <f>VLOOKUP(CB16,[3]SortDOW!$A$11:$H$1367,CH$8)</f>
        <v>0</v>
      </c>
      <c r="CI16" s="19">
        <f>VLOOKUP(CB16,[3]SortDOW!$A$11:$H$1367,CI$8)</f>
        <v>0</v>
      </c>
      <c r="CJ16" s="20">
        <f>VLOOKUP(CB16+CJ$9,[3]SortDOW!$A$11:$H$1367,CJ$8)</f>
        <v>0</v>
      </c>
      <c r="CK16" s="63">
        <v>1</v>
      </c>
      <c r="DA16" s="86"/>
      <c r="DB16" s="18">
        <f>DG$1+7</f>
        <v>37802</v>
      </c>
      <c r="DC16" s="10">
        <f>VLOOKUP(DB16,[3]SortDOW!$A$11:$H$1367,DC$8)</f>
        <v>1820034397</v>
      </c>
      <c r="DD16" s="10">
        <f>VLOOKUP(DB16,[3]SortDOW!$A$11:$H$1367,DD$8)</f>
        <v>1476203550</v>
      </c>
      <c r="DE16" s="10">
        <f>VLOOKUP(DB16,[3]SortDOW!$A$11:$H$1367,DE$8)</f>
        <v>1519245397</v>
      </c>
      <c r="DF16" s="10">
        <f>VLOOKUP(DB16,[3]SortDOW!$A$11:$H$1367,DF$8)</f>
        <v>775833839</v>
      </c>
      <c r="DG16" s="10">
        <f>VLOOKUP(DB16,[3]SortDOW!$A$11:$H$1367,DG$8)</f>
        <v>0</v>
      </c>
      <c r="DH16" s="19">
        <f>VLOOKUP(DB16,[3]SortDOW!$A$11:$H$1367,DH$8)</f>
        <v>0</v>
      </c>
      <c r="DI16" s="19">
        <f>VLOOKUP(DB16,[3]SortDOW!$A$11:$H$1367,DI$8)</f>
        <v>0</v>
      </c>
      <c r="DJ16" s="20">
        <f>VLOOKUP(DB16+DJ$9,[3]SortDOW!$A$11:$H$1367,DJ$8)</f>
        <v>1428702531</v>
      </c>
      <c r="DK16" s="63">
        <v>1</v>
      </c>
      <c r="EA16" s="86"/>
      <c r="EB16" s="18">
        <f>EG$1+7</f>
        <v>37438</v>
      </c>
      <c r="EC16" s="10">
        <f>VLOOKUP(EB16,[3]SortDOW!$A$11:$H$1367,EC$8)</f>
        <v>1425530420</v>
      </c>
      <c r="ED16" s="10">
        <f>VLOOKUP(EB16,[3]SortDOW!$A$11:$H$1367,ED$8)</f>
        <v>1833507632</v>
      </c>
      <c r="EE16" s="10">
        <f>VLOOKUP(EB16,[3]SortDOW!$A$11:$H$1367,EE$8)</f>
        <v>1538268100</v>
      </c>
      <c r="EF16" s="10">
        <f>VLOOKUP(EB16,[3]SortDOW!$A$11:$H$1367,EF$8)</f>
        <v>0</v>
      </c>
      <c r="EG16" s="10">
        <f>VLOOKUP(EB16,[3]SortDOW!$A$11:$H$1367,EG$8)</f>
        <v>708708800</v>
      </c>
      <c r="EH16" s="19">
        <f>VLOOKUP(EB16,[3]SortDOW!$A$11:$H$1367,EH$8)</f>
        <v>0</v>
      </c>
      <c r="EI16" s="19">
        <f>VLOOKUP(EB16,[3]SortDOW!$A$11:$H$1367,EI$8)</f>
        <v>0</v>
      </c>
      <c r="EJ16" s="20">
        <f>VLOOKUP(EB16+EJ$9,[3]SortDOW!$A$11:$H$1367,EJ$8)</f>
        <v>1184461196</v>
      </c>
      <c r="EK16" s="63">
        <v>1</v>
      </c>
      <c r="EY16" s="86"/>
      <c r="FB16" s="18">
        <f>FG$1+7</f>
        <v>37067</v>
      </c>
      <c r="FC16" s="10">
        <f>VLOOKUP(FB16,[3]SortDOW!$A$11:$H$1367,FC$8)</f>
        <v>1049920761</v>
      </c>
      <c r="FD16" s="10">
        <f>VLOOKUP(FB16,[3]SortDOW!$A$11:$H$1367,FD$8)</f>
        <v>1198865718</v>
      </c>
      <c r="FE16" s="10">
        <f>VLOOKUP(FB16,[3]SortDOW!$A$11:$H$1367,FE$8)</f>
        <v>1162116786</v>
      </c>
      <c r="FF16" s="10">
        <f>VLOOKUP(FB16,[3]SortDOW!$A$11:$H$1367,FF$8)</f>
        <v>1327367857</v>
      </c>
      <c r="FG16" s="10">
        <f>VLOOKUP(FB16,[3]SortDOW!$A$11:$H$1367,FG$8)</f>
        <v>1739917777</v>
      </c>
      <c r="FH16" s="19">
        <f>VLOOKUP(FB16,[3]SortDOW!$A$11:$H$1367,FH$8)</f>
        <v>0</v>
      </c>
      <c r="FI16" s="19">
        <f>VLOOKUP(FB16,[3]SortDOW!$A$11:$H$1367,FI$8)</f>
        <v>0</v>
      </c>
      <c r="FJ16" s="20">
        <f>VLOOKUP(FB16+FJ$9,[3]SortDOW!$A$11:$H$1367,FJ$8)</f>
        <v>1128261865</v>
      </c>
      <c r="FK16" s="63">
        <v>1</v>
      </c>
      <c r="FY16" s="86"/>
      <c r="GB16" s="18">
        <f>GG$1+7</f>
        <v>36703</v>
      </c>
      <c r="GC16" s="10">
        <f>VLOOKUP(GB16,[3]SortDOW!$A$11:$H$1367,GC$8)</f>
        <v>888909883</v>
      </c>
      <c r="GD16" s="10">
        <f>VLOOKUP(GB16,[3]SortDOW!$A$11:$H$1367,GD$8)</f>
        <v>1042057937</v>
      </c>
      <c r="GE16" s="10">
        <f>VLOOKUP(GB16,[3]SortDOW!$A$11:$H$1367,GE$8)</f>
        <v>1065899554</v>
      </c>
      <c r="GF16" s="10">
        <f>VLOOKUP(GB16,[3]SortDOW!$A$11:$H$1367,GF$8)</f>
        <v>1110514042</v>
      </c>
      <c r="GG16" s="10">
        <f>VLOOKUP(GB16,[3]SortDOW!$A$11:$H$1367,GG$8)</f>
        <v>1459460119</v>
      </c>
      <c r="GH16" s="19">
        <f>VLOOKUP(GB16,[3]SortDOW!$A$11:$H$1367,GH$8)</f>
        <v>0</v>
      </c>
      <c r="GI16" s="19">
        <f>VLOOKUP(GB16,[3]SortDOW!$A$11:$H$1367,GI$8)</f>
        <v>0</v>
      </c>
      <c r="GJ16" s="20">
        <f>VLOOKUP(GB16+GJ$9,[3]SortDOW!$A$11:$H$1367,GJ$8)</f>
        <v>451841159</v>
      </c>
      <c r="GK16" s="63">
        <v>1</v>
      </c>
      <c r="GY16" s="86"/>
      <c r="HB16" s="18">
        <f>HG$1+7</f>
        <v>36339</v>
      </c>
      <c r="HC16" s="10">
        <f>VLOOKUP(HB16,[3]SortDOW!$A$11:$H$1367,HC$8)</f>
        <v>652765792</v>
      </c>
      <c r="HD16" s="10">
        <f>VLOOKUP(HB16,[3]SortDOW!$A$11:$H$1367,HD$8)</f>
        <v>820039494</v>
      </c>
      <c r="HE16" s="10">
        <f>VLOOKUP(HB16,[3]SortDOW!$A$11:$H$1367,HE$8)</f>
        <v>1150172158</v>
      </c>
      <c r="HF16" s="10">
        <f>VLOOKUP(HB16,[3]SortDOW!$A$11:$H$1367,HF$8)</f>
        <v>843357145</v>
      </c>
      <c r="HG16" s="10">
        <f>VLOOKUP(HB16,[3]SortDOW!$A$11:$H$1367,HG$8)</f>
        <v>613451916</v>
      </c>
      <c r="HH16" s="19">
        <f>VLOOKUP(HB16,[3]SortDOW!$A$11:$H$1367,HH$8)</f>
        <v>0</v>
      </c>
      <c r="HI16" s="19">
        <f>VLOOKUP(HB16,[3]SortDOW!$A$11:$H$1367,HI$8)</f>
        <v>0</v>
      </c>
      <c r="HJ16" s="20">
        <f>VLOOKUP(HB16+HJ$9,[3]SortDOW!$A$11:$H$1367,HJ$8)</f>
        <v>0</v>
      </c>
      <c r="HK16" s="63">
        <v>1</v>
      </c>
    </row>
    <row r="17" spans="1:232" x14ac:dyDescent="0.25">
      <c r="A17" s="17">
        <v>37060</v>
      </c>
      <c r="B17" s="18">
        <f>G$1+14</f>
        <v>39265</v>
      </c>
      <c r="C17" s="10">
        <f>VLOOKUP(B17,[3]SortDOW!$A$11:$H$1367,C$8)</f>
        <v>1830606360</v>
      </c>
      <c r="D17" s="10">
        <f>VLOOKUP(B17,[3]SortDOW!$A$11:$H$1367,D$8)</f>
        <v>971338062</v>
      </c>
      <c r="E17" s="10">
        <f>VLOOKUP(B17,[3]SortDOW!$A$11:$H$1367,E$8)</f>
        <v>0</v>
      </c>
      <c r="F17" s="10">
        <f>VLOOKUP(B17,[3]SortDOW!$A$11:$H$1367,F$8)</f>
        <v>1841087822</v>
      </c>
      <c r="G17" s="10">
        <f>VLOOKUP(B17,[3]SortDOW!$A$11:$H$1367,G$8)</f>
        <v>1619792165</v>
      </c>
      <c r="H17" s="19">
        <f>VLOOKUP(B17,[3]SortDOW!$A$11:$H$1367,H$8)</f>
        <v>0</v>
      </c>
      <c r="I17" s="19">
        <f>VLOOKUP(B17,[3]SortDOW!$A$11:$H$1367,I$8)</f>
        <v>0</v>
      </c>
      <c r="J17" s="20">
        <f>VLOOKUP(B17+J$9,[3]SortDOW!$A$11:$H$1367,J$8)</f>
        <v>1834036571</v>
      </c>
      <c r="K17" s="21">
        <v>1</v>
      </c>
      <c r="Y17" s="86"/>
      <c r="AB17" s="18">
        <f>AG$1+14</f>
        <v>38901</v>
      </c>
      <c r="AC17" s="10">
        <f>VLOOKUP(AB17,[3]SortDOW!$A$11:$H$1367,AC$8)</f>
        <v>842935533</v>
      </c>
      <c r="AD17" s="10">
        <f>VLOOKUP(AB17,[3]SortDOW!$A$11:$H$1367,AD$8)</f>
        <v>0</v>
      </c>
      <c r="AE17" s="10">
        <f>VLOOKUP(AB17,[3]SortDOW!$A$11:$H$1367,AE$8)</f>
        <v>1683164114</v>
      </c>
      <c r="AF17" s="10">
        <f>VLOOKUP(AB17,[3]SortDOW!$A$11:$H$1367,AF$8)</f>
        <v>1571204168</v>
      </c>
      <c r="AG17" s="10">
        <f>VLOOKUP(AB17,[3]SortDOW!$A$11:$H$1367,AG$8)</f>
        <v>1636445419</v>
      </c>
      <c r="AH17" s="19">
        <f>VLOOKUP(AB17,[3]SortDOW!$A$11:$H$1367,AH$8)</f>
        <v>0</v>
      </c>
      <c r="AI17" s="19">
        <f>VLOOKUP(AB17,[3]SortDOW!$A$11:$H$1367,AI$8)</f>
        <v>0</v>
      </c>
      <c r="AJ17" s="20">
        <f>VLOOKUP(AB17+AJ$9,[3]SortDOW!$A$11:$H$1367,AJ$8)</f>
        <v>1428134842</v>
      </c>
      <c r="AK17" s="63">
        <v>1</v>
      </c>
      <c r="BA17" s="86"/>
      <c r="BB17" s="18">
        <f>BG$1+14</f>
        <v>38537</v>
      </c>
      <c r="BC17" s="10">
        <f>VLOOKUP(BB17,[3]SortDOW!$A$11:$H$1367,BC$8)</f>
        <v>0</v>
      </c>
      <c r="BD17" s="10">
        <f>VLOOKUP(BB17,[3]SortDOW!$A$11:$H$1367,BD$8)</f>
        <v>1452730510</v>
      </c>
      <c r="BE17" s="10">
        <f>VLOOKUP(BB17,[3]SortDOW!$A$11:$H$1367,BE$8)</f>
        <v>1553463036</v>
      </c>
      <c r="BF17" s="10">
        <f>VLOOKUP(BB17,[3]SortDOW!$A$11:$H$1367,BF$8)</f>
        <v>1627447288</v>
      </c>
      <c r="BG17" s="10">
        <f>VLOOKUP(BB17,[3]SortDOW!$A$11:$H$1367,BG$8)</f>
        <v>1521107279</v>
      </c>
      <c r="BH17" s="19">
        <f>VLOOKUP(BB17,[3]SortDOW!$A$11:$H$1367,BH$8)</f>
        <v>0</v>
      </c>
      <c r="BI17" s="19">
        <f>VLOOKUP(BB17,[3]SortDOW!$A$11:$H$1367,BI$8)</f>
        <v>0</v>
      </c>
      <c r="BJ17" s="20">
        <f>VLOOKUP(BB17+BJ$9,[3]SortDOW!$A$11:$H$1367,BJ$8)</f>
        <v>1493630272</v>
      </c>
      <c r="BK17" s="63">
        <v>1</v>
      </c>
      <c r="BY17" s="86"/>
      <c r="CB17" s="18">
        <f>CG$1+14</f>
        <v>38173</v>
      </c>
      <c r="CC17" s="10">
        <f>VLOOKUP(CB17,[3]SortDOW!$A$11:$H$1367,CC$8)</f>
        <v>0</v>
      </c>
      <c r="CD17" s="10">
        <f>VLOOKUP(CB17,[3]SortDOW!$A$11:$H$1367,CD$8)</f>
        <v>1335449145</v>
      </c>
      <c r="CE17" s="10">
        <f>VLOOKUP(CB17,[3]SortDOW!$A$11:$H$1367,CE$8)</f>
        <v>1355710484</v>
      </c>
      <c r="CF17" s="10">
        <f>VLOOKUP(CB17,[3]SortDOW!$A$11:$H$1367,CF$8)</f>
        <v>1422562287</v>
      </c>
      <c r="CG17" s="10">
        <f>VLOOKUP(CB17,[3]SortDOW!$A$11:$H$1367,CG$8)</f>
        <v>1217830372</v>
      </c>
      <c r="CH17" s="19">
        <f>VLOOKUP(CB17,[3]SortDOW!$A$11:$H$1367,CH$8)</f>
        <v>0</v>
      </c>
      <c r="CI17" s="19">
        <f>VLOOKUP(CB17,[3]SortDOW!$A$11:$H$1367,CI$8)</f>
        <v>0</v>
      </c>
      <c r="CJ17" s="20">
        <f>VLOOKUP(CB17+CJ$9,[3]SortDOW!$A$11:$H$1367,CJ$8)</f>
        <v>1145313789</v>
      </c>
      <c r="CK17" s="63">
        <v>1</v>
      </c>
      <c r="DA17" s="86"/>
      <c r="DB17" s="18">
        <f>DG$1+14</f>
        <v>37809</v>
      </c>
      <c r="DC17" s="10">
        <f>VLOOKUP(DB17,[3]SortDOW!$A$11:$H$1367,DC$8)</f>
        <v>1428702531</v>
      </c>
      <c r="DD17" s="10">
        <f>VLOOKUP(DB17,[3]SortDOW!$A$11:$H$1367,DD$8)</f>
        <v>1565047242</v>
      </c>
      <c r="DE17" s="10">
        <f>VLOOKUP(DB17,[3]SortDOW!$A$11:$H$1367,DE$8)</f>
        <v>1617208150</v>
      </c>
      <c r="DF17" s="10">
        <f>VLOOKUP(DB17,[3]SortDOW!$A$11:$H$1367,DF$8)</f>
        <v>1465377083</v>
      </c>
      <c r="DG17" s="10">
        <f>VLOOKUP(DB17,[3]SortDOW!$A$11:$H$1367,DG$8)</f>
        <v>1220767576</v>
      </c>
      <c r="DH17" s="19">
        <f>VLOOKUP(DB17,[3]SortDOW!$A$11:$H$1367,DH$8)</f>
        <v>0</v>
      </c>
      <c r="DI17" s="19">
        <f>VLOOKUP(DB17,[3]SortDOW!$A$11:$H$1367,DI$8)</f>
        <v>0</v>
      </c>
      <c r="DJ17" s="20">
        <f>VLOOKUP(DB17+DJ$9,[3]SortDOW!$A$11:$H$1367,DJ$8)</f>
        <v>1448917339</v>
      </c>
      <c r="DK17" s="63">
        <v>0</v>
      </c>
      <c r="EA17" s="86"/>
      <c r="EB17" s="18">
        <f>EG$1+14</f>
        <v>37445</v>
      </c>
      <c r="EC17" s="10">
        <f>VLOOKUP(EB17,[3]SortDOW!$A$11:$H$1367,EC$8)</f>
        <v>1184461196</v>
      </c>
      <c r="ED17" s="10">
        <f>VLOOKUP(EB17,[3]SortDOW!$A$11:$H$1367,ED$8)</f>
        <v>1359138100</v>
      </c>
      <c r="EE17" s="10">
        <f>VLOOKUP(EB17,[3]SortDOW!$A$11:$H$1367,EE$8)</f>
        <v>1816894276</v>
      </c>
      <c r="EF17" s="10">
        <f>VLOOKUP(EB17,[3]SortDOW!$A$11:$H$1367,EF$8)</f>
        <v>2137653006</v>
      </c>
      <c r="EG17" s="10">
        <f>VLOOKUP(EB17,[3]SortDOW!$A$11:$H$1367,EG$8)</f>
        <v>1607371538</v>
      </c>
      <c r="EH17" s="19">
        <f>VLOOKUP(EB17,[3]SortDOW!$A$11:$H$1367,EH$8)</f>
        <v>0</v>
      </c>
      <c r="EI17" s="19">
        <f>VLOOKUP(EB17,[3]SortDOW!$A$11:$H$1367,EI$8)</f>
        <v>0</v>
      </c>
      <c r="EJ17" s="20">
        <f>VLOOKUP(EB17+EJ$9,[3]SortDOW!$A$11:$H$1367,EJ$8)</f>
        <v>1974787930</v>
      </c>
      <c r="EK17" s="63">
        <v>1</v>
      </c>
      <c r="EY17" s="86"/>
      <c r="FB17" s="18">
        <f>FG$1+14</f>
        <v>37074</v>
      </c>
      <c r="FC17" s="10">
        <f>VLOOKUP(FB17,[3]SortDOW!$A$11:$H$1367,FC$8)</f>
        <v>1128261865</v>
      </c>
      <c r="FD17" s="10">
        <f>VLOOKUP(FB17,[3]SortDOW!$A$11:$H$1367,FD$8)</f>
        <v>622239320</v>
      </c>
      <c r="FE17" s="10">
        <f>VLOOKUP(FB17,[3]SortDOW!$A$11:$H$1367,FE$8)</f>
        <v>0</v>
      </c>
      <c r="FF17" s="10">
        <f>VLOOKUP(FB17,[3]SortDOW!$A$11:$H$1367,FF$8)</f>
        <v>934876305</v>
      </c>
      <c r="FG17" s="10">
        <f>VLOOKUP(FB17,[3]SortDOW!$A$11:$H$1367,FG$8)</f>
        <v>1056687798</v>
      </c>
      <c r="FH17" s="19">
        <f>VLOOKUP(FB17,[3]SortDOW!$A$11:$H$1367,FH$8)</f>
        <v>0</v>
      </c>
      <c r="FI17" s="19">
        <f>VLOOKUP(FB17,[3]SortDOW!$A$11:$H$1367,FI$8)</f>
        <v>0</v>
      </c>
      <c r="FJ17" s="20">
        <f>VLOOKUP(FB17+FJ$9,[3]SortDOW!$A$11:$H$1367,FJ$8)</f>
        <v>1045742522</v>
      </c>
      <c r="FK17" s="63">
        <v>1</v>
      </c>
      <c r="FY17" s="86"/>
      <c r="GB17" s="18">
        <f>GG$1+14</f>
        <v>36710</v>
      </c>
      <c r="GC17" s="10">
        <f>VLOOKUP(GB17,[3]SortDOW!$A$11:$H$1367,GC$8)</f>
        <v>451841159</v>
      </c>
      <c r="GD17" s="10">
        <f>VLOOKUP(GB17,[3]SortDOW!$A$11:$H$1367,GD$8)</f>
        <v>0</v>
      </c>
      <c r="GE17" s="10">
        <f>VLOOKUP(GB17,[3]SortDOW!$A$11:$H$1367,GE$8)</f>
        <v>1019125216</v>
      </c>
      <c r="GF17" s="10">
        <f>VLOOKUP(GB17,[3]SortDOW!$A$11:$H$1367,GF$8)</f>
        <v>947004823</v>
      </c>
      <c r="GG17" s="10">
        <f>VLOOKUP(GB17,[3]SortDOW!$A$11:$H$1367,GG$8)</f>
        <v>931410230</v>
      </c>
      <c r="GH17" s="19">
        <f>VLOOKUP(GB17,[3]SortDOW!$A$11:$H$1367,GH$8)</f>
        <v>0</v>
      </c>
      <c r="GI17" s="19">
        <f>VLOOKUP(GB17,[3]SortDOW!$A$11:$H$1367,GI$8)</f>
        <v>0</v>
      </c>
      <c r="GJ17" s="20">
        <f>VLOOKUP(GB17+GJ$9,[3]SortDOW!$A$11:$H$1367,GJ$8)</f>
        <v>828499238</v>
      </c>
      <c r="GK17" s="63">
        <v>1</v>
      </c>
      <c r="GY17" s="86"/>
      <c r="HB17" s="18">
        <f>HG$1+14</f>
        <v>36346</v>
      </c>
      <c r="HC17" s="10">
        <f>VLOOKUP(HB17,[3]SortDOW!$A$11:$H$1367,HC$8)</f>
        <v>0</v>
      </c>
      <c r="HD17" s="10">
        <f>VLOOKUP(HB17,[3]SortDOW!$A$11:$H$1367,HD$8)</f>
        <v>722602447</v>
      </c>
      <c r="HE17" s="10">
        <f>VLOOKUP(HB17,[3]SortDOW!$A$11:$H$1367,HE$8)</f>
        <v>791015854</v>
      </c>
      <c r="HF17" s="10">
        <f>VLOOKUP(HB17,[3]SortDOW!$A$11:$H$1367,HF$8)</f>
        <v>830298266</v>
      </c>
      <c r="HG17" s="10">
        <f>VLOOKUP(HB17,[3]SortDOW!$A$11:$H$1367,HG$8)</f>
        <v>700773900</v>
      </c>
      <c r="HH17" s="19">
        <f>VLOOKUP(HB17,[3]SortDOW!$A$11:$H$1367,HH$8)</f>
        <v>0</v>
      </c>
      <c r="HI17" s="19">
        <f>VLOOKUP(HB17,[3]SortDOW!$A$11:$H$1367,HI$8)</f>
        <v>0</v>
      </c>
      <c r="HJ17" s="20">
        <f>VLOOKUP(HB17+HJ$9,[3]SortDOW!$A$11:$H$1367,HJ$8)</f>
        <v>685213577</v>
      </c>
      <c r="HK17" s="63">
        <v>1</v>
      </c>
    </row>
    <row r="18" spans="1:232" x14ac:dyDescent="0.25">
      <c r="A18" s="17">
        <v>36696</v>
      </c>
      <c r="B18" s="18">
        <f>G$1+21</f>
        <v>39272</v>
      </c>
      <c r="C18" s="10">
        <f>VLOOKUP(B18,[3]SortDOW!$A$11:$H$1367,C$8)</f>
        <v>1834036571</v>
      </c>
      <c r="D18" s="10">
        <f>VLOOKUP(B18,[3]SortDOW!$A$11:$H$1367,D$8)</f>
        <v>2170823507</v>
      </c>
      <c r="E18" s="10">
        <f>VLOOKUP(B18,[3]SortDOW!$A$11:$H$1367,E$8)</f>
        <v>2001809193</v>
      </c>
      <c r="F18" s="10">
        <f>VLOOKUP(B18,[3]SortDOW!$A$11:$H$1367,F$8)</f>
        <v>2191411747</v>
      </c>
      <c r="G18" s="10">
        <f>VLOOKUP(B18,[3]SortDOW!$A$11:$H$1367,G$8)</f>
        <v>1755393948</v>
      </c>
      <c r="H18" s="19">
        <f>VLOOKUP(B18,[3]SortDOW!$A$11:$H$1367,H$8)</f>
        <v>0</v>
      </c>
      <c r="I18" s="19">
        <f>VLOOKUP(B18,[3]SortDOW!$A$11:$H$1367,I$8)</f>
        <v>0</v>
      </c>
      <c r="J18" s="20">
        <f>VLOOKUP(B18+J$9,[3]SortDOW!$A$11:$H$1367,J$8)</f>
        <v>1782844579</v>
      </c>
      <c r="K18" s="21">
        <v>1</v>
      </c>
      <c r="Y18" s="86"/>
      <c r="AB18" s="18">
        <f>AG$1+21</f>
        <v>38908</v>
      </c>
      <c r="AC18" s="10">
        <f>VLOOKUP(AB18,[3]SortDOW!$A$11:$H$1367,AC$8)</f>
        <v>1428134842</v>
      </c>
      <c r="AD18" s="10">
        <f>VLOOKUP(AB18,[3]SortDOW!$A$11:$H$1367,AD$8)</f>
        <v>1796814775</v>
      </c>
      <c r="AE18" s="10">
        <f>VLOOKUP(AB18,[3]SortDOW!$A$11:$H$1367,AE$8)</f>
        <v>1645075741</v>
      </c>
      <c r="AF18" s="10">
        <f>VLOOKUP(AB18,[3]SortDOW!$A$11:$H$1367,AF$8)</f>
        <v>2034601225</v>
      </c>
      <c r="AG18" s="10">
        <f>VLOOKUP(AB18,[3]SortDOW!$A$11:$H$1367,AG$8)</f>
        <v>1953014927</v>
      </c>
      <c r="AH18" s="19">
        <f>VLOOKUP(AB18,[3]SortDOW!$A$11:$H$1367,AH$8)</f>
        <v>0</v>
      </c>
      <c r="AI18" s="19">
        <f>VLOOKUP(AB18,[3]SortDOW!$A$11:$H$1367,AI$8)</f>
        <v>0</v>
      </c>
      <c r="AJ18" s="20">
        <f>VLOOKUP(AB18+AJ$9,[3]SortDOW!$A$11:$H$1367,AJ$8)</f>
        <v>1665074355</v>
      </c>
      <c r="AK18" s="63">
        <v>0</v>
      </c>
      <c r="BA18" s="86"/>
      <c r="BB18" s="18">
        <f>BG$1+21</f>
        <v>38544</v>
      </c>
      <c r="BC18" s="10">
        <f>VLOOKUP(BB18,[3]SortDOW!$A$11:$H$1367,BC$8)</f>
        <v>1493630272</v>
      </c>
      <c r="BD18" s="10">
        <f>VLOOKUP(BB18,[3]SortDOW!$A$11:$H$1367,BD$8)</f>
        <v>1532144453</v>
      </c>
      <c r="BE18" s="10">
        <f>VLOOKUP(BB18,[3]SortDOW!$A$11:$H$1367,BE$8)</f>
        <v>1453623736</v>
      </c>
      <c r="BF18" s="10">
        <f>VLOOKUP(BB18,[3]SortDOW!$A$11:$H$1367,BF$8)</f>
        <v>1658595952</v>
      </c>
      <c r="BG18" s="10">
        <f>VLOOKUP(BB18,[3]SortDOW!$A$11:$H$1367,BG$8)</f>
        <v>1383476943</v>
      </c>
      <c r="BH18" s="19">
        <f>VLOOKUP(BB18,[3]SortDOW!$A$11:$H$1367,BH$8)</f>
        <v>0</v>
      </c>
      <c r="BI18" s="19">
        <f>VLOOKUP(BB18,[3]SortDOW!$A$11:$H$1367,BI$8)</f>
        <v>0</v>
      </c>
      <c r="BJ18" s="20">
        <f>VLOOKUP(BB18+BJ$9,[3]SortDOW!$A$11:$H$1367,BJ$8)</f>
        <v>1283457044</v>
      </c>
      <c r="BK18" s="63">
        <v>1</v>
      </c>
      <c r="BY18" s="86"/>
      <c r="CB18" s="18">
        <f>CG$1+21</f>
        <v>38180</v>
      </c>
      <c r="CC18" s="10">
        <f>VLOOKUP(CB18,[3]SortDOW!$A$11:$H$1367,CC$8)</f>
        <v>1145313789</v>
      </c>
      <c r="CD18" s="10">
        <f>VLOOKUP(CB18,[3]SortDOW!$A$11:$H$1367,CD$8)</f>
        <v>1227085457</v>
      </c>
      <c r="CE18" s="10">
        <f>VLOOKUP(CB18,[3]SortDOW!$A$11:$H$1367,CE$8)</f>
        <v>1493758472</v>
      </c>
      <c r="CF18" s="10">
        <f>VLOOKUP(CB18,[3]SortDOW!$A$11:$H$1367,CF$8)</f>
        <v>1447861142</v>
      </c>
      <c r="CG18" s="10">
        <f>VLOOKUP(CB18,[3]SortDOW!$A$11:$H$1367,CG$8)</f>
        <v>1473281136</v>
      </c>
      <c r="CH18" s="19">
        <f>VLOOKUP(CB18,[3]SortDOW!$A$11:$H$1367,CH$8)</f>
        <v>0</v>
      </c>
      <c r="CI18" s="19">
        <f>VLOOKUP(CB18,[3]SortDOW!$A$11:$H$1367,CI$8)</f>
        <v>0</v>
      </c>
      <c r="CJ18" s="20">
        <f>VLOOKUP(CB18+CJ$9,[3]SortDOW!$A$11:$H$1367,CJ$8)</f>
        <v>1342518117</v>
      </c>
      <c r="CK18" s="63">
        <v>1</v>
      </c>
      <c r="DA18" s="86"/>
      <c r="DB18" s="18">
        <f>DG$1+21</f>
        <v>37816</v>
      </c>
      <c r="DC18" s="10">
        <f>VLOOKUP(DB18,[3]SortDOW!$A$11:$H$1367,DC$8)</f>
        <v>1448917339</v>
      </c>
      <c r="DD18" s="10">
        <f>VLOOKUP(DB18,[3]SortDOW!$A$11:$H$1367,DD$8)</f>
        <v>1616472274</v>
      </c>
      <c r="DE18" s="10">
        <f>VLOOKUP(DB18,[3]SortDOW!$A$11:$H$1367,DE$8)</f>
        <v>1701272033</v>
      </c>
      <c r="DF18" s="10">
        <f>VLOOKUP(DB18,[3]SortDOW!$A$11:$H$1367,DF$8)</f>
        <v>1674011997</v>
      </c>
      <c r="DG18" s="10">
        <f>VLOOKUP(DB18,[3]SortDOW!$A$11:$H$1367,DG$8)</f>
        <v>1377508548</v>
      </c>
      <c r="DH18" s="19">
        <f>VLOOKUP(DB18,[3]SortDOW!$A$11:$H$1367,DH$8)</f>
        <v>0</v>
      </c>
      <c r="DI18" s="19">
        <f>VLOOKUP(DB18,[3]SortDOW!$A$11:$H$1367,DI$8)</f>
        <v>0</v>
      </c>
      <c r="DJ18" s="20">
        <f>VLOOKUP(DB18+DJ$9,[3]SortDOW!$A$11:$H$1367,DJ$8)</f>
        <v>1265383948</v>
      </c>
      <c r="DK18" s="63">
        <v>1</v>
      </c>
      <c r="EA18" s="86"/>
      <c r="EB18" s="18">
        <f>EG$1+21</f>
        <v>37452</v>
      </c>
      <c r="EC18" s="10">
        <f>VLOOKUP(EB18,[3]SortDOW!$A$11:$H$1367,EC$8)</f>
        <v>1974787930</v>
      </c>
      <c r="ED18" s="10">
        <f>VLOOKUP(EB18,[3]SortDOW!$A$11:$H$1367,ED$8)</f>
        <v>1862968505</v>
      </c>
      <c r="EE18" s="10">
        <f>VLOOKUP(EB18,[3]SortDOW!$A$11:$H$1367,EE$8)</f>
        <v>1984659058</v>
      </c>
      <c r="EF18" s="10">
        <f>VLOOKUP(EB18,[3]SortDOW!$A$11:$H$1367,EF$8)</f>
        <v>1745142879</v>
      </c>
      <c r="EG18" s="10">
        <f>VLOOKUP(EB18,[3]SortDOW!$A$11:$H$1367,EG$8)</f>
        <v>2673241711</v>
      </c>
      <c r="EH18" s="19">
        <f>VLOOKUP(EB18,[3]SortDOW!$A$11:$H$1367,EH$8)</f>
        <v>0</v>
      </c>
      <c r="EI18" s="19">
        <f>VLOOKUP(EB18,[3]SortDOW!$A$11:$H$1367,EI$8)</f>
        <v>0</v>
      </c>
      <c r="EJ18" s="20">
        <f>VLOOKUP(EB18+EJ$9,[3]SortDOW!$A$11:$H$1367,EJ$8)</f>
        <v>2268401558</v>
      </c>
      <c r="EK18" s="63">
        <v>1</v>
      </c>
      <c r="EY18" s="86"/>
      <c r="FB18" s="18">
        <f>FG$1+21</f>
        <v>37081</v>
      </c>
      <c r="FC18" s="10">
        <f>VLOOKUP(FB18,[3]SortDOW!$A$11:$H$1367,FC$8)</f>
        <v>1045742522</v>
      </c>
      <c r="FD18" s="10">
        <f>VLOOKUP(FB18,[3]SortDOW!$A$11:$H$1367,FD$8)</f>
        <v>1263789172</v>
      </c>
      <c r="FE18" s="10">
        <f>VLOOKUP(FB18,[3]SortDOW!$A$11:$H$1367,FE$8)</f>
        <v>1384156623</v>
      </c>
      <c r="FF18" s="10">
        <f>VLOOKUP(FB18,[3]SortDOW!$A$11:$H$1367,FF$8)</f>
        <v>1394072157</v>
      </c>
      <c r="FG18" s="10">
        <f>VLOOKUP(FB18,[3]SortDOW!$A$11:$H$1367,FG$8)</f>
        <v>1121687923</v>
      </c>
      <c r="FH18" s="19">
        <f>VLOOKUP(FB18,[3]SortDOW!$A$11:$H$1367,FH$8)</f>
        <v>0</v>
      </c>
      <c r="FI18" s="19">
        <f>VLOOKUP(FB18,[3]SortDOW!$A$11:$H$1367,FI$8)</f>
        <v>0</v>
      </c>
      <c r="FJ18" s="20">
        <f>VLOOKUP(FB18+FJ$9,[3]SortDOW!$A$11:$H$1367,FJ$8)</f>
        <v>1039808215</v>
      </c>
      <c r="FK18" s="63">
        <v>1</v>
      </c>
      <c r="FY18" s="86"/>
      <c r="GB18" s="18">
        <f>GG$1+21</f>
        <v>36717</v>
      </c>
      <c r="GC18" s="10">
        <f>VLOOKUP(GB18,[3]SortDOW!$A$11:$H$1367,GC$8)</f>
        <v>828499238</v>
      </c>
      <c r="GD18" s="10">
        <f>VLOOKUP(GB18,[3]SortDOW!$A$11:$H$1367,GD$8)</f>
        <v>980318096</v>
      </c>
      <c r="GE18" s="10">
        <f>VLOOKUP(GB18,[3]SortDOW!$A$11:$H$1367,GE$8)</f>
        <v>1000879030</v>
      </c>
      <c r="GF18" s="10">
        <f>VLOOKUP(GB18,[3]SortDOW!$A$11:$H$1367,GF$8)</f>
        <v>1026517410</v>
      </c>
      <c r="GG18" s="10">
        <f>VLOOKUP(GB18,[3]SortDOW!$A$11:$H$1367,GG$8)</f>
        <v>960522616</v>
      </c>
      <c r="GH18" s="19">
        <f>VLOOKUP(GB18,[3]SortDOW!$A$11:$H$1367,GH$8)</f>
        <v>0</v>
      </c>
      <c r="GI18" s="19">
        <f>VLOOKUP(GB18,[3]SortDOW!$A$11:$H$1367,GI$8)</f>
        <v>0</v>
      </c>
      <c r="GJ18" s="20">
        <f>VLOOKUP(GB18+GJ$9,[3]SortDOW!$A$11:$H$1367,GJ$8)</f>
        <v>905713355</v>
      </c>
      <c r="GK18" s="63">
        <v>1</v>
      </c>
      <c r="GY18" s="86"/>
      <c r="HB18" s="18">
        <f>HG$1+21</f>
        <v>36353</v>
      </c>
      <c r="HC18" s="10">
        <f>VLOOKUP(HB18,[3]SortDOW!$A$11:$H$1367,HC$8)</f>
        <v>685213577</v>
      </c>
      <c r="HD18" s="10">
        <f>VLOOKUP(HB18,[3]SortDOW!$A$11:$H$1367,HD$8)</f>
        <v>740116367</v>
      </c>
      <c r="HE18" s="10">
        <f>VLOOKUP(HB18,[3]SortDOW!$A$11:$H$1367,HE$8)</f>
        <v>755848719</v>
      </c>
      <c r="HF18" s="10">
        <f>VLOOKUP(HB18,[3]SortDOW!$A$11:$H$1367,HF$8)</f>
        <v>818491454</v>
      </c>
      <c r="HG18" s="10">
        <f>VLOOKUP(HB18,[3]SortDOW!$A$11:$H$1367,HG$8)</f>
        <v>713727927</v>
      </c>
      <c r="HH18" s="19">
        <f>VLOOKUP(HB18,[3]SortDOW!$A$11:$H$1367,HH$8)</f>
        <v>0</v>
      </c>
      <c r="HI18" s="19">
        <f>VLOOKUP(HB18,[3]SortDOW!$A$11:$H$1367,HI$8)</f>
        <v>0</v>
      </c>
      <c r="HJ18" s="20">
        <f>VLOOKUP(HB18+HJ$9,[3]SortDOW!$A$11:$H$1367,HJ$8)</f>
        <v>644124081</v>
      </c>
      <c r="HK18" s="63">
        <v>1</v>
      </c>
    </row>
    <row r="19" spans="1:232" x14ac:dyDescent="0.25">
      <c r="A19" s="17">
        <v>36332</v>
      </c>
      <c r="B19" s="18">
        <f>G$1+28</f>
        <v>39279</v>
      </c>
      <c r="C19" s="10">
        <f>VLOOKUP(B19,[3]SortDOW!$A$11:$H$1367,C$8)</f>
        <v>1782844579</v>
      </c>
      <c r="D19" s="10">
        <f>VLOOKUP(B19,[3]SortDOW!$A$11:$H$1367,D$8)</f>
        <v>1913453407</v>
      </c>
      <c r="E19" s="10">
        <f>VLOOKUP(B19,[3]SortDOW!$A$11:$H$1367,E$8)</f>
        <v>2338248938</v>
      </c>
      <c r="F19" s="10">
        <f>VLOOKUP(B19,[3]SortDOW!$A$11:$H$1367,F$8)</f>
        <v>2043412135</v>
      </c>
      <c r="G19" s="10">
        <f>VLOOKUP(B19,[3]SortDOW!$A$11:$H$1367,G$8)</f>
        <v>2541158273</v>
      </c>
      <c r="H19" s="19">
        <f>VLOOKUP(B19,[3]SortDOW!$A$11:$H$1367,H$8)</f>
        <v>0</v>
      </c>
      <c r="I19" s="19">
        <f>VLOOKUP(B19,[3]SortDOW!$A$11:$H$1367,I$8)</f>
        <v>0</v>
      </c>
      <c r="J19" s="20">
        <f>VLOOKUP(B19+J$9,[3]SortDOW!$A$11:$H$1367,J$8)</f>
        <v>2023314938</v>
      </c>
      <c r="K19" s="21">
        <v>1</v>
      </c>
      <c r="Y19" s="86"/>
      <c r="AB19" s="18">
        <f>AG$1+28</f>
        <v>38915</v>
      </c>
      <c r="AC19" s="10">
        <f>VLOOKUP(AB19,[3]SortDOW!$A$11:$H$1367,AC$8)</f>
        <v>1665074355</v>
      </c>
      <c r="AD19" s="10">
        <f>VLOOKUP(AB19,[3]SortDOW!$A$11:$H$1367,AD$8)</f>
        <v>1936895548</v>
      </c>
      <c r="AE19" s="10">
        <f>VLOOKUP(AB19,[3]SortDOW!$A$11:$H$1367,AE$8)</f>
        <v>2096919246</v>
      </c>
      <c r="AF19" s="10">
        <f>VLOOKUP(AB19,[3]SortDOW!$A$11:$H$1367,AF$8)</f>
        <v>1904915754</v>
      </c>
      <c r="AG19" s="10">
        <f>VLOOKUP(AB19,[3]SortDOW!$A$11:$H$1367,AG$8)</f>
        <v>2152390059</v>
      </c>
      <c r="AH19" s="19">
        <f>VLOOKUP(AB19,[3]SortDOW!$A$11:$H$1367,AH$8)</f>
        <v>0</v>
      </c>
      <c r="AI19" s="19">
        <f>VLOOKUP(AB19,[3]SortDOW!$A$11:$H$1367,AI$8)</f>
        <v>0</v>
      </c>
      <c r="AJ19" s="20">
        <f>VLOOKUP(AB19+AJ$9,[3]SortDOW!$A$11:$H$1367,AJ$8)</f>
        <v>1786597048</v>
      </c>
      <c r="AK19" s="63">
        <v>1</v>
      </c>
      <c r="BA19" s="86"/>
      <c r="BB19" s="18">
        <f>BG$1+28</f>
        <v>38551</v>
      </c>
      <c r="BC19" s="10">
        <f>VLOOKUP(BB19,[3]SortDOW!$A$11:$H$1367,BC$8)</f>
        <v>1283457044</v>
      </c>
      <c r="BD19" s="10">
        <f>VLOOKUP(BB19,[3]SortDOW!$A$11:$H$1367,BD$8)</f>
        <v>1642456717</v>
      </c>
      <c r="BE19" s="10">
        <f>VLOOKUP(BB19,[3]SortDOW!$A$11:$H$1367,BE$8)</f>
        <v>1662951188</v>
      </c>
      <c r="BF19" s="10">
        <f>VLOOKUP(BB19,[3]SortDOW!$A$11:$H$1367,BF$8)</f>
        <v>1742088407</v>
      </c>
      <c r="BG19" s="10">
        <f>VLOOKUP(BB19,[3]SortDOW!$A$11:$H$1367,BG$8)</f>
        <v>1445406215</v>
      </c>
      <c r="BH19" s="19">
        <f>VLOOKUP(BB19,[3]SortDOW!$A$11:$H$1367,BH$8)</f>
        <v>0</v>
      </c>
      <c r="BI19" s="19">
        <f>VLOOKUP(BB19,[3]SortDOW!$A$11:$H$1367,BI$8)</f>
        <v>0</v>
      </c>
      <c r="BJ19" s="20">
        <f>VLOOKUP(BB19+BJ$9,[3]SortDOW!$A$11:$H$1367,BJ$8)</f>
        <v>1365796346</v>
      </c>
      <c r="BK19" s="63">
        <v>1</v>
      </c>
      <c r="BY19" s="86"/>
      <c r="CB19" s="18">
        <f>CG$1+28</f>
        <v>38187</v>
      </c>
      <c r="CC19" s="10">
        <f>VLOOKUP(CB19,[3]SortDOW!$A$11:$H$1367,CC$8)</f>
        <v>1342518117</v>
      </c>
      <c r="CD19" s="10">
        <f>VLOOKUP(CB19,[3]SortDOW!$A$11:$H$1367,CD$8)</f>
        <v>1465757311</v>
      </c>
      <c r="CE19" s="10">
        <f>VLOOKUP(CB19,[3]SortDOW!$A$11:$H$1367,CE$8)</f>
        <v>1702732893</v>
      </c>
      <c r="CF19" s="10">
        <f>VLOOKUP(CB19,[3]SortDOW!$A$11:$H$1367,CF$8)</f>
        <v>1705908658</v>
      </c>
      <c r="CG19" s="10">
        <f>VLOOKUP(CB19,[3]SortDOW!$A$11:$H$1367,CG$8)</f>
        <v>1354690683</v>
      </c>
      <c r="CH19" s="19">
        <f>VLOOKUP(CB19,[3]SortDOW!$A$11:$H$1367,CH$8)</f>
        <v>0</v>
      </c>
      <c r="CI19" s="19">
        <f>VLOOKUP(CB19,[3]SortDOW!$A$11:$H$1367,CI$8)</f>
        <v>0</v>
      </c>
      <c r="CJ19" s="20">
        <f>VLOOKUP(CB19+CJ$9,[3]SortDOW!$A$11:$H$1367,CJ$8)</f>
        <v>1457146149</v>
      </c>
      <c r="CK19" s="63">
        <v>1</v>
      </c>
      <c r="DA19" s="86"/>
      <c r="DB19" s="18">
        <f>DG$1+28</f>
        <v>37823</v>
      </c>
      <c r="DC19" s="10">
        <f>VLOOKUP(DB19,[3]SortDOW!$A$11:$H$1367,DC$8)</f>
        <v>1265383948</v>
      </c>
      <c r="DD19" s="10">
        <f>VLOOKUP(DB19,[3]SortDOW!$A$11:$H$1367,DD$8)</f>
        <v>1448668544</v>
      </c>
      <c r="DE19" s="10">
        <f>VLOOKUP(DB19,[3]SortDOW!$A$11:$H$1367,DE$8)</f>
        <v>1371899602</v>
      </c>
      <c r="DF19" s="10">
        <f>VLOOKUP(DB19,[3]SortDOW!$A$11:$H$1367,DF$8)</f>
        <v>1579264869</v>
      </c>
      <c r="DG19" s="10">
        <f>VLOOKUP(DB19,[3]SortDOW!$A$11:$H$1367,DG$8)</f>
        <v>1397334757</v>
      </c>
      <c r="DH19" s="19">
        <f>VLOOKUP(DB19,[3]SortDOW!$A$11:$H$1367,DH$8)</f>
        <v>0</v>
      </c>
      <c r="DI19" s="19">
        <f>VLOOKUP(DB19,[3]SortDOW!$A$11:$H$1367,DI$8)</f>
        <v>0</v>
      </c>
      <c r="DJ19" s="20">
        <f>VLOOKUP(DB19+DJ$9,[3]SortDOW!$A$11:$H$1367,DJ$8)</f>
        <v>1334834302</v>
      </c>
      <c r="DK19" s="63">
        <v>1</v>
      </c>
      <c r="EA19" s="86"/>
      <c r="EB19" s="18">
        <f>EG$1+28</f>
        <v>37459</v>
      </c>
      <c r="EC19" s="10">
        <f>VLOOKUP(EB19,[3]SortDOW!$A$11:$H$1367,EC$8)</f>
        <v>2268401558</v>
      </c>
      <c r="ED19" s="10">
        <f>VLOOKUP(EB19,[3]SortDOW!$A$11:$H$1367,ED$8)</f>
        <v>2442420675</v>
      </c>
      <c r="EE19" s="10">
        <f>VLOOKUP(EB19,[3]SortDOW!$A$11:$H$1367,EE$8)</f>
        <v>2812918977</v>
      </c>
      <c r="EF19" s="10">
        <f>VLOOKUP(EB19,[3]SortDOW!$A$11:$H$1367,EF$8)</f>
        <v>2578284259</v>
      </c>
      <c r="EG19" s="10">
        <f>VLOOKUP(EB19,[3]SortDOW!$A$11:$H$1367,EG$8)</f>
        <v>1804978577</v>
      </c>
      <c r="EH19" s="19">
        <f>VLOOKUP(EB19,[3]SortDOW!$A$11:$H$1367,EH$8)</f>
        <v>0</v>
      </c>
      <c r="EI19" s="19">
        <f>VLOOKUP(EB19,[3]SortDOW!$A$11:$H$1367,EI$8)</f>
        <v>0</v>
      </c>
      <c r="EJ19" s="20">
        <f>VLOOKUP(EB19+EJ$9,[3]SortDOW!$A$11:$H$1367,EJ$8)</f>
        <v>1804081365</v>
      </c>
      <c r="EK19" s="63">
        <v>1</v>
      </c>
      <c r="EY19" s="86"/>
      <c r="FB19" s="18">
        <f>FG$1+28</f>
        <v>37088</v>
      </c>
      <c r="FC19" s="10">
        <f>VLOOKUP(FB19,[3]SortDOW!$A$11:$H$1367,FC$8)</f>
        <v>1039808215</v>
      </c>
      <c r="FD19" s="10">
        <f>VLOOKUP(FB19,[3]SortDOW!$A$11:$H$1367,FD$8)</f>
        <v>1238128234</v>
      </c>
      <c r="FE19" s="10">
        <f>VLOOKUP(FB19,[3]SortDOW!$A$11:$H$1367,FE$8)</f>
        <v>1316320584</v>
      </c>
      <c r="FF19" s="10">
        <f>VLOOKUP(FB19,[3]SortDOW!$A$11:$H$1367,FF$8)</f>
        <v>1350527660</v>
      </c>
      <c r="FG19" s="10">
        <f>VLOOKUP(FB19,[3]SortDOW!$A$11:$H$1367,FG$8)</f>
        <v>1170972430</v>
      </c>
      <c r="FH19" s="19">
        <f>VLOOKUP(FB19,[3]SortDOW!$A$11:$H$1367,FH$8)</f>
        <v>0</v>
      </c>
      <c r="FI19" s="19">
        <f>VLOOKUP(FB19,[3]SortDOW!$A$11:$H$1367,FI$8)</f>
        <v>0</v>
      </c>
      <c r="FJ19" s="20">
        <f>VLOOKUP(FB19+FJ$9,[3]SortDOW!$A$11:$H$1367,FJ$8)</f>
        <v>986897878</v>
      </c>
      <c r="FK19" s="63">
        <v>1</v>
      </c>
      <c r="FY19" s="86"/>
      <c r="GB19" s="18">
        <f>GG$1+28</f>
        <v>36724</v>
      </c>
      <c r="GC19" s="10">
        <f>VLOOKUP(GB19,[3]SortDOW!$A$11:$H$1367,GC$8)</f>
        <v>905713355</v>
      </c>
      <c r="GD19" s="10">
        <f>VLOOKUP(GB19,[3]SortDOW!$A$11:$H$1367,GD$8)</f>
        <v>910149501</v>
      </c>
      <c r="GE19" s="10">
        <f>VLOOKUP(GB19,[3]SortDOW!$A$11:$H$1367,GE$8)</f>
        <v>909297862</v>
      </c>
      <c r="GF19" s="10">
        <f>VLOOKUP(GB19,[3]SortDOW!$A$11:$H$1367,GF$8)</f>
        <v>1064024597</v>
      </c>
      <c r="GG19" s="10">
        <f>VLOOKUP(GB19,[3]SortDOW!$A$11:$H$1367,GG$8)</f>
        <v>968183990</v>
      </c>
      <c r="GH19" s="19">
        <f>VLOOKUP(GB19,[3]SortDOW!$A$11:$H$1367,GH$8)</f>
        <v>0</v>
      </c>
      <c r="GI19" s="19">
        <f>VLOOKUP(GB19,[3]SortDOW!$A$11:$H$1367,GI$8)</f>
        <v>0</v>
      </c>
      <c r="GJ19" s="20">
        <f>VLOOKUP(GB19+GJ$9,[3]SortDOW!$A$11:$H$1367,GJ$8)</f>
        <v>880088886</v>
      </c>
      <c r="GK19" s="63">
        <v>1</v>
      </c>
      <c r="GY19" s="86"/>
      <c r="HB19" s="18">
        <f>HG$1+28</f>
        <v>36360</v>
      </c>
      <c r="HC19" s="10">
        <f>VLOOKUP(HB19,[3]SortDOW!$A$11:$H$1367,HC$8)</f>
        <v>644124081</v>
      </c>
      <c r="HD19" s="10">
        <f>VLOOKUP(HB19,[3]SortDOW!$A$11:$H$1367,HD$8)</f>
        <v>757901304</v>
      </c>
      <c r="HE19" s="10">
        <f>VLOOKUP(HB19,[3]SortDOW!$A$11:$H$1367,HE$8)</f>
        <v>789208565</v>
      </c>
      <c r="HF19" s="10">
        <f>VLOOKUP(HB19,[3]SortDOW!$A$11:$H$1367,HF$8)</f>
        <v>783478204</v>
      </c>
      <c r="HG19" s="10">
        <f>VLOOKUP(HB19,[3]SortDOW!$A$11:$H$1367,HG$8)</f>
        <v>633243871</v>
      </c>
      <c r="HH19" s="19">
        <f>VLOOKUP(HB19,[3]SortDOW!$A$11:$H$1367,HH$8)</f>
        <v>0</v>
      </c>
      <c r="HI19" s="19">
        <f>VLOOKUP(HB19,[3]SortDOW!$A$11:$H$1367,HI$8)</f>
        <v>0</v>
      </c>
      <c r="HJ19" s="20">
        <f>VLOOKUP(HB19+HJ$9,[3]SortDOW!$A$11:$H$1367,HJ$8)</f>
        <v>615826895</v>
      </c>
      <c r="HK19" s="63">
        <v>1</v>
      </c>
    </row>
    <row r="20" spans="1:232" x14ac:dyDescent="0.25">
      <c r="H20" s="31"/>
      <c r="I20" s="31"/>
      <c r="J20" s="32" t="s">
        <v>15</v>
      </c>
      <c r="K20" s="20">
        <f>SUM(K11:K19)</f>
        <v>7</v>
      </c>
      <c r="Y20" s="86"/>
      <c r="AJ20" s="32" t="s">
        <v>15</v>
      </c>
      <c r="AK20" s="20">
        <f>SUM(AK11:AK19)</f>
        <v>6</v>
      </c>
      <c r="BA20" s="86"/>
      <c r="BJ20" s="32" t="s">
        <v>15</v>
      </c>
      <c r="BK20" s="20">
        <f t="shared" ref="BK20" si="0">SUM(BK11:BK19)</f>
        <v>7</v>
      </c>
      <c r="BY20" s="86"/>
      <c r="CJ20" s="32" t="s">
        <v>15</v>
      </c>
      <c r="CK20" s="20">
        <f t="shared" ref="CK20" si="1">SUM(CK11:CK19)</f>
        <v>7</v>
      </c>
      <c r="DA20" s="86"/>
      <c r="DJ20" s="32" t="s">
        <v>15</v>
      </c>
      <c r="DK20" s="20">
        <f t="shared" ref="DK20" si="2">SUM(DK11:DK19)</f>
        <v>6</v>
      </c>
      <c r="EA20" s="86"/>
      <c r="EJ20" s="32" t="s">
        <v>15</v>
      </c>
      <c r="EK20" s="20">
        <f t="shared" ref="EK20" si="3">SUM(EK11:EK19)</f>
        <v>7</v>
      </c>
      <c r="EY20" s="86"/>
      <c r="FJ20" s="32" t="s">
        <v>15</v>
      </c>
      <c r="FK20" s="20">
        <f t="shared" ref="FK20" si="4">SUM(FK11:FK19)</f>
        <v>7</v>
      </c>
      <c r="FY20" s="86"/>
      <c r="GJ20" s="32" t="s">
        <v>15</v>
      </c>
      <c r="GK20" s="20">
        <f t="shared" ref="GK20" si="5">SUM(GK11:GK19)</f>
        <v>7</v>
      </c>
      <c r="GY20" s="86"/>
      <c r="HJ20" s="32" t="s">
        <v>15</v>
      </c>
      <c r="HK20" s="20">
        <f t="shared" ref="HK20" si="6">SUM(HK11:HK19)</f>
        <v>7</v>
      </c>
    </row>
    <row r="21" spans="1:232" hidden="1" x14ac:dyDescent="0.25">
      <c r="B21" s="18"/>
      <c r="C21" s="10"/>
      <c r="D21" s="10"/>
      <c r="E21" s="10"/>
      <c r="F21" s="10"/>
      <c r="G21" s="10"/>
      <c r="H21" s="31"/>
      <c r="I21" s="31"/>
      <c r="L21" s="10"/>
      <c r="M21" s="10"/>
      <c r="N21" s="10"/>
      <c r="O21" s="10"/>
      <c r="P21" s="10"/>
      <c r="Q21" s="10"/>
      <c r="Y21" s="86"/>
      <c r="AB21" s="18"/>
      <c r="AC21" s="10"/>
      <c r="AD21" s="10"/>
      <c r="AE21" s="10"/>
      <c r="AF21" s="10"/>
      <c r="AG21" s="10"/>
      <c r="AL21" s="10"/>
      <c r="AM21" s="10"/>
      <c r="AN21" s="10"/>
      <c r="AO21" s="10"/>
      <c r="AP21" s="10"/>
      <c r="BA21" s="86"/>
      <c r="BB21" s="18"/>
      <c r="BC21" s="10"/>
      <c r="BD21" s="10"/>
      <c r="BE21" s="10"/>
      <c r="BF21" s="10"/>
      <c r="BG21" s="10"/>
      <c r="BL21" s="10"/>
      <c r="BM21" s="10"/>
      <c r="BN21" s="10"/>
      <c r="BO21" s="10"/>
      <c r="BP21" s="10"/>
      <c r="BQ21" s="10"/>
      <c r="BY21" s="86"/>
      <c r="CB21" s="18"/>
      <c r="CC21" s="10"/>
      <c r="CD21" s="10"/>
      <c r="CE21" s="10"/>
      <c r="CF21" s="10"/>
      <c r="CG21" s="10"/>
      <c r="CL21" s="10"/>
      <c r="CM21" s="10"/>
      <c r="CN21" s="10"/>
      <c r="CO21" s="10"/>
      <c r="CP21" s="10"/>
      <c r="CQ21" s="10"/>
      <c r="DA21" s="86"/>
      <c r="DB21" s="18"/>
      <c r="DC21" s="10"/>
      <c r="DD21" s="10"/>
      <c r="DE21" s="10"/>
      <c r="DF21" s="10"/>
      <c r="DG21" s="10"/>
      <c r="DL21" s="10"/>
      <c r="DM21" s="10"/>
      <c r="DN21" s="10"/>
      <c r="DO21" s="10"/>
      <c r="DP21" s="10"/>
      <c r="DQ21" s="10"/>
      <c r="EA21" s="86"/>
      <c r="EB21" s="18"/>
      <c r="EC21" s="10"/>
      <c r="ED21" s="10"/>
      <c r="EE21" s="10"/>
      <c r="EF21" s="10"/>
      <c r="EG21" s="10"/>
      <c r="EL21" s="10"/>
      <c r="EM21" s="10"/>
      <c r="EN21" s="10"/>
      <c r="EO21" s="10"/>
      <c r="EP21" s="10"/>
      <c r="EQ21" s="10"/>
      <c r="EY21" s="86"/>
      <c r="FB21" s="18"/>
      <c r="FC21" s="10"/>
      <c r="FD21" s="10"/>
      <c r="FE21" s="10"/>
      <c r="FF21" s="10"/>
      <c r="FG21" s="10"/>
      <c r="FL21" s="10"/>
      <c r="FM21" s="10"/>
      <c r="FN21" s="10"/>
      <c r="FO21" s="10"/>
      <c r="FP21" s="10"/>
      <c r="FQ21" s="10"/>
      <c r="FY21" s="86"/>
      <c r="GB21" s="18"/>
      <c r="GC21" s="10"/>
      <c r="GD21" s="10"/>
      <c r="GE21" s="10"/>
      <c r="GF21" s="10"/>
      <c r="GG21" s="10"/>
      <c r="GL21" s="10"/>
      <c r="GM21" s="10"/>
      <c r="GN21" s="10"/>
      <c r="GO21" s="10"/>
      <c r="GP21" s="10"/>
      <c r="GQ21" s="10"/>
      <c r="GY21" s="86"/>
      <c r="HB21" s="18"/>
      <c r="HC21" s="10"/>
      <c r="HD21" s="10"/>
      <c r="HE21" s="10"/>
      <c r="HF21" s="10"/>
      <c r="HG21" s="10"/>
      <c r="HL21" s="10"/>
      <c r="HM21" s="10"/>
      <c r="HN21" s="10"/>
      <c r="HO21" s="10"/>
      <c r="HP21" s="10"/>
      <c r="HQ21" s="10"/>
    </row>
    <row r="22" spans="1:232" hidden="1" x14ac:dyDescent="0.25">
      <c r="C22" s="10"/>
      <c r="H22" s="31"/>
      <c r="I22" s="31"/>
      <c r="Y22" s="86"/>
      <c r="AC22" s="10"/>
      <c r="BA22" s="86"/>
      <c r="BC22" s="10"/>
      <c r="BY22" s="86"/>
      <c r="CC22" s="10"/>
      <c r="DA22" s="86"/>
      <c r="DC22" s="10"/>
      <c r="EA22" s="86"/>
      <c r="EC22" s="10"/>
      <c r="EY22" s="86"/>
      <c r="FC22" s="10"/>
      <c r="FY22" s="86"/>
      <c r="GC22" s="10"/>
      <c r="GY22" s="86"/>
      <c r="HC22" s="10"/>
    </row>
    <row r="23" spans="1:232" hidden="1" x14ac:dyDescent="0.25">
      <c r="H23" s="31"/>
      <c r="I23" s="31"/>
      <c r="Y23" s="86"/>
      <c r="BA23" s="86"/>
      <c r="BY23" s="86"/>
      <c r="DA23" s="86"/>
      <c r="EA23" s="86"/>
      <c r="EY23" s="86"/>
      <c r="FY23" s="86"/>
      <c r="GY23" s="86"/>
    </row>
    <row r="24" spans="1:232" hidden="1" x14ac:dyDescent="0.25">
      <c r="H24" s="31"/>
      <c r="I24" s="31"/>
      <c r="Y24" s="86"/>
      <c r="BA24" s="86"/>
      <c r="BY24" s="86"/>
      <c r="DA24" s="86"/>
      <c r="EA24" s="86"/>
      <c r="EY24" s="86"/>
      <c r="FY24" s="86"/>
      <c r="GY24" s="86"/>
    </row>
    <row r="25" spans="1:232" hidden="1" x14ac:dyDescent="0.25">
      <c r="H25" s="31"/>
      <c r="I25" s="31"/>
      <c r="Y25" s="86"/>
      <c r="BA25" s="86"/>
      <c r="BY25" s="86"/>
      <c r="DA25" s="86"/>
      <c r="EA25" s="86"/>
      <c r="EY25" s="86"/>
      <c r="FY25" s="86"/>
      <c r="GY25" s="86"/>
    </row>
    <row r="26" spans="1:232" ht="18" x14ac:dyDescent="0.25">
      <c r="C26" s="94" t="s">
        <v>16</v>
      </c>
      <c r="D26" s="95"/>
      <c r="E26" s="95"/>
      <c r="F26" s="95"/>
      <c r="G26" s="95"/>
      <c r="H26" s="95"/>
      <c r="I26" s="95"/>
      <c r="J26" s="96"/>
      <c r="L26" s="94" t="s">
        <v>17</v>
      </c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  <c r="Y26" s="86"/>
      <c r="AC26" s="94" t="str">
        <f>$C26</f>
        <v>Holiday Indices  (= Holiday / Given Day )</v>
      </c>
      <c r="AD26" s="95"/>
      <c r="AE26" s="95"/>
      <c r="AF26" s="95"/>
      <c r="AG26" s="95"/>
      <c r="AH26" s="95"/>
      <c r="AI26" s="95"/>
      <c r="AJ26" s="96"/>
      <c r="AL26" s="94" t="str">
        <f>$L26</f>
        <v>Determining Outliers</v>
      </c>
      <c r="AM26" s="95"/>
      <c r="AN26" s="95"/>
      <c r="AO26" s="95"/>
      <c r="AP26" s="101"/>
      <c r="AQ26" s="95"/>
      <c r="AR26" s="95"/>
      <c r="AS26" s="95"/>
      <c r="AT26" s="95"/>
      <c r="AU26" s="95"/>
      <c r="AV26" s="95"/>
      <c r="AW26" s="95"/>
      <c r="AX26" s="96"/>
      <c r="BA26" s="86"/>
      <c r="BC26" s="94" t="str">
        <f>$C26</f>
        <v>Holiday Indices  (= Holiday / Given Day )</v>
      </c>
      <c r="BD26" s="95"/>
      <c r="BE26" s="95"/>
      <c r="BF26" s="95"/>
      <c r="BG26" s="95"/>
      <c r="BH26" s="95"/>
      <c r="BI26" s="95"/>
      <c r="BJ26" s="96"/>
      <c r="BL26" s="94" t="str">
        <f>$L26</f>
        <v>Determining Outliers</v>
      </c>
      <c r="BM26" s="95"/>
      <c r="BN26" s="95"/>
      <c r="BO26" s="95"/>
      <c r="BP26" s="101"/>
      <c r="BQ26" s="95"/>
      <c r="BR26" s="95"/>
      <c r="BS26" s="95"/>
      <c r="BT26" s="95"/>
      <c r="BU26" s="95"/>
      <c r="BV26" s="95"/>
      <c r="BW26" s="95"/>
      <c r="BX26" s="96"/>
      <c r="BY26" s="86"/>
      <c r="CC26" s="94" t="str">
        <f>$C26</f>
        <v>Holiday Indices  (= Holiday / Given Day )</v>
      </c>
      <c r="CD26" s="95"/>
      <c r="CE26" s="95"/>
      <c r="CF26" s="95"/>
      <c r="CG26" s="95"/>
      <c r="CH26" s="95"/>
      <c r="CI26" s="95"/>
      <c r="CJ26" s="96"/>
      <c r="CL26" s="94" t="str">
        <f>$L26</f>
        <v>Determining Outliers</v>
      </c>
      <c r="CM26" s="95"/>
      <c r="CN26" s="95"/>
      <c r="CO26" s="95"/>
      <c r="CP26" s="101"/>
      <c r="CQ26" s="95"/>
      <c r="CR26" s="95"/>
      <c r="CS26" s="95"/>
      <c r="CT26" s="95"/>
      <c r="CU26" s="95"/>
      <c r="CV26" s="95"/>
      <c r="CW26" s="95"/>
      <c r="CX26" s="96"/>
      <c r="DA26" s="86"/>
      <c r="DC26" s="94" t="str">
        <f>$C26</f>
        <v>Holiday Indices  (= Holiday / Given Day )</v>
      </c>
      <c r="DD26" s="95"/>
      <c r="DE26" s="95"/>
      <c r="DF26" s="95"/>
      <c r="DG26" s="95"/>
      <c r="DH26" s="95"/>
      <c r="DI26" s="95"/>
      <c r="DJ26" s="96"/>
      <c r="DL26" s="94" t="str">
        <f>$L26</f>
        <v>Determining Outliers</v>
      </c>
      <c r="DM26" s="95"/>
      <c r="DN26" s="95"/>
      <c r="DO26" s="95"/>
      <c r="DP26" s="101"/>
      <c r="DQ26" s="95"/>
      <c r="DR26" s="95"/>
      <c r="DS26" s="95"/>
      <c r="DT26" s="95"/>
      <c r="DU26" s="95"/>
      <c r="DV26" s="95"/>
      <c r="DW26" s="95"/>
      <c r="DX26" s="96"/>
      <c r="EA26" s="86"/>
      <c r="EC26" s="94" t="str">
        <f>$C26</f>
        <v>Holiday Indices  (= Holiday / Given Day )</v>
      </c>
      <c r="ED26" s="95"/>
      <c r="EE26" s="95"/>
      <c r="EF26" s="95"/>
      <c r="EG26" s="95"/>
      <c r="EH26" s="95"/>
      <c r="EI26" s="95"/>
      <c r="EJ26" s="96"/>
      <c r="EL26" s="94" t="str">
        <f>$L26</f>
        <v>Determining Outliers</v>
      </c>
      <c r="EM26" s="95"/>
      <c r="EN26" s="95"/>
      <c r="EO26" s="95"/>
      <c r="EP26" s="101"/>
      <c r="EQ26" s="95"/>
      <c r="ER26" s="95"/>
      <c r="ES26" s="95"/>
      <c r="ET26" s="95"/>
      <c r="EU26" s="95"/>
      <c r="EV26" s="95"/>
      <c r="EW26" s="95"/>
      <c r="EX26" s="96"/>
      <c r="EY26" s="86"/>
      <c r="FC26" s="94" t="str">
        <f>$C26</f>
        <v>Holiday Indices  (= Holiday / Given Day )</v>
      </c>
      <c r="FD26" s="95"/>
      <c r="FE26" s="95"/>
      <c r="FF26" s="95"/>
      <c r="FG26" s="95"/>
      <c r="FH26" s="95"/>
      <c r="FI26" s="95"/>
      <c r="FJ26" s="96"/>
      <c r="FL26" s="94" t="str">
        <f>$L26</f>
        <v>Determining Outliers</v>
      </c>
      <c r="FM26" s="95"/>
      <c r="FN26" s="95"/>
      <c r="FO26" s="95"/>
      <c r="FP26" s="101"/>
      <c r="FQ26" s="95"/>
      <c r="FR26" s="95"/>
      <c r="FS26" s="95"/>
      <c r="FT26" s="95"/>
      <c r="FU26" s="95"/>
      <c r="FV26" s="95"/>
      <c r="FW26" s="95"/>
      <c r="FX26" s="96"/>
      <c r="FY26" s="86"/>
      <c r="GC26" s="94" t="str">
        <f>$C26</f>
        <v>Holiday Indices  (= Holiday / Given Day )</v>
      </c>
      <c r="GD26" s="95"/>
      <c r="GE26" s="95"/>
      <c r="GF26" s="95"/>
      <c r="GG26" s="95"/>
      <c r="GH26" s="95"/>
      <c r="GI26" s="95"/>
      <c r="GJ26" s="96"/>
      <c r="GL26" s="94" t="str">
        <f>$L26</f>
        <v>Determining Outliers</v>
      </c>
      <c r="GM26" s="95"/>
      <c r="GN26" s="95"/>
      <c r="GO26" s="95"/>
      <c r="GP26" s="101"/>
      <c r="GQ26" s="95"/>
      <c r="GR26" s="95"/>
      <c r="GS26" s="95"/>
      <c r="GT26" s="95"/>
      <c r="GU26" s="95"/>
      <c r="GV26" s="95"/>
      <c r="GW26" s="95"/>
      <c r="GX26" s="96"/>
      <c r="GY26" s="86"/>
      <c r="HC26" s="94" t="str">
        <f>$C26</f>
        <v>Holiday Indices  (= Holiday / Given Day )</v>
      </c>
      <c r="HD26" s="95"/>
      <c r="HE26" s="95"/>
      <c r="HF26" s="95"/>
      <c r="HG26" s="95"/>
      <c r="HH26" s="95"/>
      <c r="HI26" s="95"/>
      <c r="HJ26" s="96"/>
      <c r="HL26" s="94" t="str">
        <f>$L26</f>
        <v>Determining Outliers</v>
      </c>
      <c r="HM26" s="95"/>
      <c r="HN26" s="95"/>
      <c r="HO26" s="95"/>
      <c r="HP26" s="101"/>
      <c r="HQ26" s="95"/>
      <c r="HR26" s="95"/>
      <c r="HS26" s="95"/>
      <c r="HT26" s="95"/>
      <c r="HU26" s="95"/>
      <c r="HV26" s="95"/>
      <c r="HW26" s="95"/>
      <c r="HX26" s="96"/>
    </row>
    <row r="27" spans="1:232" ht="15.75" thickBot="1" x14ac:dyDescent="0.3">
      <c r="H27" s="31"/>
      <c r="I27" s="31"/>
      <c r="O27" s="33" t="s">
        <v>18</v>
      </c>
      <c r="P27" s="34">
        <v>1.5</v>
      </c>
      <c r="S27" s="35">
        <v>1</v>
      </c>
      <c r="U27" s="36">
        <v>1.5</v>
      </c>
      <c r="V27" s="37">
        <v>2</v>
      </c>
      <c r="Y27" s="86"/>
      <c r="AH27" s="31"/>
      <c r="AI27" s="31"/>
      <c r="AO27" s="33" t="s">
        <v>18</v>
      </c>
      <c r="AP27" s="38">
        <f>MaxStdDev</f>
        <v>1.5</v>
      </c>
      <c r="AS27" s="35">
        <f>$S27</f>
        <v>1</v>
      </c>
      <c r="AU27" s="36">
        <f>$U27</f>
        <v>1.5</v>
      </c>
      <c r="AV27" s="37">
        <f>$V27</f>
        <v>2</v>
      </c>
      <c r="BA27" s="86"/>
      <c r="BH27" s="31"/>
      <c r="BI27" s="31"/>
      <c r="BO27" s="33" t="s">
        <v>18</v>
      </c>
      <c r="BP27" s="38">
        <f>MaxStdDev</f>
        <v>1.5</v>
      </c>
      <c r="BS27" s="35">
        <f>$S27</f>
        <v>1</v>
      </c>
      <c r="BU27" s="36">
        <f>$U27</f>
        <v>1.5</v>
      </c>
      <c r="BV27" s="37">
        <f>$V27</f>
        <v>2</v>
      </c>
      <c r="BY27" s="86"/>
      <c r="CH27" s="31"/>
      <c r="CI27" s="31"/>
      <c r="CO27" s="33" t="s">
        <v>18</v>
      </c>
      <c r="CP27" s="38">
        <f>MaxStdDev</f>
        <v>1.5</v>
      </c>
      <c r="CS27" s="35">
        <f>$S27</f>
        <v>1</v>
      </c>
      <c r="CU27" s="36">
        <f>$U27</f>
        <v>1.5</v>
      </c>
      <c r="CV27" s="37">
        <f>$V27</f>
        <v>2</v>
      </c>
      <c r="DA27" s="86"/>
      <c r="DH27" s="31"/>
      <c r="DI27" s="31"/>
      <c r="DO27" s="33" t="s">
        <v>18</v>
      </c>
      <c r="DP27" s="38">
        <f>MaxStdDev</f>
        <v>1.5</v>
      </c>
      <c r="DS27" s="35">
        <f>$S27</f>
        <v>1</v>
      </c>
      <c r="DU27" s="36">
        <f>$U27</f>
        <v>1.5</v>
      </c>
      <c r="DV27" s="37">
        <f>$V27</f>
        <v>2</v>
      </c>
      <c r="EA27" s="86"/>
      <c r="EH27" s="31"/>
      <c r="EI27" s="31"/>
      <c r="EO27" s="33" t="s">
        <v>18</v>
      </c>
      <c r="EP27" s="38">
        <f>MaxStdDev</f>
        <v>1.5</v>
      </c>
      <c r="ES27" s="35">
        <f>$S27</f>
        <v>1</v>
      </c>
      <c r="EU27" s="36">
        <f>$U27</f>
        <v>1.5</v>
      </c>
      <c r="EV27" s="37">
        <f>$V27</f>
        <v>2</v>
      </c>
      <c r="EY27" s="86"/>
      <c r="FH27" s="31"/>
      <c r="FI27" s="31"/>
      <c r="FO27" s="33" t="s">
        <v>18</v>
      </c>
      <c r="FP27" s="38">
        <f>MaxStdDev</f>
        <v>1.5</v>
      </c>
      <c r="FS27" s="35">
        <f>$S27</f>
        <v>1</v>
      </c>
      <c r="FU27" s="36">
        <f>$U27</f>
        <v>1.5</v>
      </c>
      <c r="FV27" s="37">
        <f>$V27</f>
        <v>2</v>
      </c>
      <c r="FY27" s="86"/>
      <c r="GH27" s="31"/>
      <c r="GI27" s="31"/>
      <c r="GO27" s="33" t="s">
        <v>18</v>
      </c>
      <c r="GP27" s="38">
        <f>MaxStdDev</f>
        <v>1.5</v>
      </c>
      <c r="GS27" s="35">
        <f>$S27</f>
        <v>1</v>
      </c>
      <c r="GU27" s="36">
        <f>$U27</f>
        <v>1.5</v>
      </c>
      <c r="GV27" s="37">
        <f>$V27</f>
        <v>2</v>
      </c>
      <c r="GY27" s="86"/>
      <c r="HH27" s="31"/>
      <c r="HI27" s="31"/>
      <c r="HO27" s="33" t="s">
        <v>18</v>
      </c>
      <c r="HP27" s="38">
        <f>MaxStdDev</f>
        <v>1.5</v>
      </c>
      <c r="HS27" s="35">
        <f>$S27</f>
        <v>1</v>
      </c>
      <c r="HU27" s="36">
        <f>$U27</f>
        <v>1.5</v>
      </c>
      <c r="HV27" s="37">
        <f>$V27</f>
        <v>2</v>
      </c>
    </row>
    <row r="28" spans="1:232" x14ac:dyDescent="0.25">
      <c r="H28" s="31"/>
      <c r="I28" s="31"/>
      <c r="L28" s="97" t="s">
        <v>19</v>
      </c>
      <c r="M28" s="98"/>
      <c r="N28" s="98"/>
      <c r="O28" s="98"/>
      <c r="P28" s="98"/>
      <c r="Q28" s="99"/>
      <c r="S28" s="97" t="s">
        <v>20</v>
      </c>
      <c r="T28" s="98"/>
      <c r="U28" s="98"/>
      <c r="V28" s="98"/>
      <c r="W28" s="98"/>
      <c r="X28" s="99"/>
      <c r="Y28" s="86"/>
      <c r="AH28" s="31"/>
      <c r="AI28" s="31"/>
      <c r="AL28" s="97" t="s">
        <v>19</v>
      </c>
      <c r="AM28" s="98"/>
      <c r="AN28" s="98"/>
      <c r="AO28" s="98"/>
      <c r="AP28" s="100"/>
      <c r="AQ28" s="99"/>
      <c r="AS28" s="97" t="s">
        <v>20</v>
      </c>
      <c r="AT28" s="98"/>
      <c r="AU28" s="98"/>
      <c r="AV28" s="98"/>
      <c r="AW28" s="98"/>
      <c r="AX28" s="99"/>
      <c r="BA28" s="86"/>
      <c r="BH28" s="31"/>
      <c r="BI28" s="31"/>
      <c r="BL28" s="97" t="s">
        <v>19</v>
      </c>
      <c r="BM28" s="98"/>
      <c r="BN28" s="98"/>
      <c r="BO28" s="98"/>
      <c r="BP28" s="100"/>
      <c r="BQ28" s="99"/>
      <c r="BS28" s="97" t="s">
        <v>20</v>
      </c>
      <c r="BT28" s="98"/>
      <c r="BU28" s="98"/>
      <c r="BV28" s="98"/>
      <c r="BW28" s="98"/>
      <c r="BX28" s="99"/>
      <c r="BY28" s="86"/>
      <c r="CH28" s="31"/>
      <c r="CI28" s="31"/>
      <c r="CL28" s="97" t="s">
        <v>19</v>
      </c>
      <c r="CM28" s="98"/>
      <c r="CN28" s="98"/>
      <c r="CO28" s="98"/>
      <c r="CP28" s="100"/>
      <c r="CQ28" s="99"/>
      <c r="CS28" s="97" t="s">
        <v>20</v>
      </c>
      <c r="CT28" s="98"/>
      <c r="CU28" s="98"/>
      <c r="CV28" s="98"/>
      <c r="CW28" s="98"/>
      <c r="CX28" s="99"/>
      <c r="DA28" s="86"/>
      <c r="DH28" s="31"/>
      <c r="DI28" s="31"/>
      <c r="DL28" s="97" t="s">
        <v>19</v>
      </c>
      <c r="DM28" s="98"/>
      <c r="DN28" s="98"/>
      <c r="DO28" s="98"/>
      <c r="DP28" s="100"/>
      <c r="DQ28" s="99"/>
      <c r="DS28" s="97" t="s">
        <v>20</v>
      </c>
      <c r="DT28" s="98"/>
      <c r="DU28" s="98"/>
      <c r="DV28" s="98"/>
      <c r="DW28" s="98"/>
      <c r="DX28" s="99"/>
      <c r="EA28" s="86"/>
      <c r="EH28" s="31"/>
      <c r="EI28" s="31"/>
      <c r="EL28" s="97" t="s">
        <v>19</v>
      </c>
      <c r="EM28" s="98"/>
      <c r="EN28" s="98"/>
      <c r="EO28" s="98"/>
      <c r="EP28" s="100"/>
      <c r="EQ28" s="99"/>
      <c r="ES28" s="97" t="s">
        <v>20</v>
      </c>
      <c r="ET28" s="98"/>
      <c r="EU28" s="98"/>
      <c r="EV28" s="98"/>
      <c r="EW28" s="98"/>
      <c r="EX28" s="99"/>
      <c r="EY28" s="86"/>
      <c r="FH28" s="31"/>
      <c r="FI28" s="31"/>
      <c r="FL28" s="97" t="s">
        <v>19</v>
      </c>
      <c r="FM28" s="98"/>
      <c r="FN28" s="98"/>
      <c r="FO28" s="98"/>
      <c r="FP28" s="100"/>
      <c r="FQ28" s="99"/>
      <c r="FS28" s="97" t="s">
        <v>20</v>
      </c>
      <c r="FT28" s="98"/>
      <c r="FU28" s="98"/>
      <c r="FV28" s="98"/>
      <c r="FW28" s="98"/>
      <c r="FX28" s="99"/>
      <c r="FY28" s="86"/>
      <c r="GH28" s="31"/>
      <c r="GI28" s="31"/>
      <c r="GL28" s="97" t="s">
        <v>19</v>
      </c>
      <c r="GM28" s="98"/>
      <c r="GN28" s="98"/>
      <c r="GO28" s="98"/>
      <c r="GP28" s="100"/>
      <c r="GQ28" s="99"/>
      <c r="GS28" s="97" t="s">
        <v>20</v>
      </c>
      <c r="GT28" s="98"/>
      <c r="GU28" s="98"/>
      <c r="GV28" s="98"/>
      <c r="GW28" s="98"/>
      <c r="GX28" s="99"/>
      <c r="GY28" s="86"/>
      <c r="HH28" s="31"/>
      <c r="HI28" s="31"/>
      <c r="HL28" s="97" t="s">
        <v>19</v>
      </c>
      <c r="HM28" s="98"/>
      <c r="HN28" s="98"/>
      <c r="HO28" s="98"/>
      <c r="HP28" s="100"/>
      <c r="HQ28" s="99"/>
      <c r="HS28" s="97" t="s">
        <v>20</v>
      </c>
      <c r="HT28" s="98"/>
      <c r="HU28" s="98"/>
      <c r="HV28" s="98"/>
      <c r="HW28" s="98"/>
      <c r="HX28" s="99"/>
    </row>
    <row r="29" spans="1:232" ht="23.25" x14ac:dyDescent="0.25">
      <c r="H29" s="31"/>
      <c r="I29" s="31"/>
      <c r="L29" s="15" t="s">
        <v>7</v>
      </c>
      <c r="M29" s="15" t="s">
        <v>8</v>
      </c>
      <c r="N29" s="15" t="s">
        <v>9</v>
      </c>
      <c r="O29" s="15" t="s">
        <v>10</v>
      </c>
      <c r="P29" s="15" t="s">
        <v>1</v>
      </c>
      <c r="Q29" s="16" t="str">
        <f>$J$10</f>
        <v>Next Mon</v>
      </c>
      <c r="S29" s="15" t="s">
        <v>7</v>
      </c>
      <c r="T29" s="15" t="s">
        <v>8</v>
      </c>
      <c r="U29" s="15" t="s">
        <v>9</v>
      </c>
      <c r="V29" s="15" t="s">
        <v>10</v>
      </c>
      <c r="W29" s="15" t="s">
        <v>1</v>
      </c>
      <c r="X29" s="16" t="str">
        <f>$J$10</f>
        <v>Next Mon</v>
      </c>
      <c r="Y29" s="86"/>
      <c r="AH29" s="31"/>
      <c r="AI29" s="31"/>
      <c r="AL29" s="15" t="s">
        <v>7</v>
      </c>
      <c r="AM29" s="15" t="s">
        <v>8</v>
      </c>
      <c r="AN29" s="15" t="s">
        <v>9</v>
      </c>
      <c r="AO29" s="15" t="s">
        <v>10</v>
      </c>
      <c r="AP29" s="15" t="s">
        <v>1</v>
      </c>
      <c r="AQ29" s="16" t="str">
        <f>$J$10</f>
        <v>Next Mon</v>
      </c>
      <c r="AS29" s="15" t="s">
        <v>7</v>
      </c>
      <c r="AT29" s="15" t="s">
        <v>8</v>
      </c>
      <c r="AU29" s="15" t="s">
        <v>9</v>
      </c>
      <c r="AV29" s="15" t="s">
        <v>10</v>
      </c>
      <c r="AW29" s="15" t="s">
        <v>1</v>
      </c>
      <c r="AX29" s="16" t="str">
        <f>$J$10</f>
        <v>Next Mon</v>
      </c>
      <c r="BA29" s="86"/>
      <c r="BH29" s="31"/>
      <c r="BI29" s="31"/>
      <c r="BL29" s="15" t="s">
        <v>7</v>
      </c>
      <c r="BM29" s="15" t="s">
        <v>8</v>
      </c>
      <c r="BN29" s="15" t="s">
        <v>9</v>
      </c>
      <c r="BO29" s="15" t="s">
        <v>10</v>
      </c>
      <c r="BP29" s="15" t="s">
        <v>1</v>
      </c>
      <c r="BQ29" s="16" t="str">
        <f>$J$10</f>
        <v>Next Mon</v>
      </c>
      <c r="BS29" s="15" t="s">
        <v>7</v>
      </c>
      <c r="BT29" s="15" t="s">
        <v>8</v>
      </c>
      <c r="BU29" s="15" t="s">
        <v>9</v>
      </c>
      <c r="BV29" s="15" t="s">
        <v>10</v>
      </c>
      <c r="BW29" s="15" t="s">
        <v>1</v>
      </c>
      <c r="BX29" s="16" t="str">
        <f>$J$10</f>
        <v>Next Mon</v>
      </c>
      <c r="BY29" s="86"/>
      <c r="CH29" s="31"/>
      <c r="CI29" s="31"/>
      <c r="CL29" s="15" t="s">
        <v>7</v>
      </c>
      <c r="CM29" s="15" t="s">
        <v>8</v>
      </c>
      <c r="CN29" s="15" t="s">
        <v>9</v>
      </c>
      <c r="CO29" s="15" t="s">
        <v>10</v>
      </c>
      <c r="CP29" s="15" t="s">
        <v>1</v>
      </c>
      <c r="CQ29" s="16" t="str">
        <f>$J$10</f>
        <v>Next Mon</v>
      </c>
      <c r="CS29" s="15" t="s">
        <v>7</v>
      </c>
      <c r="CT29" s="15" t="s">
        <v>8</v>
      </c>
      <c r="CU29" s="15" t="s">
        <v>9</v>
      </c>
      <c r="CV29" s="15" t="s">
        <v>10</v>
      </c>
      <c r="CW29" s="15" t="s">
        <v>1</v>
      </c>
      <c r="CX29" s="16" t="str">
        <f>$J$10</f>
        <v>Next Mon</v>
      </c>
      <c r="DA29" s="86"/>
      <c r="DH29" s="31"/>
      <c r="DI29" s="31"/>
      <c r="DL29" s="15" t="s">
        <v>7</v>
      </c>
      <c r="DM29" s="15" t="s">
        <v>8</v>
      </c>
      <c r="DN29" s="15" t="s">
        <v>9</v>
      </c>
      <c r="DO29" s="15" t="s">
        <v>10</v>
      </c>
      <c r="DP29" s="15" t="s">
        <v>1</v>
      </c>
      <c r="DQ29" s="16" t="str">
        <f>$J$10</f>
        <v>Next Mon</v>
      </c>
      <c r="DS29" s="15" t="s">
        <v>7</v>
      </c>
      <c r="DT29" s="15" t="s">
        <v>8</v>
      </c>
      <c r="DU29" s="15" t="s">
        <v>9</v>
      </c>
      <c r="DV29" s="15" t="s">
        <v>10</v>
      </c>
      <c r="DW29" s="15" t="s">
        <v>1</v>
      </c>
      <c r="DX29" s="16" t="str">
        <f>$J$10</f>
        <v>Next Mon</v>
      </c>
      <c r="EA29" s="86"/>
      <c r="EH29" s="31"/>
      <c r="EI29" s="31"/>
      <c r="EL29" s="15" t="s">
        <v>7</v>
      </c>
      <c r="EM29" s="15" t="s">
        <v>8</v>
      </c>
      <c r="EN29" s="15" t="s">
        <v>9</v>
      </c>
      <c r="EO29" s="15" t="s">
        <v>10</v>
      </c>
      <c r="EP29" s="15" t="s">
        <v>1</v>
      </c>
      <c r="EQ29" s="16" t="str">
        <f>$J$10</f>
        <v>Next Mon</v>
      </c>
      <c r="ES29" s="15" t="s">
        <v>7</v>
      </c>
      <c r="ET29" s="15" t="s">
        <v>8</v>
      </c>
      <c r="EU29" s="15" t="s">
        <v>9</v>
      </c>
      <c r="EV29" s="15" t="s">
        <v>10</v>
      </c>
      <c r="EW29" s="15" t="s">
        <v>1</v>
      </c>
      <c r="EX29" s="16" t="str">
        <f>$J$10</f>
        <v>Next Mon</v>
      </c>
      <c r="EY29" s="86"/>
      <c r="FH29" s="31"/>
      <c r="FI29" s="31"/>
      <c r="FL29" s="15" t="s">
        <v>7</v>
      </c>
      <c r="FM29" s="15" t="s">
        <v>8</v>
      </c>
      <c r="FN29" s="15" t="s">
        <v>9</v>
      </c>
      <c r="FO29" s="15" t="s">
        <v>10</v>
      </c>
      <c r="FP29" s="15" t="s">
        <v>1</v>
      </c>
      <c r="FQ29" s="16" t="str">
        <f>$J$10</f>
        <v>Next Mon</v>
      </c>
      <c r="FS29" s="15" t="s">
        <v>7</v>
      </c>
      <c r="FT29" s="15" t="s">
        <v>8</v>
      </c>
      <c r="FU29" s="15" t="s">
        <v>9</v>
      </c>
      <c r="FV29" s="15" t="s">
        <v>10</v>
      </c>
      <c r="FW29" s="15" t="s">
        <v>1</v>
      </c>
      <c r="FX29" s="16" t="str">
        <f>$J$10</f>
        <v>Next Mon</v>
      </c>
      <c r="FY29" s="86"/>
      <c r="GH29" s="31"/>
      <c r="GI29" s="31"/>
      <c r="GL29" s="15" t="s">
        <v>7</v>
      </c>
      <c r="GM29" s="15" t="s">
        <v>8</v>
      </c>
      <c r="GN29" s="15" t="s">
        <v>9</v>
      </c>
      <c r="GO29" s="15" t="s">
        <v>10</v>
      </c>
      <c r="GP29" s="15" t="s">
        <v>1</v>
      </c>
      <c r="GQ29" s="16" t="str">
        <f>$J$10</f>
        <v>Next Mon</v>
      </c>
      <c r="GS29" s="15" t="s">
        <v>7</v>
      </c>
      <c r="GT29" s="15" t="s">
        <v>8</v>
      </c>
      <c r="GU29" s="15" t="s">
        <v>9</v>
      </c>
      <c r="GV29" s="15" t="s">
        <v>10</v>
      </c>
      <c r="GW29" s="15" t="s">
        <v>1</v>
      </c>
      <c r="GX29" s="16" t="str">
        <f>$J$10</f>
        <v>Next Mon</v>
      </c>
      <c r="GY29" s="86"/>
      <c r="HH29" s="31"/>
      <c r="HI29" s="31"/>
      <c r="HL29" s="15" t="s">
        <v>7</v>
      </c>
      <c r="HM29" s="15" t="s">
        <v>8</v>
      </c>
      <c r="HN29" s="15" t="s">
        <v>9</v>
      </c>
      <c r="HO29" s="15" t="s">
        <v>10</v>
      </c>
      <c r="HP29" s="15" t="s">
        <v>1</v>
      </c>
      <c r="HQ29" s="16" t="str">
        <f>$J$10</f>
        <v>Next Mon</v>
      </c>
      <c r="HS29" s="15" t="s">
        <v>7</v>
      </c>
      <c r="HT29" s="15" t="s">
        <v>8</v>
      </c>
      <c r="HU29" s="15" t="s">
        <v>9</v>
      </c>
      <c r="HV29" s="15" t="s">
        <v>10</v>
      </c>
      <c r="HW29" s="15" t="s">
        <v>1</v>
      </c>
      <c r="HX29" s="16" t="str">
        <f>$J$10</f>
        <v>Next Mon</v>
      </c>
    </row>
    <row r="30" spans="1:232" x14ac:dyDescent="0.25">
      <c r="B30" s="14" t="s">
        <v>6</v>
      </c>
      <c r="C30" s="15" t="str">
        <f>C$10</f>
        <v>Mon</v>
      </c>
      <c r="D30" s="15" t="str">
        <f t="shared" ref="D30:I30" si="7">D$10</f>
        <v>Tue</v>
      </c>
      <c r="E30" s="15" t="str">
        <f t="shared" si="7"/>
        <v>Wed</v>
      </c>
      <c r="F30" s="15" t="str">
        <f t="shared" si="7"/>
        <v>Thu</v>
      </c>
      <c r="G30" s="15" t="str">
        <f t="shared" si="7"/>
        <v>Fri</v>
      </c>
      <c r="H30" s="15" t="str">
        <f t="shared" si="7"/>
        <v>Sat</v>
      </c>
      <c r="I30" s="15" t="str">
        <f t="shared" si="7"/>
        <v>Sun</v>
      </c>
      <c r="J30" s="15" t="str">
        <f>$J$10</f>
        <v>Next Mon</v>
      </c>
      <c r="Y30" s="86"/>
      <c r="AB30" s="14" t="s">
        <v>6</v>
      </c>
      <c r="AC30" s="15" t="str">
        <f>AC$10</f>
        <v>Mon</v>
      </c>
      <c r="AD30" s="15" t="str">
        <f t="shared" ref="AD30:AI30" si="8">AD$10</f>
        <v>Tue</v>
      </c>
      <c r="AE30" s="15" t="str">
        <f t="shared" si="8"/>
        <v>Wed</v>
      </c>
      <c r="AF30" s="15" t="str">
        <f t="shared" si="8"/>
        <v>Thu</v>
      </c>
      <c r="AG30" s="15" t="str">
        <f t="shared" si="8"/>
        <v>Fri</v>
      </c>
      <c r="AH30" s="15" t="str">
        <f t="shared" si="8"/>
        <v>Sat</v>
      </c>
      <c r="AI30" s="15" t="str">
        <f t="shared" si="8"/>
        <v>Sun</v>
      </c>
      <c r="AJ30" s="15" t="str">
        <f>$J$10</f>
        <v>Next Mon</v>
      </c>
      <c r="BA30" s="86"/>
      <c r="BB30" s="14" t="s">
        <v>6</v>
      </c>
      <c r="BC30" s="15" t="str">
        <f>BC$10</f>
        <v>Mon</v>
      </c>
      <c r="BD30" s="15" t="str">
        <f t="shared" ref="BD30:BI30" si="9">BD$10</f>
        <v>Tue</v>
      </c>
      <c r="BE30" s="15" t="str">
        <f t="shared" si="9"/>
        <v>Wed</v>
      </c>
      <c r="BF30" s="15" t="str">
        <f t="shared" si="9"/>
        <v>Thu</v>
      </c>
      <c r="BG30" s="15" t="str">
        <f t="shared" si="9"/>
        <v>Fri</v>
      </c>
      <c r="BH30" s="15" t="str">
        <f t="shared" si="9"/>
        <v>Sat</v>
      </c>
      <c r="BI30" s="15" t="str">
        <f t="shared" si="9"/>
        <v>Sun</v>
      </c>
      <c r="BJ30" s="15" t="str">
        <f>$J$10</f>
        <v>Next Mon</v>
      </c>
      <c r="BY30" s="86"/>
      <c r="CB30" s="14" t="s">
        <v>6</v>
      </c>
      <c r="CC30" s="15" t="str">
        <f>CC$10</f>
        <v>Mon</v>
      </c>
      <c r="CD30" s="15" t="str">
        <f t="shared" ref="CD30:CI30" si="10">CD$10</f>
        <v>Tue</v>
      </c>
      <c r="CE30" s="15" t="str">
        <f t="shared" si="10"/>
        <v>Wed</v>
      </c>
      <c r="CF30" s="15" t="str">
        <f t="shared" si="10"/>
        <v>Thu</v>
      </c>
      <c r="CG30" s="15" t="str">
        <f t="shared" si="10"/>
        <v>Fri</v>
      </c>
      <c r="CH30" s="15" t="str">
        <f t="shared" si="10"/>
        <v>Sat</v>
      </c>
      <c r="CI30" s="15" t="str">
        <f t="shared" si="10"/>
        <v>Sun</v>
      </c>
      <c r="CJ30" s="15" t="str">
        <f>$J$10</f>
        <v>Next Mon</v>
      </c>
      <c r="DA30" s="86"/>
      <c r="DB30" s="14" t="s">
        <v>6</v>
      </c>
      <c r="DC30" s="15" t="str">
        <f>DC$10</f>
        <v>Mon</v>
      </c>
      <c r="DD30" s="15" t="str">
        <f t="shared" ref="DD30:DI30" si="11">DD$10</f>
        <v>Tue</v>
      </c>
      <c r="DE30" s="15" t="str">
        <f t="shared" si="11"/>
        <v>Wed</v>
      </c>
      <c r="DF30" s="15" t="str">
        <f t="shared" si="11"/>
        <v>Thu</v>
      </c>
      <c r="DG30" s="15" t="str">
        <f t="shared" si="11"/>
        <v>Fri</v>
      </c>
      <c r="DH30" s="15" t="str">
        <f t="shared" si="11"/>
        <v>Sat</v>
      </c>
      <c r="DI30" s="15" t="str">
        <f t="shared" si="11"/>
        <v>Sun</v>
      </c>
      <c r="DJ30" s="15" t="str">
        <f>$J$10</f>
        <v>Next Mon</v>
      </c>
      <c r="EA30" s="86"/>
      <c r="EB30" s="14" t="s">
        <v>6</v>
      </c>
      <c r="EC30" s="15" t="str">
        <f>EC$10</f>
        <v>Mon</v>
      </c>
      <c r="ED30" s="15" t="str">
        <f t="shared" ref="ED30:EI30" si="12">ED$10</f>
        <v>Tue</v>
      </c>
      <c r="EE30" s="15" t="str">
        <f t="shared" si="12"/>
        <v>Wed</v>
      </c>
      <c r="EF30" s="15" t="str">
        <f t="shared" si="12"/>
        <v>Thu</v>
      </c>
      <c r="EG30" s="15" t="str">
        <f t="shared" si="12"/>
        <v>Fri</v>
      </c>
      <c r="EH30" s="15" t="str">
        <f t="shared" si="12"/>
        <v>Sat</v>
      </c>
      <c r="EI30" s="15" t="str">
        <f t="shared" si="12"/>
        <v>Sun</v>
      </c>
      <c r="EJ30" s="15" t="str">
        <f>$J$10</f>
        <v>Next Mon</v>
      </c>
      <c r="EY30" s="86"/>
      <c r="FB30" s="14" t="s">
        <v>6</v>
      </c>
      <c r="FC30" s="15" t="str">
        <f>FC$10</f>
        <v>Mon</v>
      </c>
      <c r="FD30" s="15" t="str">
        <f t="shared" ref="FD30:FI30" si="13">FD$10</f>
        <v>Tue</v>
      </c>
      <c r="FE30" s="15" t="str">
        <f t="shared" si="13"/>
        <v>Wed</v>
      </c>
      <c r="FF30" s="15" t="str">
        <f t="shared" si="13"/>
        <v>Thu</v>
      </c>
      <c r="FG30" s="15" t="str">
        <f t="shared" si="13"/>
        <v>Fri</v>
      </c>
      <c r="FH30" s="15" t="str">
        <f t="shared" si="13"/>
        <v>Sat</v>
      </c>
      <c r="FI30" s="15" t="str">
        <f t="shared" si="13"/>
        <v>Sun</v>
      </c>
      <c r="FJ30" s="15" t="str">
        <f>$J$10</f>
        <v>Next Mon</v>
      </c>
      <c r="FY30" s="86"/>
      <c r="GB30" s="14" t="s">
        <v>6</v>
      </c>
      <c r="GC30" s="15" t="str">
        <f>GC$10</f>
        <v>Mon</v>
      </c>
      <c r="GD30" s="15" t="str">
        <f t="shared" ref="GD30:GI30" si="14">GD$10</f>
        <v>Tue</v>
      </c>
      <c r="GE30" s="15" t="str">
        <f t="shared" si="14"/>
        <v>Wed</v>
      </c>
      <c r="GF30" s="15" t="str">
        <f t="shared" si="14"/>
        <v>Thu</v>
      </c>
      <c r="GG30" s="15" t="str">
        <f t="shared" si="14"/>
        <v>Fri</v>
      </c>
      <c r="GH30" s="15" t="str">
        <f t="shared" si="14"/>
        <v>Sat</v>
      </c>
      <c r="GI30" s="15" t="str">
        <f t="shared" si="14"/>
        <v>Sun</v>
      </c>
      <c r="GJ30" s="15" t="str">
        <f>$J$10</f>
        <v>Next Mon</v>
      </c>
      <c r="GY30" s="86"/>
      <c r="HB30" s="14" t="s">
        <v>6</v>
      </c>
      <c r="HC30" s="15" t="str">
        <f>HC$10</f>
        <v>Mon</v>
      </c>
      <c r="HD30" s="15" t="str">
        <f t="shared" ref="HD30:HI30" si="15">HD$10</f>
        <v>Tue</v>
      </c>
      <c r="HE30" s="15" t="str">
        <f t="shared" si="15"/>
        <v>Wed</v>
      </c>
      <c r="HF30" s="15" t="str">
        <f t="shared" si="15"/>
        <v>Thu</v>
      </c>
      <c r="HG30" s="15" t="str">
        <f t="shared" si="15"/>
        <v>Fri</v>
      </c>
      <c r="HH30" s="15" t="str">
        <f t="shared" si="15"/>
        <v>Sat</v>
      </c>
      <c r="HI30" s="15" t="str">
        <f t="shared" si="15"/>
        <v>Sun</v>
      </c>
      <c r="HJ30" s="15" t="str">
        <f>$J$10</f>
        <v>Next Mon</v>
      </c>
    </row>
    <row r="31" spans="1:232" x14ac:dyDescent="0.25">
      <c r="B31" s="18">
        <f>B11</f>
        <v>39223</v>
      </c>
      <c r="C31" s="39">
        <f t="shared" ref="C31:G39" si="16">IF(C11=0,0,C$15/C11)</f>
        <v>0.8742803484715137</v>
      </c>
      <c r="D31" s="39">
        <f t="shared" si="16"/>
        <v>0.96814841649191552</v>
      </c>
      <c r="E31" s="39">
        <f>IF(E11=0,0,E$15/E11)</f>
        <v>1.0288942261642902</v>
      </c>
      <c r="F31" s="39">
        <f>IF(F11=0,0,F$15/F11)</f>
        <v>0.90667652749799943</v>
      </c>
      <c r="G31" s="39">
        <f>IF(G11=0,0,G$15/G11)</f>
        <v>2.8657385676075067</v>
      </c>
      <c r="H31" s="39">
        <f t="shared" ref="H31:J39" si="17">IF(H11=0,0,H$15/H11)</f>
        <v>0</v>
      </c>
      <c r="I31" s="39">
        <f t="shared" si="17"/>
        <v>0</v>
      </c>
      <c r="J31" s="39">
        <f>IF(J11=0,0,J$15/J11)</f>
        <v>0</v>
      </c>
      <c r="K31" s="10"/>
      <c r="L31" s="40">
        <f t="shared" ref="L31:L39" si="18">IF(K11=0,0,IF(S31&lt;MaxStdDev,1,0))</f>
        <v>1</v>
      </c>
      <c r="M31" s="40">
        <f t="shared" ref="M31:M39" si="19">IF(K11=0,0,IF(T31&lt;MaxStdDev,1,0))</f>
        <v>1</v>
      </c>
      <c r="N31" s="40">
        <f t="shared" ref="N31:N39" si="20">IF(K11=0,0,IF(U31&lt;MaxStdDev,1,0))</f>
        <v>1</v>
      </c>
      <c r="O31" s="40">
        <f t="shared" ref="O31:O39" si="21">IF(K11=0,0,IF(V31&lt;MaxStdDev,1,0))</f>
        <v>1</v>
      </c>
      <c r="P31" s="40">
        <f t="shared" ref="P31:P39" si="22">IF(K11=0,0,IF(W31&lt;MaxStdDev,1,0))</f>
        <v>1</v>
      </c>
      <c r="Q31" s="40">
        <f t="shared" ref="Q31:Q39" si="23">IF(K11=0,0,IF(J31=0,0,IF(X31&lt;MaxStdDev,1,0)))</f>
        <v>0</v>
      </c>
      <c r="S31" s="41">
        <f t="shared" ref="S31:W39" si="24">IF(C$43=0,0,ABS(C31-C$41)/C$43)</f>
        <v>1.4515435753517258</v>
      </c>
      <c r="T31" s="41">
        <f t="shared" si="24"/>
        <v>0.24836844767079905</v>
      </c>
      <c r="U31" s="41">
        <f t="shared" si="24"/>
        <v>0.37542788490266205</v>
      </c>
      <c r="V31" s="41">
        <f t="shared" si="24"/>
        <v>0.55187485148567272</v>
      </c>
      <c r="W31" s="41">
        <f t="shared" si="24"/>
        <v>1.2521815547307782</v>
      </c>
      <c r="X31" s="41">
        <f t="shared" ref="X31:X39" si="25">IF(J$43=0,0,ABS(J31-J$41)/J$43)</f>
        <v>12.7421332591168</v>
      </c>
      <c r="Y31" s="86"/>
      <c r="AB31" s="18">
        <f t="shared" ref="AB31" si="26">AB11</f>
        <v>38859</v>
      </c>
      <c r="AC31" s="39">
        <f t="shared" ref="AC31:AJ39" si="27">IF(AC11=0,0,AC$15/AC11)</f>
        <v>0.7401138537877332</v>
      </c>
      <c r="AD31" s="39">
        <f t="shared" si="27"/>
        <v>0.8151969144674186</v>
      </c>
      <c r="AE31" s="39">
        <f t="shared" si="27"/>
        <v>0.74831219889828393</v>
      </c>
      <c r="AF31" s="39">
        <f t="shared" si="27"/>
        <v>0.8638501460194562</v>
      </c>
      <c r="AG31" s="39">
        <f t="shared" si="27"/>
        <v>1.0672205049597854</v>
      </c>
      <c r="AH31" s="39">
        <f t="shared" si="27"/>
        <v>0</v>
      </c>
      <c r="AI31" s="39">
        <f t="shared" si="27"/>
        <v>0</v>
      </c>
      <c r="AJ31" s="39">
        <f t="shared" si="27"/>
        <v>0</v>
      </c>
      <c r="AK31" s="10"/>
      <c r="AL31" s="40">
        <f t="shared" ref="AL31:AL39" si="28">IF(AK11=0,0,IF(AS31&lt;MaxStdDev,1,0))</f>
        <v>1</v>
      </c>
      <c r="AM31" s="40">
        <f t="shared" ref="AM31:AM39" si="29">IF(AK11=0,0,IF(AT31&lt;MaxStdDev,1,0))</f>
        <v>1</v>
      </c>
      <c r="AN31" s="40">
        <f t="shared" ref="AN31:AN39" si="30">IF(AK11=0,0,IF(AU31&lt;MaxStdDev,1,0))</f>
        <v>1</v>
      </c>
      <c r="AO31" s="40">
        <f t="shared" ref="AO31:AO39" si="31">IF(AK11=0,0,IF(AV31&lt;MaxStdDev,1,0))</f>
        <v>1</v>
      </c>
      <c r="AP31" s="40">
        <f t="shared" ref="AP31:AP39" si="32">IF(AK11=0,0,IF(AW31&lt;MaxStdDev,1,0))</f>
        <v>0</v>
      </c>
      <c r="AQ31" s="40">
        <f t="shared" ref="AQ31:AQ39" si="33">IF(AK11=0,0,IF(AJ31=0,0,IF(AX31&lt;MaxStdDev,1,0)))</f>
        <v>0</v>
      </c>
      <c r="AS31" s="41">
        <f t="shared" ref="AS31:AW39" si="34">IF(AC$43=0,0,ABS(AC31-AC$41)/AC$43)</f>
        <v>0.5958910282225669</v>
      </c>
      <c r="AT31" s="41">
        <f t="shared" si="34"/>
        <v>0.25411054930688926</v>
      </c>
      <c r="AU31" s="41">
        <f t="shared" si="34"/>
        <v>1.335727918840466</v>
      </c>
      <c r="AV31" s="41">
        <f t="shared" si="34"/>
        <v>9.4056931627307765E-3</v>
      </c>
      <c r="AW31" s="41">
        <f t="shared" si="34"/>
        <v>1.5864182868304504</v>
      </c>
      <c r="AX31" s="41">
        <f t="shared" ref="AX31:AX39" si="35">IF(AJ$43=0,0,ABS(AJ31-AJ$41)/AJ$43)</f>
        <v>2.2606361859329054</v>
      </c>
      <c r="BA31" s="86"/>
      <c r="BB31" s="18">
        <f t="shared" ref="BB31:DB31" si="36">BB11</f>
        <v>38495</v>
      </c>
      <c r="BC31" s="39">
        <f t="shared" ref="BC31:BJ39" si="37">IF(BC11=0,0,BC$15/BC11)</f>
        <v>1.0298518374495651</v>
      </c>
      <c r="BD31" s="39">
        <f t="shared" si="37"/>
        <v>1.0103521420343688</v>
      </c>
      <c r="BE31" s="39">
        <f t="shared" si="37"/>
        <v>1.0134446207650283</v>
      </c>
      <c r="BF31" s="39">
        <f t="shared" si="37"/>
        <v>1.1889159151567221</v>
      </c>
      <c r="BG31" s="39">
        <f t="shared" si="37"/>
        <v>2.8885054285462304</v>
      </c>
      <c r="BH31" s="39">
        <f t="shared" si="37"/>
        <v>0</v>
      </c>
      <c r="BI31" s="39">
        <f t="shared" si="37"/>
        <v>0</v>
      </c>
      <c r="BJ31" s="39">
        <f t="shared" si="37"/>
        <v>0</v>
      </c>
      <c r="BK31" s="10"/>
      <c r="BL31" s="40">
        <f t="shared" ref="BL31:BL39" si="38">IF(BK11=0,0,IF(BS31&lt;MaxStdDev,1,0))</f>
        <v>0</v>
      </c>
      <c r="BM31" s="40">
        <f t="shared" ref="BM31:BM39" si="39">IF(BK11=0,0,IF(BT31&lt;MaxStdDev,1,0))</f>
        <v>0</v>
      </c>
      <c r="BN31" s="40">
        <f t="shared" ref="BN31:BN39" si="40">IF(BK11=0,0,IF(BU31&lt;MaxStdDev,1,0))</f>
        <v>0</v>
      </c>
      <c r="BO31" s="40">
        <f t="shared" ref="BO31:BO39" si="41">IF(BK11=0,0,IF(BV31&lt;MaxStdDev,1,0))</f>
        <v>0</v>
      </c>
      <c r="BP31" s="40">
        <f t="shared" ref="BP31:BP39" si="42">IF(BK11=0,0,IF(BW31&lt;MaxStdDev,1,0))</f>
        <v>0</v>
      </c>
      <c r="BQ31" s="40">
        <f t="shared" ref="BQ31:BQ39" si="43">IF(BK11=0,0,IF(BJ31=0,0,IF(BX31&lt;MaxStdDev,1,0)))</f>
        <v>0</v>
      </c>
      <c r="BS31" s="41">
        <f t="shared" ref="BS31:BW39" si="44">IF(BC$43=0,0,ABS(BC31-BC$41)/BC$43)</f>
        <v>0.77240762065442947</v>
      </c>
      <c r="BT31" s="41">
        <f t="shared" si="44"/>
        <v>2.5726856957845841</v>
      </c>
      <c r="BU31" s="41">
        <f t="shared" si="44"/>
        <v>1.1076680552263531</v>
      </c>
      <c r="BV31" s="41">
        <f t="shared" si="44"/>
        <v>1.8038022223197407</v>
      </c>
      <c r="BW31" s="41">
        <f t="shared" si="44"/>
        <v>2.1161561564271034</v>
      </c>
      <c r="BX31" s="41">
        <f t="shared" ref="BX31:BX39" si="45">IF(BJ$43=0,0,ABS(BJ31-BJ$41)/BJ$43)</f>
        <v>1.9487155564308152</v>
      </c>
      <c r="BY31" s="86"/>
      <c r="CB31" s="18">
        <f t="shared" si="36"/>
        <v>38131</v>
      </c>
      <c r="CC31" s="39">
        <f t="shared" ref="CC31:CJ39" si="46">IF(CC11=0,0,CC$15/CC11)</f>
        <v>0.96478697865906604</v>
      </c>
      <c r="CD31" s="39">
        <f t="shared" si="46"/>
        <v>0.90485501082544417</v>
      </c>
      <c r="CE31" s="39">
        <f t="shared" si="46"/>
        <v>1.0397012330846234</v>
      </c>
      <c r="CF31" s="39">
        <f t="shared" si="46"/>
        <v>0.97450371985582207</v>
      </c>
      <c r="CG31" s="39">
        <f t="shared" si="46"/>
        <v>1.8953947855153361</v>
      </c>
      <c r="CH31" s="39">
        <f t="shared" si="46"/>
        <v>0</v>
      </c>
      <c r="CI31" s="39">
        <f t="shared" si="46"/>
        <v>0</v>
      </c>
      <c r="CJ31" s="39">
        <f t="shared" si="46"/>
        <v>0</v>
      </c>
      <c r="CK31" s="10"/>
      <c r="CL31" s="40">
        <f t="shared" ref="CL31:CL39" si="47">IF(CK11=0,0,IF(CS31&lt;MaxStdDev,1,0))</f>
        <v>1</v>
      </c>
      <c r="CM31" s="40">
        <f t="shared" ref="CM31:CM39" si="48">IF(CK11=0,0,IF(CT31&lt;MaxStdDev,1,0))</f>
        <v>0</v>
      </c>
      <c r="CN31" s="40">
        <f t="shared" ref="CN31:CN39" si="49">IF(CK11=0,0,IF(CU31&lt;MaxStdDev,1,0))</f>
        <v>1</v>
      </c>
      <c r="CO31" s="40">
        <f t="shared" ref="CO31:CO39" si="50">IF(CK11=0,0,IF(CV31&lt;MaxStdDev,1,0))</f>
        <v>1</v>
      </c>
      <c r="CP31" s="40">
        <f t="shared" ref="CP31:CP39" si="51">IF(CK11=0,0,IF(CW31&lt;MaxStdDev,1,0))</f>
        <v>1</v>
      </c>
      <c r="CQ31" s="40">
        <f t="shared" ref="CQ31:CQ39" si="52">IF(CK11=0,0,IF(CJ31=0,0,IF(CX31&lt;MaxStdDev,1,0)))</f>
        <v>0</v>
      </c>
      <c r="CS31" s="41">
        <f t="shared" ref="CS31:CW39" si="53">IF(CC$43=0,0,ABS(CC31-CC$41)/CC$43)</f>
        <v>0.7219348776917105</v>
      </c>
      <c r="CT31" s="41">
        <f t="shared" si="53"/>
        <v>1.7069810730444472</v>
      </c>
      <c r="CU31" s="41">
        <f t="shared" si="53"/>
        <v>8.8822681445059823E-2</v>
      </c>
      <c r="CV31" s="41">
        <f t="shared" si="53"/>
        <v>0.32669228223627833</v>
      </c>
      <c r="CW31" s="41">
        <f t="shared" si="53"/>
        <v>0.26897286981168195</v>
      </c>
      <c r="CX31" s="41">
        <f t="shared" ref="CX31:CX39" si="54">IF(CJ$43=0,0,ABS(CJ31-CJ$41)/CJ$43)</f>
        <v>1.5726509139463491</v>
      </c>
      <c r="DA31" s="86"/>
      <c r="DB31" s="18">
        <f t="shared" si="36"/>
        <v>37767</v>
      </c>
      <c r="DC31" s="39">
        <f t="shared" ref="DC31:DJ39" si="55">IF(DC11=0,0,DC$15/DC11)</f>
        <v>0</v>
      </c>
      <c r="DD31" s="39">
        <f t="shared" si="55"/>
        <v>0.91790877319300745</v>
      </c>
      <c r="DE31" s="39">
        <f t="shared" si="55"/>
        <v>0.9355603828985366</v>
      </c>
      <c r="DF31" s="39">
        <f t="shared" si="55"/>
        <v>0.81803564069541124</v>
      </c>
      <c r="DG31" s="39">
        <f t="shared" si="55"/>
        <v>0.71886643648699944</v>
      </c>
      <c r="DH31" s="39">
        <f t="shared" si="55"/>
        <v>0</v>
      </c>
      <c r="DI31" s="39">
        <f t="shared" si="55"/>
        <v>0</v>
      </c>
      <c r="DJ31" s="39">
        <f t="shared" si="55"/>
        <v>1.054345430575538</v>
      </c>
      <c r="DK31" s="10"/>
      <c r="DL31" s="40">
        <f t="shared" ref="DL31:DL39" si="56">IF(DK11=0,0,IF(DS31&lt;MaxStdDev,1,0))</f>
        <v>0</v>
      </c>
      <c r="DM31" s="40">
        <f t="shared" ref="DM31:DM39" si="57">IF(DK11=0,0,IF(DT31&lt;MaxStdDev,1,0))</f>
        <v>1</v>
      </c>
      <c r="DN31" s="40">
        <f t="shared" ref="DN31:DN39" si="58">IF(DK11=0,0,IF(DU31&lt;MaxStdDev,1,0))</f>
        <v>1</v>
      </c>
      <c r="DO31" s="40">
        <f t="shared" ref="DO31:DO39" si="59">IF(DK11=0,0,IF(DV31&lt;MaxStdDev,1,0))</f>
        <v>1</v>
      </c>
      <c r="DP31" s="40">
        <f t="shared" ref="DP31:DP39" si="60">IF(DK11=0,0,IF(DW31&lt;MaxStdDev,1,0))</f>
        <v>1</v>
      </c>
      <c r="DQ31" s="40">
        <f t="shared" ref="DQ31:DQ39" si="61">IF(DK11=0,0,IF(DJ31=0,0,IF(DX31&lt;MaxStdDev,1,0)))</f>
        <v>0</v>
      </c>
      <c r="DS31" s="41">
        <f t="shared" ref="DS31:DW39" si="62">IF(DC$43=0,0,ABS(DC31-DC$41)/DC$43)</f>
        <v>7.000619111184287</v>
      </c>
      <c r="DT31" s="41">
        <f t="shared" si="62"/>
        <v>0.68903449781939119</v>
      </c>
      <c r="DU31" s="41">
        <f t="shared" si="62"/>
        <v>0.41056344611774465</v>
      </c>
      <c r="DV31" s="41">
        <f t="shared" si="62"/>
        <v>0.5525677600683454</v>
      </c>
      <c r="DW31" s="41">
        <f t="shared" si="62"/>
        <v>4.9966172517243116E-3</v>
      </c>
      <c r="DX31" s="41">
        <f t="shared" ref="DX31:DX39" si="63">IF(DJ$43=0,0,ABS(DJ31-DJ$41)/DJ$43)</f>
        <v>3.2387782494244464</v>
      </c>
      <c r="EA31" s="86"/>
      <c r="EB31" s="18">
        <f t="shared" ref="EB31:GB31" si="64">EB11</f>
        <v>37403</v>
      </c>
      <c r="EC31" s="39">
        <f t="shared" ref="EC31:EJ39" si="65">IF(EC11=0,0,EC$15/EC11)</f>
        <v>0</v>
      </c>
      <c r="ED31" s="39">
        <f t="shared" si="65"/>
        <v>1.518974749600192</v>
      </c>
      <c r="EE31" s="39">
        <f t="shared" si="65"/>
        <v>1.8589377325259722</v>
      </c>
      <c r="EF31" s="39">
        <f t="shared" si="65"/>
        <v>1.4740849942815613</v>
      </c>
      <c r="EG31" s="39">
        <f t="shared" si="65"/>
        <v>2.0367941116364823</v>
      </c>
      <c r="EH31" s="39">
        <f t="shared" si="65"/>
        <v>0</v>
      </c>
      <c r="EI31" s="39">
        <f t="shared" si="65"/>
        <v>0</v>
      </c>
      <c r="EJ31" s="39">
        <f t="shared" si="65"/>
        <v>1.0764472985899891</v>
      </c>
      <c r="EK31" s="10"/>
      <c r="EL31" s="40">
        <f t="shared" ref="EL31:EL39" si="66">IF(EK11=0,0,IF(ES31&lt;MaxStdDev,1,0))</f>
        <v>0</v>
      </c>
      <c r="EM31" s="40">
        <f t="shared" ref="EM31:EM39" si="67">IF(EK11=0,0,IF(ET31&lt;MaxStdDev,1,0))</f>
        <v>0</v>
      </c>
      <c r="EN31" s="40">
        <f t="shared" ref="EN31:EN39" si="68">IF(EK11=0,0,IF(EU31&lt;MaxStdDev,1,0))</f>
        <v>0</v>
      </c>
      <c r="EO31" s="40">
        <f t="shared" ref="EO31:EO39" si="69">IF(EK11=0,0,IF(EV31&lt;MaxStdDev,1,0))</f>
        <v>0</v>
      </c>
      <c r="EP31" s="40">
        <f t="shared" ref="EP31:EP39" si="70">IF(EK11=0,0,IF(EW31&lt;MaxStdDev,1,0))</f>
        <v>0</v>
      </c>
      <c r="EQ31" s="40">
        <f t="shared" ref="EQ31:EQ39" si="71">IF(EK11=0,0,IF(EJ31=0,0,IF(EX31&lt;MaxStdDev,1,0)))</f>
        <v>0</v>
      </c>
      <c r="ES31" s="41">
        <f t="shared" ref="ES31:EW39" si="72">IF(EC$43=0,0,ABS(EC31-EC$41)/EC$43)</f>
        <v>4.0544322268799604</v>
      </c>
      <c r="ET31" s="41">
        <f t="shared" si="72"/>
        <v>2.3783401243217819</v>
      </c>
      <c r="EU31" s="41">
        <f t="shared" si="72"/>
        <v>2.5067325292796072</v>
      </c>
      <c r="EV31" s="41">
        <f t="shared" si="72"/>
        <v>1.0356397614007182</v>
      </c>
      <c r="EW31" s="41">
        <f t="shared" si="72"/>
        <v>0.2958540160156734</v>
      </c>
      <c r="EX31" s="41">
        <f t="shared" ref="EX31:EX39" si="73">IF(EJ$43=0,0,ABS(EJ31-EJ$41)/EJ$43)</f>
        <v>0.63701801942875969</v>
      </c>
      <c r="EY31" s="86"/>
      <c r="FB31" s="18">
        <f t="shared" si="64"/>
        <v>37032</v>
      </c>
      <c r="FC31" s="39">
        <f t="shared" ref="FC31:FJ39" si="74">IF(FC11=0,0,FC$15/FC11)</f>
        <v>0.91777374235777032</v>
      </c>
      <c r="FD31" s="39">
        <f t="shared" si="74"/>
        <v>0.94053820278483269</v>
      </c>
      <c r="FE31" s="39">
        <f t="shared" si="74"/>
        <v>1.1703798624785007</v>
      </c>
      <c r="FF31" s="39">
        <f t="shared" si="74"/>
        <v>1.395066924903078</v>
      </c>
      <c r="FG31" s="39">
        <f t="shared" si="74"/>
        <v>1.4360721022422385</v>
      </c>
      <c r="FH31" s="39">
        <f t="shared" si="74"/>
        <v>0</v>
      </c>
      <c r="FI31" s="39">
        <f t="shared" si="74"/>
        <v>0</v>
      </c>
      <c r="FJ31" s="39">
        <f t="shared" si="74"/>
        <v>0</v>
      </c>
      <c r="FK31" s="10"/>
      <c r="FL31" s="40">
        <f t="shared" ref="FL31:FL39" si="75">IF(FK11=0,0,IF(FS31&lt;MaxStdDev,1,0))</f>
        <v>1</v>
      </c>
      <c r="FM31" s="40">
        <f t="shared" ref="FM31:FM39" si="76">IF(FK11=0,0,IF(FT31&lt;MaxStdDev,1,0))</f>
        <v>1</v>
      </c>
      <c r="FN31" s="40">
        <f t="shared" ref="FN31:FN39" si="77">IF(FK11=0,0,IF(FU31&lt;MaxStdDev,1,0))</f>
        <v>1</v>
      </c>
      <c r="FO31" s="40">
        <f t="shared" ref="FO31:FO39" si="78">IF(FK11=0,0,IF(FV31&lt;MaxStdDev,1,0))</f>
        <v>1</v>
      </c>
      <c r="FP31" s="40">
        <f t="shared" ref="FP31:FP39" si="79">IF(FK11=0,0,IF(FW31&lt;MaxStdDev,1,0))</f>
        <v>1</v>
      </c>
      <c r="FQ31" s="40">
        <f t="shared" ref="FQ31:FQ39" si="80">IF(FK11=0,0,IF(FJ31=0,0,IF(FX31&lt;MaxStdDev,1,0)))</f>
        <v>0</v>
      </c>
      <c r="FS31" s="41">
        <f t="shared" ref="FS31:FW39" si="81">IF(FC$43=0,0,ABS(FC31-FC$41)/FC$43)</f>
        <v>5.799736298296549E-2</v>
      </c>
      <c r="FT31" s="41">
        <f t="shared" si="81"/>
        <v>0.5115318593925271</v>
      </c>
      <c r="FU31" s="41">
        <f t="shared" si="81"/>
        <v>0.42269732158308038</v>
      </c>
      <c r="FV31" s="41">
        <f t="shared" si="81"/>
        <v>0.53771694291402827</v>
      </c>
      <c r="FW31" s="41">
        <f t="shared" si="81"/>
        <v>1.1775744585460066</v>
      </c>
      <c r="FX31" s="41">
        <f t="shared" ref="FX31:FX39" si="82">IF(FJ$43=0,0,ABS(FJ31-FJ$41)/FJ$43)</f>
        <v>16.375384038570907</v>
      </c>
      <c r="FY31" s="86"/>
      <c r="GB31" s="18">
        <f t="shared" si="64"/>
        <v>36668</v>
      </c>
      <c r="GC31" s="39">
        <f t="shared" ref="GC31:GJ39" si="83">IF(GC11=0,0,GC$15/GC11)</f>
        <v>1.0612709893077044</v>
      </c>
      <c r="GD31" s="39">
        <f t="shared" si="83"/>
        <v>1.1889734111599466</v>
      </c>
      <c r="GE31" s="39">
        <f t="shared" si="83"/>
        <v>0.87615762505233963</v>
      </c>
      <c r="GF31" s="39">
        <f t="shared" si="83"/>
        <v>1.0387761659441088</v>
      </c>
      <c r="GG31" s="39">
        <f t="shared" si="83"/>
        <v>1.1730588958018475</v>
      </c>
      <c r="GH31" s="39">
        <f t="shared" si="83"/>
        <v>0</v>
      </c>
      <c r="GI31" s="39">
        <f t="shared" si="83"/>
        <v>0</v>
      </c>
      <c r="GJ31" s="39">
        <f t="shared" si="83"/>
        <v>0</v>
      </c>
      <c r="GK31" s="10"/>
      <c r="GL31" s="40">
        <f t="shared" ref="GL31:GL39" si="84">IF(GK11=0,0,IF(GS31&lt;MaxStdDev,1,0))</f>
        <v>1</v>
      </c>
      <c r="GM31" s="40">
        <f t="shared" ref="GM31:GM39" si="85">IF(GK11=0,0,IF(GT31&lt;MaxStdDev,1,0))</f>
        <v>1</v>
      </c>
      <c r="GN31" s="40">
        <f t="shared" ref="GN31:GN39" si="86">IF(GK11=0,0,IF(GU31&lt;MaxStdDev,1,0))</f>
        <v>0</v>
      </c>
      <c r="GO31" s="40">
        <f t="shared" ref="GO31:GO39" si="87">IF(GK11=0,0,IF(GV31&lt;MaxStdDev,1,0))</f>
        <v>1</v>
      </c>
      <c r="GP31" s="40">
        <f t="shared" ref="GP31:GP39" si="88">IF(GK11=0,0,IF(GW31&lt;MaxStdDev,1,0))</f>
        <v>0</v>
      </c>
      <c r="GQ31" s="40">
        <f t="shared" ref="GQ31:GQ39" si="89">IF(GK11=0,0,IF(GJ31=0,0,IF(GX31&lt;MaxStdDev,1,0)))</f>
        <v>0</v>
      </c>
      <c r="GS31" s="41">
        <f t="shared" ref="GS31:GW39" si="90">IF(GC$43=0,0,ABS(GC31-GC$41)/GC$43)</f>
        <v>0.41250153064283862</v>
      </c>
      <c r="GT31" s="41">
        <f t="shared" si="90"/>
        <v>0.5749192332971822</v>
      </c>
      <c r="GU31" s="41">
        <f t="shared" si="90"/>
        <v>1.749874756582412</v>
      </c>
      <c r="GV31" s="41">
        <f t="shared" si="90"/>
        <v>9.6395199043704069E-2</v>
      </c>
      <c r="GW31" s="41">
        <f t="shared" si="90"/>
        <v>1.6331318505003447</v>
      </c>
      <c r="GX31" s="41">
        <f t="shared" ref="GX31:GX39" si="91">IF(GJ$43=0,0,ABS(GJ31-GJ$41)/GJ$43)</f>
        <v>2.3662768773446499</v>
      </c>
      <c r="GY31" s="86"/>
      <c r="HB31" s="18">
        <f t="shared" ref="HB31" si="92">HB11</f>
        <v>36304</v>
      </c>
      <c r="HC31" s="39">
        <f t="shared" ref="HC31:HJ39" si="93">IF(HC11=0,0,HC$15/HC11)</f>
        <v>0.90716929107381894</v>
      </c>
      <c r="HD31" s="39">
        <f t="shared" si="93"/>
        <v>0.85968980558868435</v>
      </c>
      <c r="HE31" s="39">
        <f t="shared" si="93"/>
        <v>0.82586108007067094</v>
      </c>
      <c r="HF31" s="39">
        <f t="shared" si="93"/>
        <v>0.83937578652764677</v>
      </c>
      <c r="HG31" s="39">
        <f t="shared" si="93"/>
        <v>0.94879981622718268</v>
      </c>
      <c r="HH31" s="39">
        <f t="shared" si="93"/>
        <v>0</v>
      </c>
      <c r="HI31" s="39">
        <f t="shared" si="93"/>
        <v>0</v>
      </c>
      <c r="HJ31" s="39">
        <f t="shared" si="93"/>
        <v>0</v>
      </c>
      <c r="HK31" s="10"/>
      <c r="HL31" s="40">
        <f t="shared" ref="HL31:HL39" si="94">IF(HK11=0,0,IF(HS31&lt;MaxStdDev,1,0))</f>
        <v>0</v>
      </c>
      <c r="HM31" s="40">
        <f t="shared" ref="HM31:HM39" si="95">IF(HK11=0,0,IF(HT31&lt;MaxStdDev,1,0))</f>
        <v>0</v>
      </c>
      <c r="HN31" s="40">
        <f t="shared" ref="HN31:HN39" si="96">IF(HK11=0,0,IF(HU31&lt;MaxStdDev,1,0))</f>
        <v>0</v>
      </c>
      <c r="HO31" s="40">
        <f t="shared" ref="HO31:HO39" si="97">IF(HK11=0,0,IF(HV31&lt;MaxStdDev,1,0))</f>
        <v>0</v>
      </c>
      <c r="HP31" s="40">
        <f t="shared" ref="HP31:HP39" si="98">IF(HK11=0,0,IF(HW31&lt;MaxStdDev,1,0))</f>
        <v>0</v>
      </c>
      <c r="HQ31" s="40">
        <f t="shared" ref="HQ31:HQ39" si="99">IF(HK11=0,0,IF(HJ31=0,0,IF(HX31&lt;MaxStdDev,1,0)))</f>
        <v>0</v>
      </c>
      <c r="HS31" s="41">
        <f t="shared" ref="HS31:HW39" si="100">IF(HC$43=0,0,ABS(HC31-HC$41)/HC$43)</f>
        <v>0.4009764411619558</v>
      </c>
      <c r="HT31" s="41">
        <f t="shared" si="100"/>
        <v>1.8586142401829218</v>
      </c>
      <c r="HU31" s="41">
        <f t="shared" si="100"/>
        <v>0.64472582815935153</v>
      </c>
      <c r="HV31" s="41">
        <f t="shared" si="100"/>
        <v>0.87369736133145293</v>
      </c>
      <c r="HW31" s="41">
        <f t="shared" si="100"/>
        <v>0.49795943310096147</v>
      </c>
      <c r="HX31" s="41">
        <f t="shared" ref="HX31:HX39" si="101">IF(HJ$43=0,0,ABS(HJ31-HJ$41)/HJ$43)</f>
        <v>1.8974676839107285</v>
      </c>
    </row>
    <row r="32" spans="1:232" x14ac:dyDescent="0.25">
      <c r="B32" s="18">
        <f t="shared" ref="B32:B39" si="102">+B31+7</f>
        <v>39230</v>
      </c>
      <c r="C32" s="39">
        <f t="shared" si="16"/>
        <v>0</v>
      </c>
      <c r="D32" s="39">
        <f t="shared" si="16"/>
        <v>1.0302228757462355</v>
      </c>
      <c r="E32" s="39">
        <f t="shared" si="16"/>
        <v>1.0693026362055782</v>
      </c>
      <c r="F32" s="39">
        <f t="shared" si="16"/>
        <v>0.87183326031836139</v>
      </c>
      <c r="G32" s="39">
        <f t="shared" si="16"/>
        <v>2.3260946458496377</v>
      </c>
      <c r="H32" s="39">
        <f t="shared" si="17"/>
        <v>0</v>
      </c>
      <c r="I32" s="39">
        <f t="shared" si="17"/>
        <v>0</v>
      </c>
      <c r="J32" s="39">
        <f t="shared" si="17"/>
        <v>1.2141620551568193</v>
      </c>
      <c r="K32" s="10"/>
      <c r="L32" s="40">
        <f t="shared" si="18"/>
        <v>0</v>
      </c>
      <c r="M32" s="40">
        <f t="shared" si="19"/>
        <v>1</v>
      </c>
      <c r="N32" s="40">
        <f t="shared" si="20"/>
        <v>1</v>
      </c>
      <c r="O32" s="40">
        <f t="shared" si="21"/>
        <v>1</v>
      </c>
      <c r="P32" s="40">
        <f t="shared" si="22"/>
        <v>1</v>
      </c>
      <c r="Q32" s="40">
        <f t="shared" si="23"/>
        <v>0</v>
      </c>
      <c r="S32" s="41">
        <f t="shared" si="24"/>
        <v>9.4251189182151407</v>
      </c>
      <c r="T32" s="41">
        <f t="shared" si="24"/>
        <v>0.10309362800402079</v>
      </c>
      <c r="U32" s="41">
        <f t="shared" si="24"/>
        <v>0.47210916067648362</v>
      </c>
      <c r="V32" s="41">
        <f t="shared" si="24"/>
        <v>0.88131067903889604</v>
      </c>
      <c r="W32" s="41">
        <f t="shared" si="24"/>
        <v>5.8439173116472065E-2</v>
      </c>
      <c r="X32" s="41">
        <f t="shared" si="25"/>
        <v>2.0153573031224226</v>
      </c>
      <c r="Y32" s="86"/>
      <c r="AB32" s="18">
        <f t="shared" ref="AB32:AB39" si="103">+AB31+7</f>
        <v>38866</v>
      </c>
      <c r="AC32" s="39">
        <f t="shared" si="27"/>
        <v>0</v>
      </c>
      <c r="AD32" s="39">
        <f t="shared" si="27"/>
        <v>1.0028118012171063</v>
      </c>
      <c r="AE32" s="39">
        <f t="shared" si="27"/>
        <v>0.81482967416376995</v>
      </c>
      <c r="AF32" s="39">
        <f t="shared" si="27"/>
        <v>0.87864232637684681</v>
      </c>
      <c r="AG32" s="39">
        <f t="shared" si="27"/>
        <v>0.88250794432963942</v>
      </c>
      <c r="AH32" s="39">
        <f t="shared" si="27"/>
        <v>0</v>
      </c>
      <c r="AI32" s="39">
        <f t="shared" si="27"/>
        <v>0</v>
      </c>
      <c r="AJ32" s="39">
        <f t="shared" si="27"/>
        <v>0.83101761970852706</v>
      </c>
      <c r="AK32" s="10"/>
      <c r="AL32" s="40">
        <f t="shared" si="28"/>
        <v>0</v>
      </c>
      <c r="AM32" s="40">
        <f t="shared" si="29"/>
        <v>1</v>
      </c>
      <c r="AN32" s="40">
        <f t="shared" si="30"/>
        <v>1</v>
      </c>
      <c r="AO32" s="40">
        <f t="shared" si="31"/>
        <v>1</v>
      </c>
      <c r="AP32" s="40">
        <f t="shared" si="32"/>
        <v>1</v>
      </c>
      <c r="AQ32" s="40">
        <f t="shared" si="33"/>
        <v>1</v>
      </c>
      <c r="AS32" s="41">
        <f t="shared" si="34"/>
        <v>2.3681736402494526</v>
      </c>
      <c r="AT32" s="41">
        <f t="shared" si="34"/>
        <v>0.76519188447157138</v>
      </c>
      <c r="AU32" s="41">
        <f t="shared" si="34"/>
        <v>0.83456134799971993</v>
      </c>
      <c r="AV32" s="41">
        <f t="shared" si="34"/>
        <v>8.5719306851037708E-2</v>
      </c>
      <c r="AW32" s="41">
        <f t="shared" si="34"/>
        <v>0.49059130934611223</v>
      </c>
      <c r="AX32" s="41">
        <f t="shared" si="35"/>
        <v>0.17214539037902524</v>
      </c>
      <c r="BA32" s="86"/>
      <c r="BB32" s="18">
        <f t="shared" ref="BB32:BB39" si="104">+BB31+7</f>
        <v>38502</v>
      </c>
      <c r="BC32" s="39">
        <f t="shared" si="37"/>
        <v>0</v>
      </c>
      <c r="BD32" s="39">
        <f t="shared" si="37"/>
        <v>0.78553131990420155</v>
      </c>
      <c r="BE32" s="39">
        <f t="shared" si="37"/>
        <v>0.97547109576416324</v>
      </c>
      <c r="BF32" s="39">
        <f t="shared" si="37"/>
        <v>1.1102550053855342</v>
      </c>
      <c r="BG32" s="39">
        <f t="shared" si="37"/>
        <v>2.3407825405294389</v>
      </c>
      <c r="BH32" s="39">
        <f t="shared" si="37"/>
        <v>0</v>
      </c>
      <c r="BI32" s="39">
        <f t="shared" si="37"/>
        <v>0</v>
      </c>
      <c r="BJ32" s="39">
        <f t="shared" si="37"/>
        <v>1.2232098485858216</v>
      </c>
      <c r="BK32" s="10"/>
      <c r="BL32" s="40">
        <f t="shared" si="38"/>
        <v>0</v>
      </c>
      <c r="BM32" s="40">
        <f t="shared" si="39"/>
        <v>0</v>
      </c>
      <c r="BN32" s="40">
        <f t="shared" si="40"/>
        <v>1</v>
      </c>
      <c r="BO32" s="40">
        <f t="shared" si="41"/>
        <v>1</v>
      </c>
      <c r="BP32" s="40">
        <f t="shared" si="42"/>
        <v>1</v>
      </c>
      <c r="BQ32" s="40">
        <f t="shared" si="43"/>
        <v>1</v>
      </c>
      <c r="BS32" s="41">
        <f t="shared" si="44"/>
        <v>1.7164093424347224</v>
      </c>
      <c r="BT32" s="41">
        <f t="shared" si="44"/>
        <v>1.9731446214555495</v>
      </c>
      <c r="BU32" s="41">
        <f t="shared" si="44"/>
        <v>0.4111468659473394</v>
      </c>
      <c r="BV32" s="41">
        <f t="shared" si="44"/>
        <v>0.85209933197507304</v>
      </c>
      <c r="BW32" s="41">
        <f t="shared" si="44"/>
        <v>0.48658865169961613</v>
      </c>
      <c r="BX32" s="41">
        <f t="shared" si="45"/>
        <v>0.53715978183976254</v>
      </c>
      <c r="BY32" s="86"/>
      <c r="CB32" s="18">
        <f t="shared" ref="CB32:CB39" si="105">+CB31+7</f>
        <v>38138</v>
      </c>
      <c r="CC32" s="39">
        <f t="shared" si="46"/>
        <v>0</v>
      </c>
      <c r="CD32" s="39">
        <f t="shared" si="46"/>
        <v>1.1195367532732592</v>
      </c>
      <c r="CE32" s="39">
        <f t="shared" si="46"/>
        <v>1.1472417373799448</v>
      </c>
      <c r="CF32" s="39">
        <f t="shared" si="46"/>
        <v>1.1269575340758287</v>
      </c>
      <c r="CG32" s="39">
        <f t="shared" si="46"/>
        <v>2.1680451352856194</v>
      </c>
      <c r="CH32" s="39">
        <f t="shared" si="46"/>
        <v>0</v>
      </c>
      <c r="CI32" s="39">
        <f t="shared" si="46"/>
        <v>0</v>
      </c>
      <c r="CJ32" s="39">
        <f t="shared" si="46"/>
        <v>1.1101131518211038</v>
      </c>
      <c r="CK32" s="10"/>
      <c r="CL32" s="40">
        <f t="shared" si="47"/>
        <v>0</v>
      </c>
      <c r="CM32" s="40">
        <f t="shared" si="48"/>
        <v>1</v>
      </c>
      <c r="CN32" s="40">
        <f t="shared" si="49"/>
        <v>1</v>
      </c>
      <c r="CO32" s="40">
        <f t="shared" si="50"/>
        <v>1</v>
      </c>
      <c r="CP32" s="40">
        <f t="shared" si="51"/>
        <v>1</v>
      </c>
      <c r="CQ32" s="40">
        <f t="shared" si="52"/>
        <v>1</v>
      </c>
      <c r="CS32" s="41">
        <f t="shared" si="53"/>
        <v>1.710362256463444</v>
      </c>
      <c r="CT32" s="41">
        <f t="shared" si="53"/>
        <v>0.77163983707015149</v>
      </c>
      <c r="CU32" s="41">
        <f t="shared" si="53"/>
        <v>0.87408385022568158</v>
      </c>
      <c r="CV32" s="41">
        <f t="shared" si="53"/>
        <v>1.0380375337918337</v>
      </c>
      <c r="CW32" s="41">
        <f t="shared" si="53"/>
        <v>0.61220212374393757</v>
      </c>
      <c r="CX32" s="41">
        <f t="shared" si="54"/>
        <v>0.66854568149039928</v>
      </c>
      <c r="DA32" s="86"/>
      <c r="DB32" s="18">
        <f t="shared" ref="DB32:DB39" si="106">+DB31+7</f>
        <v>37774</v>
      </c>
      <c r="DC32" s="39">
        <f t="shared" si="55"/>
        <v>0.80993667586043716</v>
      </c>
      <c r="DD32" s="39">
        <f t="shared" si="55"/>
        <v>0.98567121740791086</v>
      </c>
      <c r="DE32" s="39">
        <f t="shared" si="55"/>
        <v>0.90304903609191278</v>
      </c>
      <c r="DF32" s="39">
        <f t="shared" si="55"/>
        <v>0.82039463728215356</v>
      </c>
      <c r="DG32" s="39">
        <f t="shared" si="55"/>
        <v>0.6818942309884285</v>
      </c>
      <c r="DH32" s="39">
        <f t="shared" si="55"/>
        <v>0</v>
      </c>
      <c r="DI32" s="39">
        <f t="shared" si="55"/>
        <v>0</v>
      </c>
      <c r="DJ32" s="39">
        <f t="shared" si="55"/>
        <v>1.3720256986170807</v>
      </c>
      <c r="DK32" s="10"/>
      <c r="DL32" s="40">
        <f t="shared" si="56"/>
        <v>0</v>
      </c>
      <c r="DM32" s="40">
        <f t="shared" si="57"/>
        <v>0</v>
      </c>
      <c r="DN32" s="40">
        <f t="shared" si="58"/>
        <v>0</v>
      </c>
      <c r="DO32" s="40">
        <f t="shared" si="59"/>
        <v>0</v>
      </c>
      <c r="DP32" s="40">
        <f t="shared" si="60"/>
        <v>0</v>
      </c>
      <c r="DQ32" s="40">
        <f t="shared" si="61"/>
        <v>0</v>
      </c>
      <c r="DS32" s="41">
        <f t="shared" si="62"/>
        <v>9.0049017735934378E-2</v>
      </c>
      <c r="DT32" s="41">
        <f t="shared" si="62"/>
        <v>0.20619209998118043</v>
      </c>
      <c r="DU32" s="41">
        <f t="shared" si="62"/>
        <v>0.87261705724894079</v>
      </c>
      <c r="DV32" s="41">
        <f t="shared" si="62"/>
        <v>0.54622397807880274</v>
      </c>
      <c r="DW32" s="41">
        <f t="shared" si="62"/>
        <v>8.8612770447205891E-2</v>
      </c>
      <c r="DX32" s="41">
        <f t="shared" si="63"/>
        <v>1.0252529811897861</v>
      </c>
      <c r="EA32" s="86"/>
      <c r="EB32" s="18">
        <f t="shared" ref="EB32:EB39" si="107">+EB31+7</f>
        <v>37410</v>
      </c>
      <c r="EC32" s="39">
        <f t="shared" si="65"/>
        <v>1.1924747748378368</v>
      </c>
      <c r="ED32" s="39">
        <f t="shared" si="65"/>
        <v>1.0072760554411877</v>
      </c>
      <c r="EE32" s="39">
        <f t="shared" si="65"/>
        <v>1.5469121909171761</v>
      </c>
      <c r="EF32" s="39">
        <f t="shared" si="65"/>
        <v>1.1838965257494107</v>
      </c>
      <c r="EG32" s="39">
        <f t="shared" si="65"/>
        <v>1.4507096648081603</v>
      </c>
      <c r="EH32" s="39">
        <f t="shared" si="65"/>
        <v>0</v>
      </c>
      <c r="EI32" s="39">
        <f t="shared" si="65"/>
        <v>0</v>
      </c>
      <c r="EJ32" s="39">
        <f t="shared" si="65"/>
        <v>1.1546355684069498</v>
      </c>
      <c r="EK32" s="10"/>
      <c r="EL32" s="40">
        <f t="shared" si="66"/>
        <v>1</v>
      </c>
      <c r="EM32" s="40">
        <f t="shared" si="67"/>
        <v>1</v>
      </c>
      <c r="EN32" s="40">
        <f t="shared" si="68"/>
        <v>1</v>
      </c>
      <c r="EO32" s="40">
        <f t="shared" si="69"/>
        <v>1</v>
      </c>
      <c r="EP32" s="40">
        <f t="shared" si="70"/>
        <v>1</v>
      </c>
      <c r="EQ32" s="40">
        <f t="shared" si="71"/>
        <v>1</v>
      </c>
      <c r="ES32" s="41">
        <f t="shared" si="72"/>
        <v>0.35434919333483295</v>
      </c>
      <c r="ET32" s="41">
        <f t="shared" si="72"/>
        <v>0.2108785088603613</v>
      </c>
      <c r="EU32" s="41">
        <f t="shared" si="72"/>
        <v>1.3428924751527536</v>
      </c>
      <c r="EV32" s="41">
        <f t="shared" si="72"/>
        <v>0.46506428351902301</v>
      </c>
      <c r="EW32" s="41">
        <f t="shared" si="72"/>
        <v>0.31228775870347025</v>
      </c>
      <c r="EX32" s="41">
        <f t="shared" si="73"/>
        <v>0.98947514005439219</v>
      </c>
      <c r="EY32" s="86"/>
      <c r="FB32" s="18">
        <f t="shared" ref="FB32:FB39" si="108">+FB31+7</f>
        <v>37039</v>
      </c>
      <c r="FC32" s="39">
        <f t="shared" si="74"/>
        <v>0</v>
      </c>
      <c r="FD32" s="39">
        <f t="shared" si="74"/>
        <v>1.154733039336354</v>
      </c>
      <c r="FE32" s="39">
        <f t="shared" si="74"/>
        <v>1.1653717603769849</v>
      </c>
      <c r="FF32" s="39">
        <f t="shared" si="74"/>
        <v>1.2609343800996049</v>
      </c>
      <c r="FG32" s="39">
        <f t="shared" si="74"/>
        <v>1.1717826618611924</v>
      </c>
      <c r="FH32" s="39">
        <f t="shared" si="74"/>
        <v>0</v>
      </c>
      <c r="FI32" s="39">
        <f t="shared" si="74"/>
        <v>0</v>
      </c>
      <c r="FJ32" s="39">
        <f t="shared" si="74"/>
        <v>1.2308669432790518</v>
      </c>
      <c r="FK32" s="10"/>
      <c r="FL32" s="40">
        <f t="shared" si="75"/>
        <v>0</v>
      </c>
      <c r="FM32" s="40">
        <f t="shared" si="76"/>
        <v>1</v>
      </c>
      <c r="FN32" s="40">
        <f t="shared" si="77"/>
        <v>1</v>
      </c>
      <c r="FO32" s="40">
        <f t="shared" si="78"/>
        <v>1</v>
      </c>
      <c r="FP32" s="40">
        <f t="shared" si="79"/>
        <v>1</v>
      </c>
      <c r="FQ32" s="40">
        <f t="shared" si="80"/>
        <v>0</v>
      </c>
      <c r="FS32" s="41">
        <f t="shared" si="81"/>
        <v>6.9446522709778842</v>
      </c>
      <c r="FT32" s="41">
        <f t="shared" si="81"/>
        <v>6.2026749437213091E-2</v>
      </c>
      <c r="FU32" s="41">
        <f t="shared" si="81"/>
        <v>0.41229602401961474</v>
      </c>
      <c r="FV32" s="41">
        <f t="shared" si="81"/>
        <v>0.1006473918121497</v>
      </c>
      <c r="FW32" s="41">
        <f t="shared" si="81"/>
        <v>0.40860764534145894</v>
      </c>
      <c r="FX32" s="41">
        <f t="shared" si="82"/>
        <v>6.4419142042232123</v>
      </c>
      <c r="FY32" s="86"/>
      <c r="GB32" s="18">
        <f t="shared" ref="GB32:GB39" si="109">+GB31+7</f>
        <v>36675</v>
      </c>
      <c r="GC32" s="39">
        <f t="shared" si="83"/>
        <v>0</v>
      </c>
      <c r="GD32" s="39">
        <f t="shared" si="83"/>
        <v>1.2212823080980677</v>
      </c>
      <c r="GE32" s="39">
        <f t="shared" si="83"/>
        <v>1.0511145265320141</v>
      </c>
      <c r="GF32" s="39">
        <f t="shared" si="83"/>
        <v>1.065135806296611</v>
      </c>
      <c r="GG32" s="39">
        <f t="shared" si="83"/>
        <v>0.72927253446759943</v>
      </c>
      <c r="GH32" s="39">
        <f t="shared" si="83"/>
        <v>0</v>
      </c>
      <c r="GI32" s="39">
        <f t="shared" si="83"/>
        <v>0</v>
      </c>
      <c r="GJ32" s="39">
        <f t="shared" si="83"/>
        <v>1.0624694860160144</v>
      </c>
      <c r="GK32" s="10"/>
      <c r="GL32" s="40">
        <f t="shared" si="84"/>
        <v>0</v>
      </c>
      <c r="GM32" s="40">
        <f t="shared" si="85"/>
        <v>0</v>
      </c>
      <c r="GN32" s="40">
        <f t="shared" si="86"/>
        <v>0</v>
      </c>
      <c r="GO32" s="40">
        <f t="shared" si="87"/>
        <v>0</v>
      </c>
      <c r="GP32" s="40">
        <f t="shared" si="88"/>
        <v>0</v>
      </c>
      <c r="GQ32" s="40">
        <f t="shared" si="89"/>
        <v>0</v>
      </c>
      <c r="GS32" s="41">
        <f t="shared" si="90"/>
        <v>3.1210842168045132</v>
      </c>
      <c r="GT32" s="41">
        <f t="shared" si="90"/>
        <v>0.64826946760844795</v>
      </c>
      <c r="GU32" s="41">
        <f t="shared" si="90"/>
        <v>0.25837150657036106</v>
      </c>
      <c r="GV32" s="41">
        <f t="shared" si="90"/>
        <v>0.36383164560812148</v>
      </c>
      <c r="GW32" s="41">
        <f t="shared" si="90"/>
        <v>0.86148884985398222</v>
      </c>
      <c r="GX32" s="41">
        <f t="shared" si="91"/>
        <v>9.6887080161528555E-2</v>
      </c>
      <c r="GY32" s="86"/>
      <c r="HB32" s="18">
        <f t="shared" ref="HB32:HB39" si="110">+HB31+7</f>
        <v>36311</v>
      </c>
      <c r="HC32" s="39">
        <f t="shared" si="93"/>
        <v>0</v>
      </c>
      <c r="HD32" s="39">
        <f t="shared" si="93"/>
        <v>1.0173492987018267</v>
      </c>
      <c r="HE32" s="39">
        <f t="shared" si="93"/>
        <v>1.002291002987695</v>
      </c>
      <c r="HF32" s="39">
        <f t="shared" si="93"/>
        <v>0.94978682830342598</v>
      </c>
      <c r="HG32" s="39">
        <f t="shared" si="93"/>
        <v>0.89757015268455653</v>
      </c>
      <c r="HH32" s="39">
        <f t="shared" si="93"/>
        <v>0</v>
      </c>
      <c r="HI32" s="39">
        <f t="shared" si="93"/>
        <v>0</v>
      </c>
      <c r="HJ32" s="39">
        <f t="shared" si="93"/>
        <v>0.98281047274366251</v>
      </c>
      <c r="HK32" s="10"/>
      <c r="HL32" s="40">
        <f t="shared" si="94"/>
        <v>0</v>
      </c>
      <c r="HM32" s="40">
        <f t="shared" si="95"/>
        <v>1</v>
      </c>
      <c r="HN32" s="40">
        <f t="shared" si="96"/>
        <v>1</v>
      </c>
      <c r="HO32" s="40">
        <f t="shared" si="97"/>
        <v>1</v>
      </c>
      <c r="HP32" s="40">
        <f t="shared" si="98"/>
        <v>1</v>
      </c>
      <c r="HQ32" s="40">
        <f t="shared" si="99"/>
        <v>1</v>
      </c>
      <c r="HS32" s="41">
        <f t="shared" si="100"/>
        <v>1.7473241897387866</v>
      </c>
      <c r="HT32" s="41">
        <f t="shared" si="100"/>
        <v>0.6942284066179496</v>
      </c>
      <c r="HU32" s="41">
        <f t="shared" si="100"/>
        <v>0.50808764995544942</v>
      </c>
      <c r="HV32" s="41">
        <f t="shared" si="100"/>
        <v>0.63517873124039836</v>
      </c>
      <c r="HW32" s="41">
        <f t="shared" si="100"/>
        <v>5.6052028664984939E-2</v>
      </c>
      <c r="HX32" s="41">
        <f t="shared" si="101"/>
        <v>0.3001513633908891</v>
      </c>
    </row>
    <row r="33" spans="1:233" x14ac:dyDescent="0.25">
      <c r="B33" s="18">
        <f t="shared" si="102"/>
        <v>39237</v>
      </c>
      <c r="C33" s="39">
        <f t="shared" si="16"/>
        <v>0.90902950104090219</v>
      </c>
      <c r="D33" s="39">
        <f t="shared" si="16"/>
        <v>0.96688408817889437</v>
      </c>
      <c r="E33" s="39">
        <f t="shared" si="16"/>
        <v>1.0733546040402797</v>
      </c>
      <c r="F33" s="39">
        <f t="shared" si="16"/>
        <v>0.84332853688633225</v>
      </c>
      <c r="G33" s="39">
        <f t="shared" si="16"/>
        <v>2.1921228225480598</v>
      </c>
      <c r="H33" s="39">
        <f t="shared" si="17"/>
        <v>0</v>
      </c>
      <c r="I33" s="39">
        <f t="shared" si="17"/>
        <v>0</v>
      </c>
      <c r="J33" s="39">
        <f t="shared" si="17"/>
        <v>1.3157464537401435</v>
      </c>
      <c r="K33" s="10"/>
      <c r="L33" s="40">
        <f t="shared" si="18"/>
        <v>0</v>
      </c>
      <c r="M33" s="40">
        <f t="shared" si="19"/>
        <v>1</v>
      </c>
      <c r="N33" s="40">
        <f t="shared" si="20"/>
        <v>1</v>
      </c>
      <c r="O33" s="40">
        <f t="shared" si="21"/>
        <v>1</v>
      </c>
      <c r="P33" s="40">
        <f t="shared" si="22"/>
        <v>1</v>
      </c>
      <c r="Q33" s="40">
        <f t="shared" si="23"/>
        <v>0</v>
      </c>
      <c r="S33" s="41">
        <f t="shared" si="24"/>
        <v>1.8838474754627956</v>
      </c>
      <c r="T33" s="41">
        <f t="shared" si="24"/>
        <v>0.25132739519736919</v>
      </c>
      <c r="U33" s="41">
        <f t="shared" si="24"/>
        <v>0.48180391034005998</v>
      </c>
      <c r="V33" s="41">
        <f t="shared" si="24"/>
        <v>1.1508168968281955</v>
      </c>
      <c r="W33" s="41">
        <f t="shared" si="24"/>
        <v>0.38381344583054589</v>
      </c>
      <c r="X33" s="41">
        <f t="shared" si="25"/>
        <v>3.2500613502444762</v>
      </c>
      <c r="Y33" s="86"/>
      <c r="AB33" s="18">
        <f t="shared" si="103"/>
        <v>38873</v>
      </c>
      <c r="AC33" s="39">
        <f t="shared" si="27"/>
        <v>0.95220561803978188</v>
      </c>
      <c r="AD33" s="39">
        <f t="shared" si="27"/>
        <v>0.81174169515984052</v>
      </c>
      <c r="AE33" s="39">
        <f t="shared" si="27"/>
        <v>0.91839758237239211</v>
      </c>
      <c r="AF33" s="39">
        <f t="shared" si="27"/>
        <v>0.58383867733586969</v>
      </c>
      <c r="AG33" s="39">
        <f t="shared" si="27"/>
        <v>0.88660508033302421</v>
      </c>
      <c r="AH33" s="39">
        <f t="shared" si="27"/>
        <v>0</v>
      </c>
      <c r="AI33" s="39">
        <f t="shared" si="27"/>
        <v>0</v>
      </c>
      <c r="AJ33" s="39">
        <f t="shared" si="27"/>
        <v>0.83480685911399377</v>
      </c>
      <c r="AK33" s="10"/>
      <c r="AL33" s="40">
        <f t="shared" si="28"/>
        <v>0</v>
      </c>
      <c r="AM33" s="40">
        <f t="shared" si="29"/>
        <v>0</v>
      </c>
      <c r="AN33" s="40">
        <f t="shared" si="30"/>
        <v>0</v>
      </c>
      <c r="AO33" s="40">
        <f t="shared" si="31"/>
        <v>0</v>
      </c>
      <c r="AP33" s="40">
        <f t="shared" si="32"/>
        <v>0</v>
      </c>
      <c r="AQ33" s="40">
        <f t="shared" si="33"/>
        <v>0</v>
      </c>
      <c r="AS33" s="41">
        <f t="shared" si="34"/>
        <v>8.8014376523223595E-2</v>
      </c>
      <c r="AT33" s="41">
        <f t="shared" si="34"/>
        <v>0.24469819334944426</v>
      </c>
      <c r="AU33" s="41">
        <f t="shared" si="34"/>
        <v>5.4243496203619075E-2</v>
      </c>
      <c r="AV33" s="41">
        <f t="shared" si="34"/>
        <v>1.8100929697394614</v>
      </c>
      <c r="AW33" s="41">
        <f t="shared" si="34"/>
        <v>0.51489800591084312</v>
      </c>
      <c r="AX33" s="41">
        <f t="shared" si="35"/>
        <v>0.16262237734923776</v>
      </c>
      <c r="BA33" s="86"/>
      <c r="BB33" s="18">
        <f t="shared" si="104"/>
        <v>38509</v>
      </c>
      <c r="BC33" s="39">
        <f t="shared" si="37"/>
        <v>1.1038639595556543</v>
      </c>
      <c r="BD33" s="39">
        <f t="shared" si="37"/>
        <v>0.88539983088559782</v>
      </c>
      <c r="BE33" s="39">
        <f t="shared" si="37"/>
        <v>1.0024731256703612</v>
      </c>
      <c r="BF33" s="39">
        <f t="shared" si="37"/>
        <v>1.1076027197268237</v>
      </c>
      <c r="BG33" s="39">
        <f t="shared" si="37"/>
        <v>2.4063758562940283</v>
      </c>
      <c r="BH33" s="39">
        <f t="shared" si="37"/>
        <v>0</v>
      </c>
      <c r="BI33" s="39">
        <f t="shared" si="37"/>
        <v>0</v>
      </c>
      <c r="BJ33" s="39">
        <f t="shared" si="37"/>
        <v>1.119498114624943</v>
      </c>
      <c r="BK33" s="10"/>
      <c r="BL33" s="40">
        <f t="shared" si="38"/>
        <v>1</v>
      </c>
      <c r="BM33" s="40">
        <f t="shared" si="39"/>
        <v>1</v>
      </c>
      <c r="BN33" s="40">
        <f t="shared" si="40"/>
        <v>1</v>
      </c>
      <c r="BO33" s="40">
        <f t="shared" si="41"/>
        <v>1</v>
      </c>
      <c r="BP33" s="40">
        <f t="shared" si="42"/>
        <v>1</v>
      </c>
      <c r="BQ33" s="40">
        <f t="shared" si="43"/>
        <v>1</v>
      </c>
      <c r="BS33" s="41">
        <f t="shared" si="44"/>
        <v>0.95127084959038921</v>
      </c>
      <c r="BT33" s="41">
        <f t="shared" si="44"/>
        <v>4.6175923035702386E-2</v>
      </c>
      <c r="BU33" s="41">
        <f t="shared" si="44"/>
        <v>0.90642577362799437</v>
      </c>
      <c r="BV33" s="41">
        <f t="shared" si="44"/>
        <v>0.82000984896811291</v>
      </c>
      <c r="BW33" s="41">
        <f t="shared" si="44"/>
        <v>0.68173977325367319</v>
      </c>
      <c r="BX33" s="41">
        <f t="shared" si="45"/>
        <v>0.32639100652235326</v>
      </c>
      <c r="BY33" s="86"/>
      <c r="CB33" s="18">
        <f t="shared" si="105"/>
        <v>38145</v>
      </c>
      <c r="CC33" s="39">
        <f t="shared" si="46"/>
        <v>0.9659469213856795</v>
      </c>
      <c r="CD33" s="39">
        <f t="shared" si="46"/>
        <v>1.1767115251563331</v>
      </c>
      <c r="CE33" s="39">
        <f t="shared" si="46"/>
        <v>1.1307282625775723</v>
      </c>
      <c r="CF33" s="39">
        <f t="shared" si="46"/>
        <v>1.1741430809231768</v>
      </c>
      <c r="CG33" s="39">
        <f t="shared" si="46"/>
        <v>0</v>
      </c>
      <c r="CH33" s="39">
        <f t="shared" si="46"/>
        <v>0</v>
      </c>
      <c r="CI33" s="39">
        <f t="shared" si="46"/>
        <v>0</v>
      </c>
      <c r="CJ33" s="39">
        <f t="shared" si="46"/>
        <v>1.1541696526019432</v>
      </c>
      <c r="CK33" s="10"/>
      <c r="CL33" s="40">
        <f t="shared" si="47"/>
        <v>1</v>
      </c>
      <c r="CM33" s="40">
        <f t="shared" si="48"/>
        <v>1</v>
      </c>
      <c r="CN33" s="40">
        <f t="shared" si="49"/>
        <v>1</v>
      </c>
      <c r="CO33" s="40">
        <f t="shared" si="50"/>
        <v>1</v>
      </c>
      <c r="CP33" s="40">
        <f t="shared" si="51"/>
        <v>0</v>
      </c>
      <c r="CQ33" s="40">
        <f t="shared" si="52"/>
        <v>1</v>
      </c>
      <c r="CS33" s="41">
        <f t="shared" si="53"/>
        <v>0.7248591764562391</v>
      </c>
      <c r="CT33" s="41">
        <f t="shared" si="53"/>
        <v>1.4317545888165299</v>
      </c>
      <c r="CU33" s="41">
        <f t="shared" si="53"/>
        <v>0.75350239481116998</v>
      </c>
      <c r="CV33" s="41">
        <f t="shared" si="53"/>
        <v>1.4604311813212938</v>
      </c>
      <c r="CW33" s="41">
        <f t="shared" si="53"/>
        <v>2.1170682215994612</v>
      </c>
      <c r="CX33" s="41">
        <f t="shared" si="54"/>
        <v>0.75749092044635169</v>
      </c>
      <c r="DA33" s="86"/>
      <c r="DB33" s="18">
        <f t="shared" si="106"/>
        <v>37781</v>
      </c>
      <c r="DC33" s="39">
        <f t="shared" si="55"/>
        <v>1.053975197603322</v>
      </c>
      <c r="DD33" s="39">
        <f t="shared" si="55"/>
        <v>1.1030739809002779</v>
      </c>
      <c r="DE33" s="39">
        <f t="shared" si="55"/>
        <v>0.9669045011112759</v>
      </c>
      <c r="DF33" s="39">
        <f t="shared" si="55"/>
        <v>0.89466440634982392</v>
      </c>
      <c r="DG33" s="39">
        <f t="shared" si="55"/>
        <v>1.0049035177192169</v>
      </c>
      <c r="DH33" s="39">
        <f t="shared" si="55"/>
        <v>0</v>
      </c>
      <c r="DI33" s="39">
        <f t="shared" si="55"/>
        <v>0</v>
      </c>
      <c r="DJ33" s="39">
        <f t="shared" si="55"/>
        <v>1.3420196788674996</v>
      </c>
      <c r="DK33" s="10"/>
      <c r="DL33" s="40">
        <f t="shared" si="56"/>
        <v>0</v>
      </c>
      <c r="DM33" s="40">
        <f t="shared" si="57"/>
        <v>0</v>
      </c>
      <c r="DN33" s="40">
        <f t="shared" si="58"/>
        <v>1</v>
      </c>
      <c r="DO33" s="40">
        <f t="shared" si="59"/>
        <v>1</v>
      </c>
      <c r="DP33" s="40">
        <f t="shared" si="60"/>
        <v>1</v>
      </c>
      <c r="DQ33" s="40">
        <f t="shared" si="61"/>
        <v>1</v>
      </c>
      <c r="DS33" s="41">
        <f t="shared" si="62"/>
        <v>1.992145010845533</v>
      </c>
      <c r="DT33" s="41">
        <f t="shared" si="62"/>
        <v>1.7572293707197282</v>
      </c>
      <c r="DU33" s="41">
        <f t="shared" si="62"/>
        <v>3.4901427855689435E-2</v>
      </c>
      <c r="DV33" s="41">
        <f t="shared" si="62"/>
        <v>0.34649871097715845</v>
      </c>
      <c r="DW33" s="41">
        <f t="shared" si="62"/>
        <v>0.72920973010948931</v>
      </c>
      <c r="DX33" s="41">
        <f t="shared" si="63"/>
        <v>0.62250021940380806</v>
      </c>
      <c r="EA33" s="86"/>
      <c r="EB33" s="18">
        <f t="shared" si="107"/>
        <v>37417</v>
      </c>
      <c r="EC33" s="39">
        <f t="shared" si="65"/>
        <v>1.2790907564721163</v>
      </c>
      <c r="ED33" s="39">
        <f t="shared" si="65"/>
        <v>1.0652343695759272</v>
      </c>
      <c r="EE33" s="39">
        <f t="shared" si="65"/>
        <v>1.1130025090474831</v>
      </c>
      <c r="EF33" s="39">
        <f t="shared" si="65"/>
        <v>1.3513475204341898</v>
      </c>
      <c r="EG33" s="39">
        <f t="shared" si="65"/>
        <v>1.6812824840693577</v>
      </c>
      <c r="EH33" s="39">
        <f t="shared" si="65"/>
        <v>0</v>
      </c>
      <c r="EI33" s="39">
        <f t="shared" si="65"/>
        <v>0</v>
      </c>
      <c r="EJ33" s="39">
        <f t="shared" si="65"/>
        <v>1.1446023295430692</v>
      </c>
      <c r="EK33" s="10"/>
      <c r="EL33" s="40">
        <f t="shared" si="66"/>
        <v>1</v>
      </c>
      <c r="EM33" s="40">
        <f t="shared" si="67"/>
        <v>1</v>
      </c>
      <c r="EN33" s="40">
        <f t="shared" si="68"/>
        <v>1</v>
      </c>
      <c r="EO33" s="40">
        <f t="shared" si="69"/>
        <v>1</v>
      </c>
      <c r="EP33" s="40">
        <f t="shared" si="70"/>
        <v>1</v>
      </c>
      <c r="EQ33" s="40">
        <f t="shared" si="71"/>
        <v>1</v>
      </c>
      <c r="ES33" s="41">
        <f t="shared" si="72"/>
        <v>0.67458316270731511</v>
      </c>
      <c r="ET33" s="41">
        <f t="shared" si="72"/>
        <v>0.45637927448253685</v>
      </c>
      <c r="EU33" s="41">
        <f t="shared" si="72"/>
        <v>0.2755694784091699</v>
      </c>
      <c r="EV33" s="41">
        <f t="shared" si="72"/>
        <v>0.79431041723797047</v>
      </c>
      <c r="EW33" s="41">
        <f t="shared" si="72"/>
        <v>7.3037315757361956E-2</v>
      </c>
      <c r="EX33" s="41">
        <f t="shared" si="73"/>
        <v>0.94424730103466414</v>
      </c>
      <c r="EY33" s="86"/>
      <c r="FB33" s="18">
        <f t="shared" si="108"/>
        <v>37046</v>
      </c>
      <c r="FC33" s="39">
        <f t="shared" si="74"/>
        <v>1.303170598027652</v>
      </c>
      <c r="FD33" s="39">
        <f t="shared" si="74"/>
        <v>1.061333311071593</v>
      </c>
      <c r="FE33" s="39">
        <f t="shared" si="74"/>
        <v>1.2716129721862743</v>
      </c>
      <c r="FF33" s="39">
        <f t="shared" si="74"/>
        <v>1.4194769327027867</v>
      </c>
      <c r="FG33" s="39">
        <f t="shared" si="74"/>
        <v>1.6377574744072896</v>
      </c>
      <c r="FH33" s="39">
        <f t="shared" si="74"/>
        <v>0</v>
      </c>
      <c r="FI33" s="39">
        <f t="shared" si="74"/>
        <v>0</v>
      </c>
      <c r="FJ33" s="39">
        <f t="shared" si="74"/>
        <v>1.2065762617563989</v>
      </c>
      <c r="FK33" s="10"/>
      <c r="FL33" s="40">
        <f t="shared" si="75"/>
        <v>0</v>
      </c>
      <c r="FM33" s="40">
        <f t="shared" si="76"/>
        <v>0</v>
      </c>
      <c r="FN33" s="40">
        <f t="shared" si="77"/>
        <v>0</v>
      </c>
      <c r="FO33" s="40">
        <f t="shared" si="78"/>
        <v>0</v>
      </c>
      <c r="FP33" s="40">
        <f t="shared" si="79"/>
        <v>0</v>
      </c>
      <c r="FQ33" s="40">
        <f t="shared" si="80"/>
        <v>0</v>
      </c>
      <c r="FS33" s="41">
        <f t="shared" si="81"/>
        <v>2.9985904805776311</v>
      </c>
      <c r="FT33" s="41">
        <f t="shared" si="81"/>
        <v>0.18807366881318932</v>
      </c>
      <c r="FU33" s="41">
        <f t="shared" si="81"/>
        <v>0.63294776696174226</v>
      </c>
      <c r="FV33" s="41">
        <f t="shared" si="81"/>
        <v>0.65388918442747179</v>
      </c>
      <c r="FW33" s="41">
        <f t="shared" si="81"/>
        <v>1.7643907826493399</v>
      </c>
      <c r="FX33" s="41">
        <f t="shared" si="82"/>
        <v>5.9916236770062143</v>
      </c>
      <c r="FY33" s="86"/>
      <c r="GB33" s="18">
        <f t="shared" si="109"/>
        <v>36682</v>
      </c>
      <c r="GC33" s="39">
        <f t="shared" si="83"/>
        <v>1.1015885345046916</v>
      </c>
      <c r="GD33" s="39">
        <f t="shared" si="83"/>
        <v>1.0852369868856759</v>
      </c>
      <c r="GE33" s="39">
        <f t="shared" si="83"/>
        <v>1.1815006847718033</v>
      </c>
      <c r="GF33" s="39">
        <f t="shared" si="83"/>
        <v>1.1971836655448853</v>
      </c>
      <c r="GG33" s="39">
        <f t="shared" si="83"/>
        <v>1.078586923528378</v>
      </c>
      <c r="GH33" s="39">
        <f t="shared" si="83"/>
        <v>0</v>
      </c>
      <c r="GI33" s="39">
        <f t="shared" si="83"/>
        <v>0</v>
      </c>
      <c r="GJ33" s="39">
        <f t="shared" si="83"/>
        <v>1.1485646968827976</v>
      </c>
      <c r="GK33" s="10"/>
      <c r="GL33" s="40">
        <f t="shared" si="84"/>
        <v>1</v>
      </c>
      <c r="GM33" s="40">
        <f t="shared" si="85"/>
        <v>1</v>
      </c>
      <c r="GN33" s="40">
        <f t="shared" si="86"/>
        <v>0</v>
      </c>
      <c r="GO33" s="40">
        <f t="shared" si="87"/>
        <v>0</v>
      </c>
      <c r="GP33" s="40">
        <f t="shared" si="88"/>
        <v>1</v>
      </c>
      <c r="GQ33" s="40">
        <f t="shared" si="89"/>
        <v>1</v>
      </c>
      <c r="GS33" s="41">
        <f t="shared" si="90"/>
        <v>0.30960283090514318</v>
      </c>
      <c r="GT33" s="41">
        <f t="shared" si="90"/>
        <v>0.33940853041853619</v>
      </c>
      <c r="GU33" s="41">
        <f t="shared" si="90"/>
        <v>1.7550116095749444</v>
      </c>
      <c r="GV33" s="41">
        <f t="shared" si="90"/>
        <v>1.7035468231122277</v>
      </c>
      <c r="GW33" s="41">
        <f t="shared" si="90"/>
        <v>1.1020841253558684</v>
      </c>
      <c r="GX33" s="41">
        <f t="shared" si="91"/>
        <v>0.29648492566403756</v>
      </c>
      <c r="GY33" s="86"/>
      <c r="HB33" s="18">
        <f t="shared" si="110"/>
        <v>36318</v>
      </c>
      <c r="HC33" s="39">
        <f t="shared" si="93"/>
        <v>1.0304246626207323</v>
      </c>
      <c r="HD33" s="39">
        <f t="shared" si="93"/>
        <v>1.0358391245035685</v>
      </c>
      <c r="HE33" s="39">
        <f t="shared" si="93"/>
        <v>1.1055604498002025</v>
      </c>
      <c r="HF33" s="39">
        <f t="shared" si="93"/>
        <v>0.97348680504682106</v>
      </c>
      <c r="HG33" s="39">
        <f t="shared" si="93"/>
        <v>0.89280144397288119</v>
      </c>
      <c r="HH33" s="39">
        <f t="shared" si="93"/>
        <v>0</v>
      </c>
      <c r="HI33" s="39">
        <f t="shared" si="93"/>
        <v>0</v>
      </c>
      <c r="HJ33" s="39">
        <f t="shared" si="93"/>
        <v>0.97739908499391581</v>
      </c>
      <c r="HK33" s="10"/>
      <c r="HL33" s="40">
        <f t="shared" si="94"/>
        <v>1</v>
      </c>
      <c r="HM33" s="40">
        <f t="shared" si="95"/>
        <v>1</v>
      </c>
      <c r="HN33" s="40">
        <f t="shared" si="96"/>
        <v>1</v>
      </c>
      <c r="HO33" s="40">
        <f t="shared" si="97"/>
        <v>1</v>
      </c>
      <c r="HP33" s="40">
        <f t="shared" si="98"/>
        <v>1</v>
      </c>
      <c r="HQ33" s="40">
        <f t="shared" si="99"/>
        <v>1</v>
      </c>
      <c r="HS33" s="41">
        <f t="shared" si="100"/>
        <v>0.69286197461371879</v>
      </c>
      <c r="HT33" s="41">
        <f t="shared" si="100"/>
        <v>0.99361802729072501</v>
      </c>
      <c r="HU33" s="41">
        <f t="shared" si="100"/>
        <v>1.1828621337538028</v>
      </c>
      <c r="HV33" s="41">
        <f t="shared" si="100"/>
        <v>0.95906235490223435</v>
      </c>
      <c r="HW33" s="41">
        <f t="shared" si="100"/>
        <v>1.4917116905623954E-2</v>
      </c>
      <c r="HX33" s="41">
        <f t="shared" si="101"/>
        <v>0.28805119848525962</v>
      </c>
    </row>
    <row r="34" spans="1:233" x14ac:dyDescent="0.25">
      <c r="B34" s="18">
        <f t="shared" si="102"/>
        <v>39244</v>
      </c>
      <c r="C34" s="39">
        <f t="shared" si="16"/>
        <v>0.98508459991797304</v>
      </c>
      <c r="D34" s="39">
        <f t="shared" si="16"/>
        <v>0.88573224954490037</v>
      </c>
      <c r="E34" s="39">
        <f t="shared" si="16"/>
        <v>1.0450288965593841</v>
      </c>
      <c r="F34" s="39">
        <f t="shared" si="16"/>
        <v>1.106951552313693</v>
      </c>
      <c r="G34" s="39">
        <f t="shared" si="16"/>
        <v>1.7058762883091321</v>
      </c>
      <c r="H34" s="39">
        <f t="shared" si="17"/>
        <v>0</v>
      </c>
      <c r="I34" s="39">
        <f t="shared" si="17"/>
        <v>0</v>
      </c>
      <c r="J34" s="39">
        <f t="shared" si="17"/>
        <v>1.3356684835492347</v>
      </c>
      <c r="K34" s="10"/>
      <c r="L34" s="40">
        <f t="shared" si="18"/>
        <v>0</v>
      </c>
      <c r="M34" s="40">
        <f t="shared" si="19"/>
        <v>0</v>
      </c>
      <c r="N34" s="40">
        <f t="shared" si="20"/>
        <v>0</v>
      </c>
      <c r="O34" s="40">
        <f t="shared" si="21"/>
        <v>0</v>
      </c>
      <c r="P34" s="40">
        <f t="shared" si="22"/>
        <v>0</v>
      </c>
      <c r="Q34" s="40">
        <f t="shared" si="23"/>
        <v>0</v>
      </c>
      <c r="S34" s="41">
        <f t="shared" si="24"/>
        <v>2.830026401761411</v>
      </c>
      <c r="T34" s="41">
        <f t="shared" si="24"/>
        <v>0.44124960901609861</v>
      </c>
      <c r="U34" s="41">
        <f t="shared" si="24"/>
        <v>0.4140317427726925</v>
      </c>
      <c r="V34" s="41">
        <f t="shared" si="24"/>
        <v>1.3416837576494929</v>
      </c>
      <c r="W34" s="41">
        <f t="shared" si="24"/>
        <v>1.5647491720062359</v>
      </c>
      <c r="X34" s="41">
        <f t="shared" si="25"/>
        <v>3.492202970170442</v>
      </c>
      <c r="Y34" s="86"/>
      <c r="AB34" s="18">
        <f t="shared" si="103"/>
        <v>38880</v>
      </c>
      <c r="AC34" s="39">
        <f t="shared" si="27"/>
        <v>0.9565474454143309</v>
      </c>
      <c r="AD34" s="39">
        <f t="shared" si="27"/>
        <v>0.65726877682350826</v>
      </c>
      <c r="AE34" s="39">
        <f t="shared" si="27"/>
        <v>0.85410380736260616</v>
      </c>
      <c r="AF34" s="39">
        <f t="shared" si="27"/>
        <v>0.73922338935315979</v>
      </c>
      <c r="AG34" s="39">
        <f t="shared" si="27"/>
        <v>0.69376943234461708</v>
      </c>
      <c r="AH34" s="39">
        <f t="shared" si="27"/>
        <v>0</v>
      </c>
      <c r="AI34" s="39">
        <f t="shared" si="27"/>
        <v>0</v>
      </c>
      <c r="AJ34" s="39">
        <f t="shared" si="27"/>
        <v>0.87272917105789249</v>
      </c>
      <c r="AK34" s="10"/>
      <c r="AL34" s="40">
        <f t="shared" si="28"/>
        <v>1</v>
      </c>
      <c r="AM34" s="40">
        <f t="shared" si="29"/>
        <v>1</v>
      </c>
      <c r="AN34" s="40">
        <f t="shared" si="30"/>
        <v>1</v>
      </c>
      <c r="AO34" s="40">
        <f t="shared" si="31"/>
        <v>1</v>
      </c>
      <c r="AP34" s="40">
        <f t="shared" si="32"/>
        <v>1</v>
      </c>
      <c r="AQ34" s="40">
        <f t="shared" si="33"/>
        <v>1</v>
      </c>
      <c r="AS34" s="41">
        <f t="shared" si="34"/>
        <v>7.76174016240853E-2</v>
      </c>
      <c r="AT34" s="41">
        <f t="shared" si="34"/>
        <v>0.17610117240370532</v>
      </c>
      <c r="AU34" s="41">
        <f t="shared" si="34"/>
        <v>0.53865590992582002</v>
      </c>
      <c r="AV34" s="41">
        <f t="shared" si="34"/>
        <v>0.81085077719824306</v>
      </c>
      <c r="AW34" s="41">
        <f t="shared" si="34"/>
        <v>0.62912005417923211</v>
      </c>
      <c r="AX34" s="41">
        <f t="shared" si="35"/>
        <v>6.7317058228887006E-2</v>
      </c>
      <c r="BA34" s="86"/>
      <c r="BB34" s="18">
        <f t="shared" si="104"/>
        <v>38516</v>
      </c>
      <c r="BC34" s="39">
        <f t="shared" si="37"/>
        <v>1.0102711509016076</v>
      </c>
      <c r="BD34" s="39">
        <f t="shared" si="37"/>
        <v>0.95881415047572982</v>
      </c>
      <c r="BE34" s="39">
        <f t="shared" si="37"/>
        <v>0.95323065255602391</v>
      </c>
      <c r="BF34" s="39">
        <f t="shared" si="37"/>
        <v>1.1430929501645508</v>
      </c>
      <c r="BG34" s="39">
        <f t="shared" si="37"/>
        <v>1.5208432582895712</v>
      </c>
      <c r="BH34" s="39">
        <f t="shared" si="37"/>
        <v>0</v>
      </c>
      <c r="BI34" s="39">
        <f t="shared" si="37"/>
        <v>0</v>
      </c>
      <c r="BJ34" s="39">
        <f t="shared" si="37"/>
        <v>1.1081164830113746</v>
      </c>
      <c r="BK34" s="10"/>
      <c r="BL34" s="40">
        <f t="shared" si="38"/>
        <v>1</v>
      </c>
      <c r="BM34" s="40">
        <f t="shared" si="39"/>
        <v>0</v>
      </c>
      <c r="BN34" s="40">
        <f t="shared" si="40"/>
        <v>1</v>
      </c>
      <c r="BO34" s="40">
        <f t="shared" si="41"/>
        <v>1</v>
      </c>
      <c r="BP34" s="40">
        <f t="shared" si="42"/>
        <v>0</v>
      </c>
      <c r="BQ34" s="40">
        <f t="shared" si="43"/>
        <v>1</v>
      </c>
      <c r="BS34" s="41">
        <f t="shared" si="44"/>
        <v>0.72508746929151568</v>
      </c>
      <c r="BT34" s="41">
        <f t="shared" si="44"/>
        <v>1.5305982134192642</v>
      </c>
      <c r="BU34" s="41">
        <f t="shared" si="44"/>
        <v>3.2063349307247806E-3</v>
      </c>
      <c r="BV34" s="41">
        <f t="shared" si="44"/>
        <v>1.2493991731550909</v>
      </c>
      <c r="BW34" s="41">
        <f t="shared" si="44"/>
        <v>1.9528683062259873</v>
      </c>
      <c r="BX34" s="41">
        <f t="shared" si="45"/>
        <v>0.3032606193936353</v>
      </c>
      <c r="BY34" s="86"/>
      <c r="CB34" s="18">
        <f t="shared" si="105"/>
        <v>38152</v>
      </c>
      <c r="CC34" s="39">
        <f t="shared" si="46"/>
        <v>1.0042819696881569</v>
      </c>
      <c r="CD34" s="39">
        <f t="shared" si="46"/>
        <v>1.0436537012732456</v>
      </c>
      <c r="CE34" s="39">
        <f t="shared" si="46"/>
        <v>1.2411768800509253</v>
      </c>
      <c r="CF34" s="39">
        <f t="shared" si="46"/>
        <v>1.073353768991878</v>
      </c>
      <c r="CG34" s="39">
        <f t="shared" si="46"/>
        <v>1.5603089314548706</v>
      </c>
      <c r="CH34" s="39">
        <f t="shared" si="46"/>
        <v>0</v>
      </c>
      <c r="CI34" s="39">
        <f t="shared" si="46"/>
        <v>0</v>
      </c>
      <c r="CJ34" s="39">
        <f t="shared" si="46"/>
        <v>1.1492486049115553</v>
      </c>
      <c r="CK34" s="10"/>
      <c r="CL34" s="40">
        <f t="shared" si="47"/>
        <v>0</v>
      </c>
      <c r="CM34" s="40">
        <f t="shared" si="48"/>
        <v>0</v>
      </c>
      <c r="CN34" s="40">
        <f t="shared" si="49"/>
        <v>0</v>
      </c>
      <c r="CO34" s="40">
        <f t="shared" si="50"/>
        <v>0</v>
      </c>
      <c r="CP34" s="40">
        <f t="shared" si="51"/>
        <v>0</v>
      </c>
      <c r="CQ34" s="40">
        <f t="shared" si="52"/>
        <v>0</v>
      </c>
      <c r="CS34" s="41">
        <f t="shared" si="53"/>
        <v>0.82150458128271198</v>
      </c>
      <c r="CT34" s="41">
        <f t="shared" si="53"/>
        <v>0.10447248280384484</v>
      </c>
      <c r="CU34" s="41">
        <f t="shared" si="53"/>
        <v>1.5599986170080951</v>
      </c>
      <c r="CV34" s="41">
        <f t="shared" si="53"/>
        <v>0.5581895428726662</v>
      </c>
      <c r="CW34" s="41">
        <f t="shared" si="53"/>
        <v>0.15285408837607392</v>
      </c>
      <c r="CX34" s="41">
        <f t="shared" si="54"/>
        <v>0.7475558653471609</v>
      </c>
      <c r="DA34" s="86"/>
      <c r="DB34" s="18">
        <f t="shared" si="106"/>
        <v>37788</v>
      </c>
      <c r="DC34" s="39">
        <f t="shared" si="55"/>
        <v>1.0309249000566139</v>
      </c>
      <c r="DD34" s="39">
        <f t="shared" si="55"/>
        <v>0.96015487939305866</v>
      </c>
      <c r="DE34" s="39">
        <f t="shared" si="55"/>
        <v>0.98020969716770134</v>
      </c>
      <c r="DF34" s="39">
        <f t="shared" si="55"/>
        <v>0.90767692062560157</v>
      </c>
      <c r="DG34" s="39">
        <f t="shared" si="55"/>
        <v>0.7235463222615478</v>
      </c>
      <c r="DH34" s="39">
        <f t="shared" si="55"/>
        <v>0</v>
      </c>
      <c r="DI34" s="39">
        <f t="shared" si="55"/>
        <v>0</v>
      </c>
      <c r="DJ34" s="39">
        <f t="shared" si="55"/>
        <v>1.3017627945486638</v>
      </c>
      <c r="DK34" s="10"/>
      <c r="DL34" s="40">
        <f t="shared" si="56"/>
        <v>0</v>
      </c>
      <c r="DM34" s="40">
        <f t="shared" si="57"/>
        <v>1</v>
      </c>
      <c r="DN34" s="40">
        <f t="shared" si="58"/>
        <v>1</v>
      </c>
      <c r="DO34" s="40">
        <f t="shared" si="59"/>
        <v>1</v>
      </c>
      <c r="DP34" s="40">
        <f t="shared" si="60"/>
        <v>1</v>
      </c>
      <c r="DQ34" s="40">
        <f t="shared" si="61"/>
        <v>1</v>
      </c>
      <c r="DS34" s="41">
        <f t="shared" si="62"/>
        <v>1.7954744542218997</v>
      </c>
      <c r="DT34" s="41">
        <f t="shared" si="62"/>
        <v>0.1309106231278179</v>
      </c>
      <c r="DU34" s="41">
        <f t="shared" si="62"/>
        <v>0.22399583607095896</v>
      </c>
      <c r="DV34" s="41">
        <f t="shared" si="62"/>
        <v>0.31150563207010462</v>
      </c>
      <c r="DW34" s="41">
        <f t="shared" si="62"/>
        <v>1.6845551767501004E-2</v>
      </c>
      <c r="DX34" s="41">
        <f t="shared" si="63"/>
        <v>8.2156265903073816E-2</v>
      </c>
      <c r="EA34" s="86"/>
      <c r="EB34" s="18">
        <f t="shared" si="107"/>
        <v>37424</v>
      </c>
      <c r="EC34" s="39">
        <f t="shared" si="65"/>
        <v>1.2679760606846195</v>
      </c>
      <c r="ED34" s="39">
        <f t="shared" si="65"/>
        <v>1.2584440546573046</v>
      </c>
      <c r="EE34" s="39">
        <f t="shared" si="65"/>
        <v>1.505855790366865</v>
      </c>
      <c r="EF34" s="39">
        <f t="shared" si="65"/>
        <v>1.3654406161006378</v>
      </c>
      <c r="EG34" s="39">
        <f t="shared" si="65"/>
        <v>1.3600962838775839</v>
      </c>
      <c r="EH34" s="39">
        <f t="shared" si="65"/>
        <v>0</v>
      </c>
      <c r="EI34" s="39">
        <f t="shared" si="65"/>
        <v>0</v>
      </c>
      <c r="EJ34" s="39">
        <f t="shared" si="65"/>
        <v>0.90270026779926971</v>
      </c>
      <c r="EK34" s="10"/>
      <c r="EL34" s="40">
        <f t="shared" si="66"/>
        <v>1</v>
      </c>
      <c r="EM34" s="40">
        <f t="shared" si="67"/>
        <v>1</v>
      </c>
      <c r="EN34" s="40">
        <f t="shared" si="68"/>
        <v>1</v>
      </c>
      <c r="EO34" s="40">
        <f t="shared" si="69"/>
        <v>1</v>
      </c>
      <c r="EP34" s="40">
        <f t="shared" si="70"/>
        <v>1</v>
      </c>
      <c r="EQ34" s="40">
        <f t="shared" si="71"/>
        <v>1</v>
      </c>
      <c r="ES34" s="41">
        <f t="shared" si="72"/>
        <v>0.63349024794446884</v>
      </c>
      <c r="ET34" s="41">
        <f t="shared" si="72"/>
        <v>1.2747799874989068</v>
      </c>
      <c r="EU34" s="41">
        <f t="shared" si="72"/>
        <v>1.189754103234995</v>
      </c>
      <c r="EV34" s="41">
        <f t="shared" si="72"/>
        <v>0.822020597574875</v>
      </c>
      <c r="EW34" s="41">
        <f t="shared" si="72"/>
        <v>0.40631138036863346</v>
      </c>
      <c r="EX34" s="41">
        <f t="shared" si="73"/>
        <v>0.14619893028901199</v>
      </c>
      <c r="EY34" s="86"/>
      <c r="FB34" s="18">
        <f t="shared" si="108"/>
        <v>37053</v>
      </c>
      <c r="FC34" s="39">
        <f t="shared" si="74"/>
        <v>1.2774530319339152</v>
      </c>
      <c r="FD34" s="39">
        <f t="shared" si="74"/>
        <v>1.0390865940022003</v>
      </c>
      <c r="FE34" s="39">
        <f t="shared" si="74"/>
        <v>1.269372882361921</v>
      </c>
      <c r="FF34" s="39">
        <f t="shared" si="74"/>
        <v>1.244442940403113</v>
      </c>
      <c r="FG34" s="39">
        <f t="shared" si="74"/>
        <v>0.72709037663369336</v>
      </c>
      <c r="FH34" s="39">
        <f t="shared" si="74"/>
        <v>0</v>
      </c>
      <c r="FI34" s="39">
        <f t="shared" si="74"/>
        <v>0</v>
      </c>
      <c r="FJ34" s="39">
        <f t="shared" si="74"/>
        <v>0.94451712242584984</v>
      </c>
      <c r="FK34" s="10"/>
      <c r="FL34" s="40">
        <f t="shared" si="75"/>
        <v>0</v>
      </c>
      <c r="FM34" s="40">
        <f t="shared" si="76"/>
        <v>1</v>
      </c>
      <c r="FN34" s="40">
        <f t="shared" si="77"/>
        <v>1</v>
      </c>
      <c r="FO34" s="40">
        <f t="shared" si="78"/>
        <v>1</v>
      </c>
      <c r="FP34" s="40">
        <f t="shared" si="79"/>
        <v>1</v>
      </c>
      <c r="FQ34" s="40">
        <f t="shared" si="80"/>
        <v>1</v>
      </c>
      <c r="FS34" s="41">
        <f t="shared" si="81"/>
        <v>2.8023644430686327</v>
      </c>
      <c r="FT34" s="41">
        <f t="shared" si="81"/>
        <v>0.24764464773489905</v>
      </c>
      <c r="FU34" s="41">
        <f t="shared" si="81"/>
        <v>0.62829533768620138</v>
      </c>
      <c r="FV34" s="41">
        <f t="shared" si="81"/>
        <v>0.17913354106066043</v>
      </c>
      <c r="FW34" s="41">
        <f t="shared" si="81"/>
        <v>0.8852526350201676</v>
      </c>
      <c r="FX34" s="41">
        <f t="shared" si="82"/>
        <v>1.1336806052509285</v>
      </c>
      <c r="FY34" s="86"/>
      <c r="GB34" s="18">
        <f t="shared" si="109"/>
        <v>36689</v>
      </c>
      <c r="GC34" s="39">
        <f t="shared" si="83"/>
        <v>1.1908536836829926</v>
      </c>
      <c r="GD34" s="39">
        <f t="shared" si="83"/>
        <v>1.1021066475279151</v>
      </c>
      <c r="GE34" s="39">
        <f t="shared" si="83"/>
        <v>1.0860288860802061</v>
      </c>
      <c r="GF34" s="39">
        <f t="shared" si="83"/>
        <v>1.0111163088834996</v>
      </c>
      <c r="GG34" s="39">
        <f t="shared" si="83"/>
        <v>0.67765914393944737</v>
      </c>
      <c r="GH34" s="39">
        <f t="shared" si="83"/>
        <v>0</v>
      </c>
      <c r="GI34" s="39">
        <f t="shared" si="83"/>
        <v>0</v>
      </c>
      <c r="GJ34" s="39">
        <f t="shared" si="83"/>
        <v>0.96448851157817606</v>
      </c>
      <c r="GK34" s="10"/>
      <c r="GL34" s="40">
        <f t="shared" si="84"/>
        <v>1</v>
      </c>
      <c r="GM34" s="40">
        <f t="shared" si="85"/>
        <v>1</v>
      </c>
      <c r="GN34" s="40">
        <f t="shared" si="86"/>
        <v>1</v>
      </c>
      <c r="GO34" s="40">
        <f t="shared" si="87"/>
        <v>1</v>
      </c>
      <c r="GP34" s="40">
        <f t="shared" si="88"/>
        <v>1</v>
      </c>
      <c r="GQ34" s="40">
        <f t="shared" si="89"/>
        <v>1</v>
      </c>
      <c r="GS34" s="41">
        <f t="shared" si="90"/>
        <v>8.1779739557186926E-2</v>
      </c>
      <c r="GT34" s="41">
        <f t="shared" si="90"/>
        <v>0.37770737928452108</v>
      </c>
      <c r="GU34" s="41">
        <f t="shared" si="90"/>
        <v>0.65913667502057327</v>
      </c>
      <c r="GV34" s="41">
        <f t="shared" si="90"/>
        <v>0.18423282872325575</v>
      </c>
      <c r="GW34" s="41">
        <f t="shared" si="90"/>
        <v>1.1516190648517897</v>
      </c>
      <c r="GX34" s="41">
        <f t="shared" si="91"/>
        <v>0.13026598911069329</v>
      </c>
      <c r="GY34" s="86"/>
      <c r="HB34" s="18">
        <f t="shared" si="110"/>
        <v>36325</v>
      </c>
      <c r="HC34" s="39">
        <f t="shared" si="93"/>
        <v>1.0247511095288768</v>
      </c>
      <c r="HD34" s="39">
        <f t="shared" si="93"/>
        <v>1.021698440392528</v>
      </c>
      <c r="HE34" s="39">
        <f t="shared" si="93"/>
        <v>0.90753953181239444</v>
      </c>
      <c r="HF34" s="39">
        <f t="shared" si="93"/>
        <v>0.99750668057919167</v>
      </c>
      <c r="HG34" s="39">
        <f t="shared" si="93"/>
        <v>0.68459769860442243</v>
      </c>
      <c r="HH34" s="39">
        <f t="shared" si="93"/>
        <v>0</v>
      </c>
      <c r="HI34" s="39">
        <f t="shared" si="93"/>
        <v>0</v>
      </c>
      <c r="HJ34" s="39">
        <f t="shared" si="93"/>
        <v>0.95379168259038938</v>
      </c>
      <c r="HK34" s="10"/>
      <c r="HL34" s="40">
        <f t="shared" si="94"/>
        <v>1</v>
      </c>
      <c r="HM34" s="40">
        <f t="shared" si="95"/>
        <v>1</v>
      </c>
      <c r="HN34" s="40">
        <f t="shared" si="96"/>
        <v>1</v>
      </c>
      <c r="HO34" s="40">
        <f t="shared" si="97"/>
        <v>1</v>
      </c>
      <c r="HP34" s="40">
        <f t="shared" si="98"/>
        <v>0</v>
      </c>
      <c r="HQ34" s="40">
        <f t="shared" si="99"/>
        <v>1</v>
      </c>
      <c r="HS34" s="41">
        <f t="shared" si="100"/>
        <v>0.67942622694609833</v>
      </c>
      <c r="HT34" s="41">
        <f t="shared" si="100"/>
        <v>0.76465026429216088</v>
      </c>
      <c r="HU34" s="41">
        <f t="shared" si="100"/>
        <v>0.11102939796994345</v>
      </c>
      <c r="HV34" s="41">
        <f t="shared" si="100"/>
        <v>1.2873177119248342</v>
      </c>
      <c r="HW34" s="41">
        <f t="shared" si="100"/>
        <v>1.7810497184625107</v>
      </c>
      <c r="HX34" s="41">
        <f t="shared" si="101"/>
        <v>0.2352637296719973</v>
      </c>
    </row>
    <row r="35" spans="1:233" x14ac:dyDescent="0.25">
      <c r="B35" s="22">
        <f t="shared" si="102"/>
        <v>39251</v>
      </c>
      <c r="C35" s="42">
        <f t="shared" si="16"/>
        <v>1</v>
      </c>
      <c r="D35" s="42">
        <f t="shared" si="16"/>
        <v>1</v>
      </c>
      <c r="E35" s="42">
        <f t="shared" si="16"/>
        <v>1</v>
      </c>
      <c r="F35" s="42">
        <f t="shared" si="16"/>
        <v>1</v>
      </c>
      <c r="G35" s="42">
        <f t="shared" si="16"/>
        <v>1</v>
      </c>
      <c r="H35" s="42">
        <f t="shared" si="17"/>
        <v>0</v>
      </c>
      <c r="I35" s="42">
        <f t="shared" si="17"/>
        <v>0</v>
      </c>
      <c r="J35" s="42">
        <f t="shared" si="17"/>
        <v>1</v>
      </c>
      <c r="K35" s="23"/>
      <c r="L35" s="43">
        <f t="shared" si="18"/>
        <v>0</v>
      </c>
      <c r="M35" s="43">
        <f t="shared" si="19"/>
        <v>0</v>
      </c>
      <c r="N35" s="43">
        <f t="shared" si="20"/>
        <v>0</v>
      </c>
      <c r="O35" s="43">
        <f t="shared" si="21"/>
        <v>0</v>
      </c>
      <c r="P35" s="43">
        <f t="shared" si="22"/>
        <v>0</v>
      </c>
      <c r="Q35" s="43">
        <f t="shared" si="23"/>
        <v>0</v>
      </c>
      <c r="R35" s="27"/>
      <c r="S35" s="44">
        <f t="shared" si="24"/>
        <v>3.015584470099959</v>
      </c>
      <c r="T35" s="44">
        <f t="shared" si="24"/>
        <v>0.17382517970159359</v>
      </c>
      <c r="U35" s="44">
        <f t="shared" si="24"/>
        <v>0.30629547793078254</v>
      </c>
      <c r="V35" s="44">
        <f t="shared" si="24"/>
        <v>0.33047912626654857</v>
      </c>
      <c r="W35" s="44">
        <f t="shared" si="24"/>
        <v>3.2790946087902459</v>
      </c>
      <c r="X35" s="44">
        <f t="shared" si="25"/>
        <v>0.58766796384518316</v>
      </c>
      <c r="Y35" s="86"/>
      <c r="Z35" s="27"/>
      <c r="AA35" s="27"/>
      <c r="AB35" s="22">
        <f t="shared" si="103"/>
        <v>38887</v>
      </c>
      <c r="AC35" s="42">
        <f t="shared" si="27"/>
        <v>1</v>
      </c>
      <c r="AD35" s="42">
        <f t="shared" si="27"/>
        <v>1</v>
      </c>
      <c r="AE35" s="42">
        <f t="shared" si="27"/>
        <v>1</v>
      </c>
      <c r="AF35" s="42">
        <f t="shared" si="27"/>
        <v>1</v>
      </c>
      <c r="AG35" s="42">
        <f t="shared" si="27"/>
        <v>1</v>
      </c>
      <c r="AH35" s="42">
        <f t="shared" si="27"/>
        <v>0</v>
      </c>
      <c r="AI35" s="42">
        <f t="shared" si="27"/>
        <v>0</v>
      </c>
      <c r="AJ35" s="42">
        <f t="shared" si="27"/>
        <v>1</v>
      </c>
      <c r="AK35" s="23"/>
      <c r="AL35" s="43">
        <f t="shared" si="28"/>
        <v>0</v>
      </c>
      <c r="AM35" s="43">
        <f t="shared" si="29"/>
        <v>0</v>
      </c>
      <c r="AN35" s="43">
        <f t="shared" si="30"/>
        <v>0</v>
      </c>
      <c r="AO35" s="43">
        <f t="shared" si="31"/>
        <v>0</v>
      </c>
      <c r="AP35" s="43">
        <f t="shared" si="32"/>
        <v>0</v>
      </c>
      <c r="AQ35" s="43">
        <f t="shared" si="33"/>
        <v>0</v>
      </c>
      <c r="AR35" s="27"/>
      <c r="AS35" s="44">
        <f t="shared" si="34"/>
        <v>2.6434436544069326E-2</v>
      </c>
      <c r="AT35" s="44">
        <f t="shared" si="34"/>
        <v>0.75753226243862637</v>
      </c>
      <c r="AU35" s="44">
        <f t="shared" si="34"/>
        <v>0.56057845323923128</v>
      </c>
      <c r="AV35" s="44">
        <f t="shared" si="34"/>
        <v>0.86614169396083018</v>
      </c>
      <c r="AW35" s="44">
        <f t="shared" si="34"/>
        <v>1.1876254677403197</v>
      </c>
      <c r="AX35" s="44">
        <f t="shared" si="35"/>
        <v>0.25253651464882471</v>
      </c>
      <c r="AY35" s="27"/>
      <c r="AZ35" s="27"/>
      <c r="BA35" s="86"/>
      <c r="BB35" s="22">
        <f t="shared" si="104"/>
        <v>38523</v>
      </c>
      <c r="BC35" s="42">
        <f t="shared" si="37"/>
        <v>1</v>
      </c>
      <c r="BD35" s="42">
        <f t="shared" si="37"/>
        <v>1</v>
      </c>
      <c r="BE35" s="42">
        <f t="shared" si="37"/>
        <v>1</v>
      </c>
      <c r="BF35" s="42">
        <f t="shared" si="37"/>
        <v>1</v>
      </c>
      <c r="BG35" s="42">
        <f t="shared" si="37"/>
        <v>1</v>
      </c>
      <c r="BH35" s="42">
        <f t="shared" si="37"/>
        <v>0</v>
      </c>
      <c r="BI35" s="42">
        <f t="shared" si="37"/>
        <v>0</v>
      </c>
      <c r="BJ35" s="42">
        <f t="shared" si="37"/>
        <v>1</v>
      </c>
      <c r="BK35" s="23"/>
      <c r="BL35" s="43">
        <f t="shared" si="38"/>
        <v>0</v>
      </c>
      <c r="BM35" s="43">
        <f t="shared" si="39"/>
        <v>0</v>
      </c>
      <c r="BN35" s="43">
        <f t="shared" si="40"/>
        <v>0</v>
      </c>
      <c r="BO35" s="43">
        <f t="shared" si="41"/>
        <v>0</v>
      </c>
      <c r="BP35" s="43">
        <f t="shared" si="42"/>
        <v>0</v>
      </c>
      <c r="BQ35" s="43">
        <f t="shared" si="43"/>
        <v>0</v>
      </c>
      <c r="BR35" s="27"/>
      <c r="BS35" s="44">
        <f t="shared" si="44"/>
        <v>0.70026543794215546</v>
      </c>
      <c r="BT35" s="44">
        <f t="shared" si="44"/>
        <v>2.363367534493618</v>
      </c>
      <c r="BU35" s="44">
        <f t="shared" si="44"/>
        <v>0.86106299961327792</v>
      </c>
      <c r="BV35" s="44">
        <f t="shared" si="44"/>
        <v>0.48185431292433856</v>
      </c>
      <c r="BW35" s="44">
        <f t="shared" si="44"/>
        <v>3.5024644018688824</v>
      </c>
      <c r="BX35" s="44">
        <f t="shared" si="45"/>
        <v>8.3540267166869256E-2</v>
      </c>
      <c r="BY35" s="86"/>
      <c r="BZ35" s="27"/>
      <c r="CA35" s="27"/>
      <c r="CB35" s="22">
        <f t="shared" si="105"/>
        <v>38159</v>
      </c>
      <c r="CC35" s="42">
        <f t="shared" si="46"/>
        <v>1</v>
      </c>
      <c r="CD35" s="42">
        <f t="shared" si="46"/>
        <v>1</v>
      </c>
      <c r="CE35" s="42">
        <f t="shared" si="46"/>
        <v>1</v>
      </c>
      <c r="CF35" s="42">
        <f t="shared" si="46"/>
        <v>1</v>
      </c>
      <c r="CG35" s="42">
        <f t="shared" si="46"/>
        <v>1</v>
      </c>
      <c r="CH35" s="42">
        <f t="shared" si="46"/>
        <v>0</v>
      </c>
      <c r="CI35" s="42">
        <f t="shared" si="46"/>
        <v>0</v>
      </c>
      <c r="CJ35" s="42">
        <f t="shared" si="46"/>
        <v>1</v>
      </c>
      <c r="CK35" s="23"/>
      <c r="CL35" s="43">
        <f t="shared" si="47"/>
        <v>0</v>
      </c>
      <c r="CM35" s="43">
        <f t="shared" si="48"/>
        <v>0</v>
      </c>
      <c r="CN35" s="43">
        <f t="shared" si="49"/>
        <v>0</v>
      </c>
      <c r="CO35" s="43">
        <f t="shared" si="50"/>
        <v>0</v>
      </c>
      <c r="CP35" s="43">
        <f t="shared" si="51"/>
        <v>0</v>
      </c>
      <c r="CQ35" s="43">
        <f t="shared" si="52"/>
        <v>0</v>
      </c>
      <c r="CR35" s="27"/>
      <c r="CS35" s="44">
        <f t="shared" si="53"/>
        <v>0.81070942874497898</v>
      </c>
      <c r="CT35" s="44">
        <f t="shared" si="53"/>
        <v>0.60847890433763918</v>
      </c>
      <c r="CU35" s="44">
        <f t="shared" si="53"/>
        <v>0.2010758725774317</v>
      </c>
      <c r="CV35" s="44">
        <f t="shared" si="53"/>
        <v>9.845572489864686E-2</v>
      </c>
      <c r="CW35" s="44">
        <f t="shared" si="53"/>
        <v>0.85820589400135827</v>
      </c>
      <c r="CX35" s="44">
        <f t="shared" si="54"/>
        <v>0.4462393151804202</v>
      </c>
      <c r="CY35" s="27"/>
      <c r="CZ35" s="27"/>
      <c r="DA35" s="86"/>
      <c r="DB35" s="22">
        <f t="shared" si="106"/>
        <v>37795</v>
      </c>
      <c r="DC35" s="42">
        <f t="shared" si="55"/>
        <v>1</v>
      </c>
      <c r="DD35" s="42">
        <f t="shared" si="55"/>
        <v>1</v>
      </c>
      <c r="DE35" s="42">
        <f t="shared" si="55"/>
        <v>1</v>
      </c>
      <c r="DF35" s="42">
        <f t="shared" si="55"/>
        <v>1</v>
      </c>
      <c r="DG35" s="42">
        <f t="shared" si="55"/>
        <v>1</v>
      </c>
      <c r="DH35" s="42">
        <f t="shared" si="55"/>
        <v>0</v>
      </c>
      <c r="DI35" s="42">
        <f t="shared" si="55"/>
        <v>0</v>
      </c>
      <c r="DJ35" s="42">
        <f t="shared" si="55"/>
        <v>1</v>
      </c>
      <c r="DK35" s="23"/>
      <c r="DL35" s="43">
        <f t="shared" si="56"/>
        <v>0</v>
      </c>
      <c r="DM35" s="43">
        <f t="shared" si="57"/>
        <v>0</v>
      </c>
      <c r="DN35" s="43">
        <f t="shared" si="58"/>
        <v>0</v>
      </c>
      <c r="DO35" s="43">
        <f t="shared" si="59"/>
        <v>0</v>
      </c>
      <c r="DP35" s="43">
        <f t="shared" si="60"/>
        <v>0</v>
      </c>
      <c r="DQ35" s="43">
        <f t="shared" si="61"/>
        <v>0</v>
      </c>
      <c r="DR35" s="27"/>
      <c r="DS35" s="44">
        <f t="shared" si="62"/>
        <v>1.5316159380643477</v>
      </c>
      <c r="DT35" s="44">
        <f t="shared" si="62"/>
        <v>0.39549323041057521</v>
      </c>
      <c r="DU35" s="44">
        <f t="shared" si="62"/>
        <v>0.50525705060730997</v>
      </c>
      <c r="DV35" s="44">
        <f t="shared" si="62"/>
        <v>6.3231644966452172E-2</v>
      </c>
      <c r="DW35" s="44">
        <f t="shared" si="62"/>
        <v>0.71679458513566585</v>
      </c>
      <c r="DX35" s="44">
        <f t="shared" si="63"/>
        <v>3.9682242884997105</v>
      </c>
      <c r="DY35" s="27"/>
      <c r="DZ35" s="27"/>
      <c r="EA35" s="86"/>
      <c r="EB35" s="22">
        <f t="shared" si="107"/>
        <v>37431</v>
      </c>
      <c r="EC35" s="42">
        <f t="shared" si="65"/>
        <v>1</v>
      </c>
      <c r="ED35" s="42">
        <f t="shared" si="65"/>
        <v>1</v>
      </c>
      <c r="EE35" s="42">
        <f t="shared" si="65"/>
        <v>1</v>
      </c>
      <c r="EF35" s="42">
        <f t="shared" si="65"/>
        <v>1</v>
      </c>
      <c r="EG35" s="42">
        <f t="shared" si="65"/>
        <v>1</v>
      </c>
      <c r="EH35" s="42">
        <f t="shared" si="65"/>
        <v>0</v>
      </c>
      <c r="EI35" s="42">
        <f t="shared" si="65"/>
        <v>0</v>
      </c>
      <c r="EJ35" s="42">
        <f t="shared" si="65"/>
        <v>1</v>
      </c>
      <c r="EK35" s="23"/>
      <c r="EL35" s="43">
        <f t="shared" si="66"/>
        <v>0</v>
      </c>
      <c r="EM35" s="43">
        <f t="shared" si="67"/>
        <v>0</v>
      </c>
      <c r="EN35" s="43">
        <f t="shared" si="68"/>
        <v>0</v>
      </c>
      <c r="EO35" s="43">
        <f t="shared" si="69"/>
        <v>0</v>
      </c>
      <c r="EP35" s="43">
        <f t="shared" si="70"/>
        <v>0</v>
      </c>
      <c r="EQ35" s="43">
        <f t="shared" si="71"/>
        <v>0</v>
      </c>
      <c r="ER35" s="27"/>
      <c r="ES35" s="44">
        <f t="shared" si="72"/>
        <v>0.35726268229622854</v>
      </c>
      <c r="ET35" s="44">
        <f t="shared" si="72"/>
        <v>0.18005847538995531</v>
      </c>
      <c r="EU35" s="44">
        <f t="shared" si="72"/>
        <v>0.697063326535177</v>
      </c>
      <c r="EV35" s="44">
        <f t="shared" si="72"/>
        <v>0.10348255495826725</v>
      </c>
      <c r="EW35" s="44">
        <f t="shared" si="72"/>
        <v>0.77995991230319561</v>
      </c>
      <c r="EX35" s="44">
        <f t="shared" si="73"/>
        <v>0.2924088497449624</v>
      </c>
      <c r="EY35" s="86"/>
      <c r="EZ35" s="27"/>
      <c r="FA35" s="27"/>
      <c r="FB35" s="22">
        <f t="shared" si="108"/>
        <v>37060</v>
      </c>
      <c r="FC35" s="42">
        <f t="shared" si="74"/>
        <v>1</v>
      </c>
      <c r="FD35" s="42">
        <f t="shared" si="74"/>
        <v>1</v>
      </c>
      <c r="FE35" s="42">
        <f t="shared" si="74"/>
        <v>1</v>
      </c>
      <c r="FF35" s="42">
        <f t="shared" si="74"/>
        <v>1</v>
      </c>
      <c r="FG35" s="42">
        <f t="shared" si="74"/>
        <v>1</v>
      </c>
      <c r="FH35" s="42">
        <f t="shared" si="74"/>
        <v>0</v>
      </c>
      <c r="FI35" s="42">
        <f t="shared" si="74"/>
        <v>0</v>
      </c>
      <c r="FJ35" s="42">
        <f t="shared" si="74"/>
        <v>1</v>
      </c>
      <c r="FK35" s="23"/>
      <c r="FL35" s="43">
        <f t="shared" si="75"/>
        <v>0</v>
      </c>
      <c r="FM35" s="43">
        <f t="shared" si="76"/>
        <v>0</v>
      </c>
      <c r="FN35" s="43">
        <f t="shared" si="77"/>
        <v>0</v>
      </c>
      <c r="FO35" s="43">
        <f t="shared" si="78"/>
        <v>0</v>
      </c>
      <c r="FP35" s="43">
        <f t="shared" si="79"/>
        <v>0</v>
      </c>
      <c r="FQ35" s="43">
        <f t="shared" si="80"/>
        <v>0</v>
      </c>
      <c r="FR35" s="27"/>
      <c r="FS35" s="44">
        <f t="shared" si="81"/>
        <v>0.68538693233487313</v>
      </c>
      <c r="FT35" s="44">
        <f t="shared" si="81"/>
        <v>0.35230848016300914</v>
      </c>
      <c r="FU35" s="44">
        <f t="shared" si="81"/>
        <v>6.8836395320245852E-2</v>
      </c>
      <c r="FV35" s="44">
        <f t="shared" si="81"/>
        <v>1.3424877088174441</v>
      </c>
      <c r="FW35" s="44">
        <f t="shared" si="81"/>
        <v>9.1204855168375662E-2</v>
      </c>
      <c r="FX35" s="44">
        <f t="shared" si="82"/>
        <v>2.16219905876082</v>
      </c>
      <c r="FY35" s="86"/>
      <c r="FZ35" s="27"/>
      <c r="GA35" s="27"/>
      <c r="GB35" s="22">
        <f t="shared" si="109"/>
        <v>36696</v>
      </c>
      <c r="GC35" s="42">
        <f t="shared" si="83"/>
        <v>1</v>
      </c>
      <c r="GD35" s="42">
        <f t="shared" si="83"/>
        <v>1</v>
      </c>
      <c r="GE35" s="42">
        <f t="shared" si="83"/>
        <v>1</v>
      </c>
      <c r="GF35" s="42">
        <f t="shared" si="83"/>
        <v>1</v>
      </c>
      <c r="GG35" s="42">
        <f t="shared" si="83"/>
        <v>1</v>
      </c>
      <c r="GH35" s="42">
        <f t="shared" si="83"/>
        <v>0</v>
      </c>
      <c r="GI35" s="42">
        <f t="shared" si="83"/>
        <v>0</v>
      </c>
      <c r="GJ35" s="42">
        <f t="shared" si="83"/>
        <v>1</v>
      </c>
      <c r="GK35" s="23"/>
      <c r="GL35" s="43">
        <f t="shared" si="84"/>
        <v>0</v>
      </c>
      <c r="GM35" s="43">
        <f t="shared" si="85"/>
        <v>0</v>
      </c>
      <c r="GN35" s="43">
        <f t="shared" si="86"/>
        <v>0</v>
      </c>
      <c r="GO35" s="43">
        <f t="shared" si="87"/>
        <v>0</v>
      </c>
      <c r="GP35" s="43">
        <f t="shared" si="88"/>
        <v>0</v>
      </c>
      <c r="GQ35" s="43">
        <f t="shared" si="89"/>
        <v>0</v>
      </c>
      <c r="GR35" s="27"/>
      <c r="GS35" s="44">
        <f t="shared" si="90"/>
        <v>0.56887774602502272</v>
      </c>
      <c r="GT35" s="44">
        <f t="shared" si="90"/>
        <v>0.14589672554247016</v>
      </c>
      <c r="GU35" s="44">
        <f t="shared" si="90"/>
        <v>0.32834759986435114</v>
      </c>
      <c r="GV35" s="44">
        <f t="shared" si="90"/>
        <v>0.29701532905176997</v>
      </c>
      <c r="GW35" s="44">
        <f t="shared" si="90"/>
        <v>0.66032975142323025</v>
      </c>
      <c r="GX35" s="44">
        <f t="shared" si="91"/>
        <v>4.7938336872861149E-2</v>
      </c>
      <c r="GY35" s="86"/>
      <c r="GZ35" s="27"/>
      <c r="HA35" s="27"/>
      <c r="HB35" s="22">
        <f t="shared" si="110"/>
        <v>36332</v>
      </c>
      <c r="HC35" s="42">
        <f t="shared" si="93"/>
        <v>1</v>
      </c>
      <c r="HD35" s="42">
        <f t="shared" si="93"/>
        <v>1</v>
      </c>
      <c r="HE35" s="42">
        <f t="shared" si="93"/>
        <v>1</v>
      </c>
      <c r="HF35" s="42">
        <f t="shared" si="93"/>
        <v>1</v>
      </c>
      <c r="HG35" s="42">
        <f t="shared" si="93"/>
        <v>1</v>
      </c>
      <c r="HH35" s="42">
        <f t="shared" si="93"/>
        <v>0</v>
      </c>
      <c r="HI35" s="42">
        <f t="shared" si="93"/>
        <v>0</v>
      </c>
      <c r="HJ35" s="42">
        <f t="shared" si="93"/>
        <v>1</v>
      </c>
      <c r="HK35" s="23"/>
      <c r="HL35" s="43">
        <f t="shared" si="94"/>
        <v>0</v>
      </c>
      <c r="HM35" s="43">
        <f t="shared" si="95"/>
        <v>0</v>
      </c>
      <c r="HN35" s="43">
        <f t="shared" si="96"/>
        <v>0</v>
      </c>
      <c r="HO35" s="43">
        <f t="shared" si="97"/>
        <v>0</v>
      </c>
      <c r="HP35" s="43">
        <f t="shared" si="98"/>
        <v>0</v>
      </c>
      <c r="HQ35" s="43">
        <f t="shared" si="99"/>
        <v>0</v>
      </c>
      <c r="HR35" s="27"/>
      <c r="HS35" s="41">
        <f t="shared" si="100"/>
        <v>0.62081222320988438</v>
      </c>
      <c r="HT35" s="41">
        <f t="shared" si="100"/>
        <v>0.41330634640096076</v>
      </c>
      <c r="HU35" s="41">
        <f t="shared" si="100"/>
        <v>0.49311797202922703</v>
      </c>
      <c r="HV35" s="41">
        <f t="shared" si="100"/>
        <v>1.3213913879330981</v>
      </c>
      <c r="HW35" s="41">
        <f t="shared" si="100"/>
        <v>0.93961254485455981</v>
      </c>
      <c r="HX35" s="41">
        <f t="shared" si="101"/>
        <v>0.33858810532667671</v>
      </c>
    </row>
    <row r="36" spans="1:233" x14ac:dyDescent="0.25">
      <c r="B36" s="18">
        <f t="shared" si="102"/>
        <v>39258</v>
      </c>
      <c r="C36" s="39">
        <f t="shared" si="16"/>
        <v>0.74868877443505133</v>
      </c>
      <c r="D36" s="39">
        <f t="shared" si="16"/>
        <v>0.78543083577338457</v>
      </c>
      <c r="E36" s="39">
        <f t="shared" si="16"/>
        <v>0.93499778280772128</v>
      </c>
      <c r="F36" s="39">
        <f t="shared" si="16"/>
        <v>1.0326508011294195</v>
      </c>
      <c r="G36" s="39">
        <f t="shared" si="16"/>
        <v>2.0725362591468284</v>
      </c>
      <c r="H36" s="39">
        <f t="shared" si="17"/>
        <v>0</v>
      </c>
      <c r="I36" s="39">
        <f t="shared" si="17"/>
        <v>0</v>
      </c>
      <c r="J36" s="39">
        <f t="shared" si="17"/>
        <v>1.2236484707722746</v>
      </c>
      <c r="K36" s="10"/>
      <c r="L36" s="40">
        <f t="shared" si="18"/>
        <v>1</v>
      </c>
      <c r="M36" s="40">
        <f t="shared" si="19"/>
        <v>1</v>
      </c>
      <c r="N36" s="40">
        <f t="shared" si="20"/>
        <v>1</v>
      </c>
      <c r="O36" s="40">
        <f t="shared" si="21"/>
        <v>1</v>
      </c>
      <c r="P36" s="40">
        <f t="shared" si="22"/>
        <v>1</v>
      </c>
      <c r="Q36" s="40">
        <f t="shared" si="23"/>
        <v>0</v>
      </c>
      <c r="S36" s="41">
        <f t="shared" si="24"/>
        <v>0.11090394530751833</v>
      </c>
      <c r="T36" s="41">
        <f t="shared" si="24"/>
        <v>0.67598817900156005</v>
      </c>
      <c r="U36" s="41">
        <f t="shared" si="24"/>
        <v>0.15077098983894113</v>
      </c>
      <c r="V36" s="41">
        <f t="shared" si="24"/>
        <v>0.63918564436918834</v>
      </c>
      <c r="W36" s="41">
        <f t="shared" si="24"/>
        <v>0.67425057010153333</v>
      </c>
      <c r="X36" s="41">
        <f t="shared" si="25"/>
        <v>2.1306596124969963</v>
      </c>
      <c r="Y36" s="86"/>
      <c r="AB36" s="18">
        <f t="shared" si="103"/>
        <v>38894</v>
      </c>
      <c r="AC36" s="39">
        <f t="shared" si="27"/>
        <v>1.1458308409558879</v>
      </c>
      <c r="AD36" s="39">
        <f t="shared" si="27"/>
        <v>0.97655732583488852</v>
      </c>
      <c r="AE36" s="39">
        <f t="shared" si="27"/>
        <v>1.1326788973419128</v>
      </c>
      <c r="AF36" s="39">
        <f t="shared" si="27"/>
        <v>0.7837292285537123</v>
      </c>
      <c r="AG36" s="39">
        <f t="shared" si="27"/>
        <v>0.47513857020046835</v>
      </c>
      <c r="AH36" s="39">
        <f t="shared" si="27"/>
        <v>0</v>
      </c>
      <c r="AI36" s="39">
        <f t="shared" si="27"/>
        <v>0</v>
      </c>
      <c r="AJ36" s="39">
        <f t="shared" si="27"/>
        <v>1.7911057808023381</v>
      </c>
      <c r="AK36" s="10"/>
      <c r="AL36" s="40">
        <f t="shared" si="28"/>
        <v>1</v>
      </c>
      <c r="AM36" s="40">
        <f t="shared" si="29"/>
        <v>1</v>
      </c>
      <c r="AN36" s="40">
        <f t="shared" si="30"/>
        <v>0</v>
      </c>
      <c r="AO36" s="40">
        <f t="shared" si="31"/>
        <v>1</v>
      </c>
      <c r="AP36" s="40">
        <f t="shared" si="32"/>
        <v>0</v>
      </c>
      <c r="AQ36" s="40">
        <f t="shared" si="33"/>
        <v>0</v>
      </c>
      <c r="AS36" s="41">
        <f t="shared" si="34"/>
        <v>0.37564214614263014</v>
      </c>
      <c r="AT36" s="41">
        <f t="shared" si="34"/>
        <v>0.69367212095571329</v>
      </c>
      <c r="AU36" s="41">
        <f t="shared" si="34"/>
        <v>1.5602289621977359</v>
      </c>
      <c r="AV36" s="41">
        <f t="shared" si="34"/>
        <v>0.52464429159045389</v>
      </c>
      <c r="AW36" s="41">
        <f t="shared" si="34"/>
        <v>1.9261709749768547</v>
      </c>
      <c r="AX36" s="41">
        <f t="shared" si="35"/>
        <v>2.2407219662336546</v>
      </c>
      <c r="BA36" s="86"/>
      <c r="BB36" s="18">
        <f t="shared" si="104"/>
        <v>38530</v>
      </c>
      <c r="BC36" s="39">
        <f t="shared" si="37"/>
        <v>0.90243220395245693</v>
      </c>
      <c r="BD36" s="39">
        <f t="shared" si="37"/>
        <v>0.92904640245882331</v>
      </c>
      <c r="BE36" s="39">
        <f t="shared" si="37"/>
        <v>0.98701175804976471</v>
      </c>
      <c r="BF36" s="39">
        <f t="shared" si="37"/>
        <v>0.93410749647511693</v>
      </c>
      <c r="BG36" s="39">
        <f t="shared" si="37"/>
        <v>2.4314173889602575</v>
      </c>
      <c r="BH36" s="39">
        <f t="shared" si="37"/>
        <v>0</v>
      </c>
      <c r="BI36" s="39">
        <f t="shared" si="37"/>
        <v>0</v>
      </c>
      <c r="BJ36" s="39">
        <f t="shared" si="37"/>
        <v>0</v>
      </c>
      <c r="BK36" s="10"/>
      <c r="BL36" s="40">
        <f t="shared" si="38"/>
        <v>1</v>
      </c>
      <c r="BM36" s="40">
        <f t="shared" si="39"/>
        <v>1</v>
      </c>
      <c r="BN36" s="40">
        <f t="shared" si="40"/>
        <v>1</v>
      </c>
      <c r="BO36" s="40">
        <f t="shared" si="41"/>
        <v>1</v>
      </c>
      <c r="BP36" s="40">
        <f t="shared" si="42"/>
        <v>1</v>
      </c>
      <c r="BQ36" s="40">
        <f t="shared" si="43"/>
        <v>0</v>
      </c>
      <c r="BS36" s="41">
        <f t="shared" si="44"/>
        <v>0.4644758058571033</v>
      </c>
      <c r="BT36" s="41">
        <f t="shared" si="44"/>
        <v>0.92870053272814435</v>
      </c>
      <c r="BU36" s="41">
        <f t="shared" si="44"/>
        <v>0.6228289739436732</v>
      </c>
      <c r="BV36" s="41">
        <f t="shared" si="44"/>
        <v>1.279074765104349</v>
      </c>
      <c r="BW36" s="41">
        <f t="shared" si="44"/>
        <v>0.75624253513242823</v>
      </c>
      <c r="BX36" s="41">
        <f t="shared" si="45"/>
        <v>1.9487155564308152</v>
      </c>
      <c r="BY36" s="86"/>
      <c r="CB36" s="18">
        <f t="shared" si="105"/>
        <v>38166</v>
      </c>
      <c r="CC36" s="39">
        <f t="shared" si="46"/>
        <v>0.87013375150188565</v>
      </c>
      <c r="CD36" s="39">
        <f t="shared" si="46"/>
        <v>0.98233208905703251</v>
      </c>
      <c r="CE36" s="39">
        <f t="shared" si="46"/>
        <v>0.95093684643976639</v>
      </c>
      <c r="CF36" s="39">
        <f t="shared" si="46"/>
        <v>0.94324698931911988</v>
      </c>
      <c r="CG36" s="39">
        <f t="shared" si="46"/>
        <v>2.2300820879017089</v>
      </c>
      <c r="CH36" s="39">
        <f t="shared" si="46"/>
        <v>0</v>
      </c>
      <c r="CI36" s="39">
        <f t="shared" si="46"/>
        <v>0</v>
      </c>
      <c r="CJ36" s="39">
        <f t="shared" si="46"/>
        <v>0</v>
      </c>
      <c r="CK36" s="10"/>
      <c r="CL36" s="40">
        <f t="shared" si="47"/>
        <v>1</v>
      </c>
      <c r="CM36" s="40">
        <f t="shared" si="48"/>
        <v>1</v>
      </c>
      <c r="CN36" s="40">
        <f t="shared" si="49"/>
        <v>1</v>
      </c>
      <c r="CO36" s="40">
        <f t="shared" si="50"/>
        <v>1</v>
      </c>
      <c r="CP36" s="40">
        <f t="shared" si="51"/>
        <v>1</v>
      </c>
      <c r="CQ36" s="40">
        <f t="shared" si="52"/>
        <v>0</v>
      </c>
      <c r="CS36" s="41">
        <f t="shared" si="53"/>
        <v>0.48330730679214201</v>
      </c>
      <c r="CT36" s="41">
        <f t="shared" si="53"/>
        <v>0.81246482788177454</v>
      </c>
      <c r="CU36" s="41">
        <f t="shared" si="53"/>
        <v>0.55933520529332159</v>
      </c>
      <c r="CV36" s="41">
        <f t="shared" si="53"/>
        <v>0.60649500369154752</v>
      </c>
      <c r="CW36" s="41">
        <f t="shared" si="53"/>
        <v>0.69029810631132127</v>
      </c>
      <c r="CX36" s="41">
        <f t="shared" si="54"/>
        <v>1.5726509139463491</v>
      </c>
      <c r="DA36" s="86"/>
      <c r="DB36" s="18">
        <f t="shared" si="106"/>
        <v>37802</v>
      </c>
      <c r="DC36" s="39">
        <f t="shared" si="55"/>
        <v>0.7681891080215667</v>
      </c>
      <c r="DD36" s="39">
        <f t="shared" si="55"/>
        <v>0.96828808127442856</v>
      </c>
      <c r="DE36" s="39">
        <f t="shared" si="55"/>
        <v>0.96787422223139374</v>
      </c>
      <c r="DF36" s="39">
        <f t="shared" si="55"/>
        <v>1.8011286009400267</v>
      </c>
      <c r="DG36" s="39">
        <f t="shared" si="55"/>
        <v>0</v>
      </c>
      <c r="DH36" s="39">
        <f t="shared" si="55"/>
        <v>0</v>
      </c>
      <c r="DI36" s="39">
        <f t="shared" si="55"/>
        <v>0</v>
      </c>
      <c r="DJ36" s="39">
        <f t="shared" si="55"/>
        <v>1.2739071692734336</v>
      </c>
      <c r="DK36" s="10"/>
      <c r="DL36" s="40">
        <f t="shared" si="56"/>
        <v>1</v>
      </c>
      <c r="DM36" s="40">
        <f t="shared" si="57"/>
        <v>1</v>
      </c>
      <c r="DN36" s="40">
        <f t="shared" si="58"/>
        <v>1</v>
      </c>
      <c r="DO36" s="40">
        <f t="shared" si="59"/>
        <v>0</v>
      </c>
      <c r="DP36" s="40">
        <f t="shared" si="60"/>
        <v>0</v>
      </c>
      <c r="DQ36" s="40">
        <f t="shared" si="61"/>
        <v>1</v>
      </c>
      <c r="DS36" s="41">
        <f t="shared" si="62"/>
        <v>0.44624907927162999</v>
      </c>
      <c r="DT36" s="41">
        <f t="shared" si="62"/>
        <v>2.3460858972430242E-2</v>
      </c>
      <c r="DU36" s="41">
        <f t="shared" si="62"/>
        <v>4.8683174518037733E-2</v>
      </c>
      <c r="DV36" s="41">
        <f t="shared" si="62"/>
        <v>2.0911526464364942</v>
      </c>
      <c r="DW36" s="41">
        <f t="shared" si="62"/>
        <v>1.8150908254479254</v>
      </c>
      <c r="DX36" s="41">
        <f t="shared" si="63"/>
        <v>0.29173304379222165</v>
      </c>
      <c r="EA36" s="86"/>
      <c r="EB36" s="18">
        <f t="shared" si="107"/>
        <v>37438</v>
      </c>
      <c r="EC36" s="39">
        <f t="shared" si="65"/>
        <v>1.1077874192260311</v>
      </c>
      <c r="ED36" s="39">
        <f t="shared" si="65"/>
        <v>0.82555512482317284</v>
      </c>
      <c r="EE36" s="39">
        <f t="shared" si="65"/>
        <v>1.3073371540370629</v>
      </c>
      <c r="EF36" s="39">
        <f t="shared" si="65"/>
        <v>0</v>
      </c>
      <c r="EG36" s="39">
        <f t="shared" si="65"/>
        <v>3.7021664638565235</v>
      </c>
      <c r="EH36" s="39">
        <f t="shared" si="65"/>
        <v>0</v>
      </c>
      <c r="EI36" s="39">
        <f t="shared" si="65"/>
        <v>0</v>
      </c>
      <c r="EJ36" s="39">
        <f t="shared" si="65"/>
        <v>1.2035264851344274</v>
      </c>
      <c r="EK36" s="10"/>
      <c r="EL36" s="40">
        <f t="shared" si="66"/>
        <v>1</v>
      </c>
      <c r="EM36" s="40">
        <f t="shared" si="67"/>
        <v>1</v>
      </c>
      <c r="EN36" s="40">
        <f t="shared" si="68"/>
        <v>1</v>
      </c>
      <c r="EO36" s="40">
        <f t="shared" si="69"/>
        <v>0</v>
      </c>
      <c r="EP36" s="40">
        <f t="shared" si="70"/>
        <v>0</v>
      </c>
      <c r="EQ36" s="40">
        <f t="shared" si="71"/>
        <v>1</v>
      </c>
      <c r="ES36" s="41">
        <f t="shared" si="72"/>
        <v>4.1245681355532582E-2</v>
      </c>
      <c r="ET36" s="41">
        <f t="shared" si="72"/>
        <v>0.55885795194460575</v>
      </c>
      <c r="EU36" s="41">
        <f t="shared" si="72"/>
        <v>0.44928927058056173</v>
      </c>
      <c r="EV36" s="41">
        <f t="shared" si="72"/>
        <v>1.8627412607840181</v>
      </c>
      <c r="EW36" s="41">
        <f t="shared" si="72"/>
        <v>2.0239027696178291</v>
      </c>
      <c r="EX36" s="41">
        <f t="shared" si="73"/>
        <v>1.2098656382052586</v>
      </c>
      <c r="EY36" s="86"/>
      <c r="FB36" s="18">
        <f t="shared" si="108"/>
        <v>37067</v>
      </c>
      <c r="FC36" s="39">
        <f t="shared" si="74"/>
        <v>1.0587420558683476</v>
      </c>
      <c r="FD36" s="39">
        <f t="shared" si="74"/>
        <v>0.98823489671259412</v>
      </c>
      <c r="FE36" s="39">
        <f t="shared" si="74"/>
        <v>1.1617781932632716</v>
      </c>
      <c r="FF36" s="39">
        <f t="shared" si="74"/>
        <v>1.1651719452477294</v>
      </c>
      <c r="FG36" s="39">
        <f t="shared" si="74"/>
        <v>0.68345292790235113</v>
      </c>
      <c r="FH36" s="39">
        <f t="shared" si="74"/>
        <v>0</v>
      </c>
      <c r="FI36" s="39">
        <f t="shared" si="74"/>
        <v>0</v>
      </c>
      <c r="FJ36" s="39">
        <f t="shared" si="74"/>
        <v>0.93056478603927639</v>
      </c>
      <c r="FK36" s="10"/>
      <c r="FL36" s="40">
        <f t="shared" si="75"/>
        <v>1</v>
      </c>
      <c r="FM36" s="40">
        <f t="shared" si="76"/>
        <v>1</v>
      </c>
      <c r="FN36" s="40">
        <f t="shared" si="77"/>
        <v>1</v>
      </c>
      <c r="FO36" s="40">
        <f t="shared" si="78"/>
        <v>1</v>
      </c>
      <c r="FP36" s="40">
        <f t="shared" si="79"/>
        <v>1</v>
      </c>
      <c r="FQ36" s="40">
        <f t="shared" si="80"/>
        <v>1</v>
      </c>
      <c r="FS36" s="41">
        <f t="shared" si="81"/>
        <v>1.1335911214935535</v>
      </c>
      <c r="FT36" s="41">
        <f t="shared" si="81"/>
        <v>0.38381239679752427</v>
      </c>
      <c r="FU36" s="41">
        <f t="shared" si="81"/>
        <v>0.40483256578606502</v>
      </c>
      <c r="FV36" s="41">
        <f t="shared" si="81"/>
        <v>0.55640049114791645</v>
      </c>
      <c r="FW36" s="41">
        <f t="shared" si="81"/>
        <v>1.0122185472372323</v>
      </c>
      <c r="FX36" s="41">
        <f t="shared" si="82"/>
        <v>0.87503801008289828</v>
      </c>
      <c r="FY36" s="86"/>
      <c r="GB36" s="18">
        <f t="shared" si="109"/>
        <v>36703</v>
      </c>
      <c r="GC36" s="39">
        <f t="shared" si="83"/>
        <v>1.0368189853953957</v>
      </c>
      <c r="GD36" s="39">
        <f t="shared" si="83"/>
        <v>0.98937834394135038</v>
      </c>
      <c r="GE36" s="39">
        <f t="shared" si="83"/>
        <v>0.94711004260350784</v>
      </c>
      <c r="GF36" s="39">
        <f t="shared" si="83"/>
        <v>0.92082018716157754</v>
      </c>
      <c r="GG36" s="39">
        <f t="shared" si="83"/>
        <v>0.58071414831171553</v>
      </c>
      <c r="GH36" s="39">
        <f t="shared" si="83"/>
        <v>0</v>
      </c>
      <c r="GI36" s="39">
        <f t="shared" si="83"/>
        <v>0</v>
      </c>
      <c r="GJ36" s="39">
        <f t="shared" si="83"/>
        <v>1.9673061324632446</v>
      </c>
      <c r="GK36" s="10"/>
      <c r="GL36" s="40">
        <f t="shared" si="84"/>
        <v>1</v>
      </c>
      <c r="GM36" s="40">
        <f t="shared" si="85"/>
        <v>1</v>
      </c>
      <c r="GN36" s="40">
        <f t="shared" si="86"/>
        <v>1</v>
      </c>
      <c r="GO36" s="40">
        <f t="shared" si="87"/>
        <v>1</v>
      </c>
      <c r="GP36" s="40">
        <f t="shared" si="88"/>
        <v>0</v>
      </c>
      <c r="GQ36" s="40">
        <f t="shared" si="89"/>
        <v>0</v>
      </c>
      <c r="GS36" s="41">
        <f t="shared" si="90"/>
        <v>0.47490809325135813</v>
      </c>
      <c r="GT36" s="41">
        <f t="shared" si="90"/>
        <v>0.12178259493108527</v>
      </c>
      <c r="GU36" s="41">
        <f t="shared" si="90"/>
        <v>0.9354460246850167</v>
      </c>
      <c r="GV36" s="41">
        <f t="shared" si="90"/>
        <v>1.100348284356423</v>
      </c>
      <c r="GW36" s="41">
        <f t="shared" si="90"/>
        <v>1.6965681979472778</v>
      </c>
      <c r="GX36" s="41">
        <f t="shared" si="91"/>
        <v>2.1946047504513877</v>
      </c>
      <c r="GY36" s="86"/>
      <c r="HB36" s="18">
        <f t="shared" si="110"/>
        <v>36339</v>
      </c>
      <c r="HC36" s="39">
        <f t="shared" si="93"/>
        <v>1.0484469703951644</v>
      </c>
      <c r="HD36" s="39">
        <f t="shared" si="93"/>
        <v>0.86626504235172852</v>
      </c>
      <c r="HE36" s="39">
        <f t="shared" si="93"/>
        <v>0.63616023471853156</v>
      </c>
      <c r="HF36" s="39">
        <f t="shared" si="93"/>
        <v>0.82531160627091149</v>
      </c>
      <c r="HG36" s="39">
        <f t="shared" si="93"/>
        <v>1.0159017858540684</v>
      </c>
      <c r="HH36" s="39">
        <f t="shared" si="93"/>
        <v>0</v>
      </c>
      <c r="HI36" s="39">
        <f t="shared" si="93"/>
        <v>0</v>
      </c>
      <c r="HJ36" s="39">
        <f t="shared" si="93"/>
        <v>0</v>
      </c>
      <c r="HK36" s="10"/>
      <c r="HL36" s="40">
        <f t="shared" si="94"/>
        <v>1</v>
      </c>
      <c r="HM36" s="40">
        <f t="shared" si="95"/>
        <v>0</v>
      </c>
      <c r="HN36" s="40">
        <f t="shared" si="96"/>
        <v>0</v>
      </c>
      <c r="HO36" s="40">
        <f t="shared" si="97"/>
        <v>1</v>
      </c>
      <c r="HP36" s="40">
        <f t="shared" si="98"/>
        <v>1</v>
      </c>
      <c r="HQ36" s="40">
        <f t="shared" si="99"/>
        <v>0</v>
      </c>
      <c r="HS36" s="41">
        <f t="shared" si="100"/>
        <v>0.73554125789971947</v>
      </c>
      <c r="HT36" s="41">
        <f t="shared" si="100"/>
        <v>1.752147166808113</v>
      </c>
      <c r="HU36" s="41">
        <f t="shared" si="100"/>
        <v>1.8842530450621706</v>
      </c>
      <c r="HV36" s="41">
        <f t="shared" si="100"/>
        <v>1.0658982953114471</v>
      </c>
      <c r="HW36" s="41">
        <f t="shared" si="100"/>
        <v>1.0767814510454257</v>
      </c>
      <c r="HX36" s="41">
        <f t="shared" si="101"/>
        <v>1.8974676839107285</v>
      </c>
    </row>
    <row r="37" spans="1:233" x14ac:dyDescent="0.25">
      <c r="B37" s="18">
        <f t="shared" si="102"/>
        <v>39265</v>
      </c>
      <c r="C37" s="39">
        <f t="shared" si="16"/>
        <v>0.91613187392181905</v>
      </c>
      <c r="D37" s="39">
        <f t="shared" si="16"/>
        <v>1.927908535926393</v>
      </c>
      <c r="E37" s="39">
        <f t="shared" si="16"/>
        <v>0</v>
      </c>
      <c r="F37" s="39">
        <f t="shared" si="16"/>
        <v>1.1312274303881631</v>
      </c>
      <c r="G37" s="39">
        <f t="shared" si="16"/>
        <v>2.7320818186572722</v>
      </c>
      <c r="H37" s="39">
        <f t="shared" si="17"/>
        <v>0</v>
      </c>
      <c r="I37" s="39">
        <f t="shared" si="17"/>
        <v>0</v>
      </c>
      <c r="J37" s="39">
        <f t="shared" si="17"/>
        <v>1.2213598727634096</v>
      </c>
      <c r="K37" s="10"/>
      <c r="L37" s="40">
        <f t="shared" si="18"/>
        <v>0</v>
      </c>
      <c r="M37" s="40">
        <f t="shared" si="19"/>
        <v>0</v>
      </c>
      <c r="N37" s="40">
        <f t="shared" si="20"/>
        <v>0</v>
      </c>
      <c r="O37" s="40">
        <f t="shared" si="21"/>
        <v>0</v>
      </c>
      <c r="P37" s="40">
        <f t="shared" si="22"/>
        <v>1</v>
      </c>
      <c r="Q37" s="40">
        <f t="shared" si="23"/>
        <v>0</v>
      </c>
      <c r="S37" s="41">
        <f t="shared" si="24"/>
        <v>1.9722059898274953</v>
      </c>
      <c r="T37" s="41">
        <f t="shared" si="24"/>
        <v>1.9977885055934523</v>
      </c>
      <c r="U37" s="41">
        <f t="shared" si="24"/>
        <v>2.0863073410129895</v>
      </c>
      <c r="V37" s="41">
        <f t="shared" si="24"/>
        <v>1.5712071241527852</v>
      </c>
      <c r="W37" s="41">
        <f t="shared" si="24"/>
        <v>0.92757249581608991</v>
      </c>
      <c r="X37" s="41">
        <f t="shared" si="25"/>
        <v>2.1028429274234197</v>
      </c>
      <c r="Y37" s="86"/>
      <c r="AB37" s="18">
        <f t="shared" si="103"/>
        <v>38901</v>
      </c>
      <c r="AC37" s="39">
        <f t="shared" si="27"/>
        <v>2.0523042430576952</v>
      </c>
      <c r="AD37" s="39">
        <f t="shared" si="27"/>
        <v>0</v>
      </c>
      <c r="AE37" s="39">
        <f t="shared" si="27"/>
        <v>1.1114857104183722</v>
      </c>
      <c r="AF37" s="39">
        <f t="shared" si="27"/>
        <v>1.0556855587465575</v>
      </c>
      <c r="AG37" s="39">
        <f t="shared" si="27"/>
        <v>0.95452724292786206</v>
      </c>
      <c r="AH37" s="39">
        <f t="shared" si="27"/>
        <v>0</v>
      </c>
      <c r="AI37" s="39">
        <f t="shared" si="27"/>
        <v>0</v>
      </c>
      <c r="AJ37" s="39">
        <f t="shared" si="27"/>
        <v>1.057173777712511</v>
      </c>
      <c r="AK37" s="10"/>
      <c r="AL37" s="40">
        <f t="shared" si="28"/>
        <v>0</v>
      </c>
      <c r="AM37" s="40">
        <f t="shared" si="29"/>
        <v>0</v>
      </c>
      <c r="AN37" s="40">
        <f t="shared" si="30"/>
        <v>1</v>
      </c>
      <c r="AO37" s="40">
        <f t="shared" si="31"/>
        <v>1</v>
      </c>
      <c r="AP37" s="40">
        <f t="shared" si="32"/>
        <v>1</v>
      </c>
      <c r="AQ37" s="40">
        <f t="shared" si="33"/>
        <v>1</v>
      </c>
      <c r="AS37" s="41">
        <f t="shared" si="34"/>
        <v>2.5462906762141198</v>
      </c>
      <c r="AT37" s="41">
        <f t="shared" si="34"/>
        <v>1.9665657237012326</v>
      </c>
      <c r="AU37" s="41">
        <f t="shared" si="34"/>
        <v>1.4005518732332829</v>
      </c>
      <c r="AV37" s="41">
        <f t="shared" si="34"/>
        <v>1.2242423017516486</v>
      </c>
      <c r="AW37" s="41">
        <f t="shared" si="34"/>
        <v>0.91785348379810838</v>
      </c>
      <c r="AX37" s="41">
        <f t="shared" si="35"/>
        <v>0.39622409198503544</v>
      </c>
      <c r="BA37" s="86"/>
      <c r="BB37" s="18">
        <f t="shared" si="104"/>
        <v>38537</v>
      </c>
      <c r="BC37" s="39">
        <f t="shared" si="37"/>
        <v>0</v>
      </c>
      <c r="BD37" s="39">
        <f t="shared" si="37"/>
        <v>0.92599407236239573</v>
      </c>
      <c r="BE37" s="39">
        <f t="shared" si="37"/>
        <v>0.91686576763838745</v>
      </c>
      <c r="BF37" s="39">
        <f t="shared" si="37"/>
        <v>1.0234323380432584</v>
      </c>
      <c r="BG37" s="39">
        <f t="shared" si="37"/>
        <v>2.0753520587156431</v>
      </c>
      <c r="BH37" s="39">
        <f t="shared" si="37"/>
        <v>0</v>
      </c>
      <c r="BI37" s="39">
        <f t="shared" si="37"/>
        <v>0</v>
      </c>
      <c r="BJ37" s="39">
        <f t="shared" si="37"/>
        <v>1.0012504767980492</v>
      </c>
      <c r="BK37" s="10"/>
      <c r="BL37" s="40">
        <f t="shared" si="38"/>
        <v>0</v>
      </c>
      <c r="BM37" s="40">
        <f t="shared" si="39"/>
        <v>1</v>
      </c>
      <c r="BN37" s="40">
        <f t="shared" si="40"/>
        <v>1</v>
      </c>
      <c r="BO37" s="40">
        <f t="shared" si="41"/>
        <v>1</v>
      </c>
      <c r="BP37" s="40">
        <f t="shared" si="42"/>
        <v>1</v>
      </c>
      <c r="BQ37" s="40">
        <f t="shared" si="43"/>
        <v>1</v>
      </c>
      <c r="BS37" s="41">
        <f t="shared" si="44"/>
        <v>1.7164093424347224</v>
      </c>
      <c r="BT37" s="41">
        <f t="shared" si="44"/>
        <v>0.8669830522959654</v>
      </c>
      <c r="BU37" s="41">
        <f t="shared" si="44"/>
        <v>0.66380872069683727</v>
      </c>
      <c r="BV37" s="41">
        <f t="shared" si="44"/>
        <v>0.19835105942560197</v>
      </c>
      <c r="BW37" s="41">
        <f t="shared" si="44"/>
        <v>0.30311157334312788</v>
      </c>
      <c r="BX37" s="41">
        <f t="shared" si="45"/>
        <v>8.6081555921978595E-2</v>
      </c>
      <c r="BY37" s="86"/>
      <c r="CB37" s="18">
        <f t="shared" si="105"/>
        <v>38173</v>
      </c>
      <c r="CC37" s="39">
        <f t="shared" si="46"/>
        <v>0</v>
      </c>
      <c r="CD37" s="39">
        <f t="shared" si="46"/>
        <v>1.0620366775554002</v>
      </c>
      <c r="CE37" s="39">
        <f t="shared" si="46"/>
        <v>1.0815048583780076</v>
      </c>
      <c r="CF37" s="39">
        <f t="shared" si="46"/>
        <v>1.0148089325806793</v>
      </c>
      <c r="CG37" s="39">
        <f t="shared" si="46"/>
        <v>2.0100636494882886</v>
      </c>
      <c r="CH37" s="39">
        <f t="shared" si="46"/>
        <v>0</v>
      </c>
      <c r="CI37" s="39">
        <f t="shared" si="46"/>
        <v>0</v>
      </c>
      <c r="CJ37" s="39">
        <f t="shared" si="46"/>
        <v>1.2081715101048172</v>
      </c>
      <c r="CK37" s="10"/>
      <c r="CL37" s="40">
        <f t="shared" si="47"/>
        <v>0</v>
      </c>
      <c r="CM37" s="40">
        <f t="shared" si="48"/>
        <v>1</v>
      </c>
      <c r="CN37" s="40">
        <f t="shared" si="49"/>
        <v>1</v>
      </c>
      <c r="CO37" s="40">
        <f t="shared" si="50"/>
        <v>1</v>
      </c>
      <c r="CP37" s="40">
        <f t="shared" si="51"/>
        <v>1</v>
      </c>
      <c r="CQ37" s="40">
        <f t="shared" si="52"/>
        <v>1</v>
      </c>
      <c r="CS37" s="41">
        <f t="shared" si="53"/>
        <v>1.710362256463444</v>
      </c>
      <c r="CT37" s="41">
        <f t="shared" si="53"/>
        <v>0.10776927042379575</v>
      </c>
      <c r="CU37" s="41">
        <f t="shared" si="53"/>
        <v>0.39407291132126632</v>
      </c>
      <c r="CV37" s="41">
        <f t="shared" si="53"/>
        <v>3.4110271825041241E-2</v>
      </c>
      <c r="CW37" s="41">
        <f t="shared" si="53"/>
        <v>0.41332518281570318</v>
      </c>
      <c r="CX37" s="41">
        <f t="shared" si="54"/>
        <v>0.86651474291360009</v>
      </c>
      <c r="DA37" s="86"/>
      <c r="DB37" s="18">
        <f t="shared" si="106"/>
        <v>37809</v>
      </c>
      <c r="DC37" s="39">
        <f t="shared" si="55"/>
        <v>0.97860161206643792</v>
      </c>
      <c r="DD37" s="39">
        <f t="shared" si="55"/>
        <v>0.91332086638698406</v>
      </c>
      <c r="DE37" s="39">
        <f t="shared" si="55"/>
        <v>0.90924502019112385</v>
      </c>
      <c r="DF37" s="39">
        <f t="shared" si="55"/>
        <v>0.95359517574767472</v>
      </c>
      <c r="DG37" s="39">
        <f t="shared" si="55"/>
        <v>1.0535199437505376</v>
      </c>
      <c r="DH37" s="39">
        <f t="shared" si="55"/>
        <v>0</v>
      </c>
      <c r="DI37" s="39">
        <f t="shared" si="55"/>
        <v>0</v>
      </c>
      <c r="DJ37" s="39">
        <f t="shared" si="55"/>
        <v>1.2561340443728377</v>
      </c>
      <c r="DK37" s="10"/>
      <c r="DL37" s="40">
        <f t="shared" si="56"/>
        <v>0</v>
      </c>
      <c r="DM37" s="40">
        <f t="shared" si="57"/>
        <v>0</v>
      </c>
      <c r="DN37" s="40">
        <f t="shared" si="58"/>
        <v>0</v>
      </c>
      <c r="DO37" s="40">
        <f t="shared" si="59"/>
        <v>0</v>
      </c>
      <c r="DP37" s="40">
        <f t="shared" si="60"/>
        <v>0</v>
      </c>
      <c r="DQ37" s="40">
        <f t="shared" si="61"/>
        <v>0</v>
      </c>
      <c r="DS37" s="41">
        <f t="shared" si="62"/>
        <v>1.3490398625401903</v>
      </c>
      <c r="DT37" s="41">
        <f t="shared" si="62"/>
        <v>0.74964648206182327</v>
      </c>
      <c r="DU37" s="41">
        <f t="shared" si="62"/>
        <v>0.78455928330988423</v>
      </c>
      <c r="DV37" s="41">
        <f t="shared" si="62"/>
        <v>0.18802287610863955</v>
      </c>
      <c r="DW37" s="41">
        <f t="shared" si="62"/>
        <v>0.85230094989290639</v>
      </c>
      <c r="DX37" s="41">
        <f t="shared" si="63"/>
        <v>0.53029101312709415</v>
      </c>
      <c r="EA37" s="86"/>
      <c r="EB37" s="18">
        <f t="shared" si="107"/>
        <v>37445</v>
      </c>
      <c r="EC37" s="39">
        <f t="shared" si="65"/>
        <v>1.3332514989372433</v>
      </c>
      <c r="ED37" s="39">
        <f t="shared" si="65"/>
        <v>1.1136922892530199</v>
      </c>
      <c r="EE37" s="39">
        <f t="shared" si="65"/>
        <v>1.1068530880219472</v>
      </c>
      <c r="EF37" s="39">
        <f t="shared" si="65"/>
        <v>0.89420151008362492</v>
      </c>
      <c r="EG37" s="39">
        <f t="shared" si="65"/>
        <v>1.6323282389737077</v>
      </c>
      <c r="EH37" s="39">
        <f t="shared" si="65"/>
        <v>0</v>
      </c>
      <c r="EI37" s="39">
        <f t="shared" si="65"/>
        <v>0</v>
      </c>
      <c r="EJ37" s="39">
        <f t="shared" si="65"/>
        <v>0.72186506629094094</v>
      </c>
      <c r="EK37" s="10"/>
      <c r="EL37" s="40">
        <f t="shared" si="66"/>
        <v>1</v>
      </c>
      <c r="EM37" s="40">
        <f t="shared" si="67"/>
        <v>1</v>
      </c>
      <c r="EN37" s="40">
        <f t="shared" si="68"/>
        <v>1</v>
      </c>
      <c r="EO37" s="40">
        <f t="shared" si="69"/>
        <v>1</v>
      </c>
      <c r="EP37" s="40">
        <f t="shared" si="70"/>
        <v>1</v>
      </c>
      <c r="EQ37" s="40">
        <f t="shared" si="71"/>
        <v>1</v>
      </c>
      <c r="ES37" s="41">
        <f t="shared" si="72"/>
        <v>0.87482461026142522</v>
      </c>
      <c r="ET37" s="41">
        <f t="shared" si="72"/>
        <v>0.66163811540616446</v>
      </c>
      <c r="EU37" s="41">
        <f t="shared" si="72"/>
        <v>0.2985065189549776</v>
      </c>
      <c r="EV37" s="41">
        <f t="shared" si="72"/>
        <v>0.10454095558487946</v>
      </c>
      <c r="EW37" s="41">
        <f t="shared" si="72"/>
        <v>0.12383395718611012</v>
      </c>
      <c r="EX37" s="41">
        <f t="shared" si="73"/>
        <v>0.96136793940750975</v>
      </c>
      <c r="EY37" s="86"/>
      <c r="FB37" s="18">
        <f t="shared" si="108"/>
        <v>37074</v>
      </c>
      <c r="FC37" s="39">
        <f t="shared" si="74"/>
        <v>0.98522807468991247</v>
      </c>
      <c r="FD37" s="39">
        <f t="shared" si="74"/>
        <v>1.9040277605728935</v>
      </c>
      <c r="FE37" s="39">
        <f t="shared" si="74"/>
        <v>0</v>
      </c>
      <c r="FF37" s="39">
        <f t="shared" si="74"/>
        <v>1.6543491152019303</v>
      </c>
      <c r="FG37" s="39">
        <f t="shared" si="74"/>
        <v>1.1253578410299765</v>
      </c>
      <c r="FH37" s="39">
        <f t="shared" si="74"/>
        <v>0</v>
      </c>
      <c r="FI37" s="39">
        <f t="shared" si="74"/>
        <v>0</v>
      </c>
      <c r="FJ37" s="39">
        <f t="shared" si="74"/>
        <v>1.0039954758576797</v>
      </c>
      <c r="FK37" s="10"/>
      <c r="FL37" s="40">
        <f t="shared" si="75"/>
        <v>1</v>
      </c>
      <c r="FM37" s="40">
        <f t="shared" si="76"/>
        <v>0</v>
      </c>
      <c r="FN37" s="40">
        <f t="shared" si="77"/>
        <v>0</v>
      </c>
      <c r="FO37" s="40">
        <f t="shared" si="78"/>
        <v>0</v>
      </c>
      <c r="FP37" s="40">
        <f t="shared" si="79"/>
        <v>1</v>
      </c>
      <c r="FQ37" s="40">
        <f t="shared" si="80"/>
        <v>0</v>
      </c>
      <c r="FS37" s="41">
        <f t="shared" si="81"/>
        <v>0.57267656311049742</v>
      </c>
      <c r="FT37" s="41">
        <f t="shared" si="81"/>
        <v>2.0684450405360479</v>
      </c>
      <c r="FU37" s="41">
        <f t="shared" si="81"/>
        <v>2.0080576760521049</v>
      </c>
      <c r="FV37" s="41">
        <f t="shared" si="81"/>
        <v>1.7716941492585643</v>
      </c>
      <c r="FW37" s="41">
        <f t="shared" si="81"/>
        <v>0.27353169801377902</v>
      </c>
      <c r="FX37" s="41">
        <f t="shared" si="82"/>
        <v>2.23626552448594</v>
      </c>
      <c r="FY37" s="86"/>
      <c r="GB37" s="18">
        <f t="shared" si="109"/>
        <v>36710</v>
      </c>
      <c r="GC37" s="39">
        <f t="shared" si="83"/>
        <v>2.0397403482226815</v>
      </c>
      <c r="GD37" s="39">
        <f t="shared" si="83"/>
        <v>0</v>
      </c>
      <c r="GE37" s="39">
        <f t="shared" si="83"/>
        <v>0.99057913213286641</v>
      </c>
      <c r="GF37" s="39">
        <f t="shared" si="83"/>
        <v>1.0798083844605721</v>
      </c>
      <c r="GG37" s="39">
        <f t="shared" si="83"/>
        <v>0.90994184163083547</v>
      </c>
      <c r="GH37" s="39">
        <f t="shared" si="83"/>
        <v>0</v>
      </c>
      <c r="GI37" s="39">
        <f t="shared" si="83"/>
        <v>0</v>
      </c>
      <c r="GJ37" s="39">
        <f t="shared" si="83"/>
        <v>1.0729157520359722</v>
      </c>
      <c r="GK37" s="10"/>
      <c r="GL37" s="40">
        <f t="shared" si="84"/>
        <v>0</v>
      </c>
      <c r="GM37" s="40">
        <f t="shared" si="85"/>
        <v>0</v>
      </c>
      <c r="GN37" s="40">
        <f t="shared" si="86"/>
        <v>1</v>
      </c>
      <c r="GO37" s="40">
        <f t="shared" si="87"/>
        <v>1</v>
      </c>
      <c r="GP37" s="40">
        <f t="shared" si="88"/>
        <v>1</v>
      </c>
      <c r="GQ37" s="40">
        <f t="shared" si="89"/>
        <v>1</v>
      </c>
      <c r="GS37" s="41">
        <f t="shared" si="90"/>
        <v>2.0847542986394254</v>
      </c>
      <c r="GT37" s="41">
        <f t="shared" si="90"/>
        <v>2.1243830197471381</v>
      </c>
      <c r="GU37" s="41">
        <f t="shared" si="90"/>
        <v>0.43648521849967553</v>
      </c>
      <c r="GV37" s="41">
        <f t="shared" si="90"/>
        <v>0.51269491208800577</v>
      </c>
      <c r="GW37" s="41">
        <f t="shared" si="90"/>
        <v>0.15409304458063877</v>
      </c>
      <c r="GX37" s="41">
        <f t="shared" si="91"/>
        <v>0.12110506127961755</v>
      </c>
      <c r="GY37" s="86"/>
      <c r="HB37" s="18">
        <f t="shared" si="110"/>
        <v>36346</v>
      </c>
      <c r="HC37" s="39">
        <f t="shared" si="93"/>
        <v>0</v>
      </c>
      <c r="HD37" s="39">
        <f t="shared" si="93"/>
        <v>0.98307381873562905</v>
      </c>
      <c r="HE37" s="39">
        <f t="shared" si="93"/>
        <v>0.92500521487651499</v>
      </c>
      <c r="HF37" s="39">
        <f t="shared" si="93"/>
        <v>0.83829205539976404</v>
      </c>
      <c r="HG37" s="39">
        <f t="shared" si="93"/>
        <v>0.88931236879684017</v>
      </c>
      <c r="HH37" s="39">
        <f t="shared" si="93"/>
        <v>0</v>
      </c>
      <c r="HI37" s="39">
        <f t="shared" si="93"/>
        <v>0</v>
      </c>
      <c r="HJ37" s="39">
        <f t="shared" si="93"/>
        <v>0.95264573544782516</v>
      </c>
      <c r="HK37" s="10"/>
      <c r="HL37" s="40">
        <f t="shared" si="94"/>
        <v>0</v>
      </c>
      <c r="HM37" s="40">
        <f t="shared" si="95"/>
        <v>1</v>
      </c>
      <c r="HN37" s="40">
        <f t="shared" si="96"/>
        <v>1</v>
      </c>
      <c r="HO37" s="40">
        <f t="shared" si="97"/>
        <v>1</v>
      </c>
      <c r="HP37" s="40">
        <f t="shared" si="98"/>
        <v>1</v>
      </c>
      <c r="HQ37" s="40">
        <f t="shared" si="99"/>
        <v>1</v>
      </c>
      <c r="HS37" s="41">
        <f t="shared" si="100"/>
        <v>1.7473241897387866</v>
      </c>
      <c r="HT37" s="41">
        <f t="shared" si="100"/>
        <v>0.13923545776656024</v>
      </c>
      <c r="HU37" s="41">
        <f t="shared" si="100"/>
        <v>3.0933908852612997E-3</v>
      </c>
      <c r="HV37" s="41">
        <f t="shared" si="100"/>
        <v>0.8885076191040312</v>
      </c>
      <c r="HW37" s="41">
        <f t="shared" si="100"/>
        <v>1.5179667814489943E-2</v>
      </c>
      <c r="HX37" s="41">
        <f t="shared" si="101"/>
        <v>0.23270132792970652</v>
      </c>
    </row>
    <row r="38" spans="1:233" x14ac:dyDescent="0.25">
      <c r="B38" s="18">
        <f t="shared" si="102"/>
        <v>39272</v>
      </c>
      <c r="C38" s="39">
        <f t="shared" si="16"/>
        <v>0.91441842628338732</v>
      </c>
      <c r="D38" s="39">
        <f t="shared" si="16"/>
        <v>0.86264541311694942</v>
      </c>
      <c r="E38" s="39">
        <f t="shared" si="16"/>
        <v>1.076079505245833</v>
      </c>
      <c r="F38" s="39">
        <f t="shared" si="16"/>
        <v>0.95038691329968494</v>
      </c>
      <c r="G38" s="39">
        <f t="shared" si="16"/>
        <v>2.5210322327031287</v>
      </c>
      <c r="H38" s="39">
        <f t="shared" si="17"/>
        <v>0</v>
      </c>
      <c r="I38" s="39">
        <f t="shared" si="17"/>
        <v>0</v>
      </c>
      <c r="J38" s="39">
        <f t="shared" si="17"/>
        <v>1.2564295841516537</v>
      </c>
      <c r="K38" s="10"/>
      <c r="L38" s="40">
        <f t="shared" si="18"/>
        <v>0</v>
      </c>
      <c r="M38" s="40">
        <f t="shared" si="19"/>
        <v>1</v>
      </c>
      <c r="N38" s="40">
        <f t="shared" si="20"/>
        <v>1</v>
      </c>
      <c r="O38" s="40">
        <f t="shared" si="21"/>
        <v>1</v>
      </c>
      <c r="P38" s="40">
        <f t="shared" si="22"/>
        <v>1</v>
      </c>
      <c r="Q38" s="40">
        <f t="shared" si="23"/>
        <v>0</v>
      </c>
      <c r="S38" s="41">
        <f t="shared" si="24"/>
        <v>1.9508894959863572</v>
      </c>
      <c r="T38" s="41">
        <f t="shared" si="24"/>
        <v>0.49528046226938038</v>
      </c>
      <c r="U38" s="41">
        <f t="shared" si="24"/>
        <v>0.48832351664580992</v>
      </c>
      <c r="V38" s="41">
        <f t="shared" si="24"/>
        <v>0.13860226585214253</v>
      </c>
      <c r="W38" s="41">
        <f t="shared" si="24"/>
        <v>0.41500124132285443</v>
      </c>
      <c r="X38" s="41">
        <f t="shared" si="25"/>
        <v>2.5290965174070248</v>
      </c>
      <c r="Y38" s="86"/>
      <c r="AB38" s="18">
        <f t="shared" si="103"/>
        <v>38908</v>
      </c>
      <c r="AC38" s="39">
        <f t="shared" si="27"/>
        <v>1.2113423187528394</v>
      </c>
      <c r="AD38" s="39">
        <f t="shared" si="27"/>
        <v>0.94823013518463528</v>
      </c>
      <c r="AE38" s="39">
        <f t="shared" si="27"/>
        <v>1.137219894728239</v>
      </c>
      <c r="AF38" s="39">
        <f t="shared" si="27"/>
        <v>0.8152445450336343</v>
      </c>
      <c r="AG38" s="39">
        <f t="shared" si="27"/>
        <v>0.79980532273730032</v>
      </c>
      <c r="AH38" s="39">
        <f t="shared" si="27"/>
        <v>0</v>
      </c>
      <c r="AI38" s="39">
        <f t="shared" si="27"/>
        <v>0</v>
      </c>
      <c r="AJ38" s="39">
        <f t="shared" si="27"/>
        <v>0.90673830959338753</v>
      </c>
      <c r="AK38" s="10"/>
      <c r="AL38" s="40">
        <f t="shared" si="28"/>
        <v>0</v>
      </c>
      <c r="AM38" s="40">
        <f t="shared" si="29"/>
        <v>0</v>
      </c>
      <c r="AN38" s="40">
        <f t="shared" si="30"/>
        <v>0</v>
      </c>
      <c r="AO38" s="40">
        <f t="shared" si="31"/>
        <v>0</v>
      </c>
      <c r="AP38" s="40">
        <f t="shared" si="32"/>
        <v>0</v>
      </c>
      <c r="AQ38" s="40">
        <f t="shared" si="33"/>
        <v>0</v>
      </c>
      <c r="AS38" s="41">
        <f t="shared" si="34"/>
        <v>0.53251645999788955</v>
      </c>
      <c r="AT38" s="41">
        <f t="shared" si="34"/>
        <v>0.61650607795235857</v>
      </c>
      <c r="AU38" s="41">
        <f t="shared" si="34"/>
        <v>1.5944424689374113</v>
      </c>
      <c r="AV38" s="41">
        <f t="shared" si="34"/>
        <v>0.32197677347243264</v>
      </c>
      <c r="AW38" s="41">
        <f t="shared" si="34"/>
        <v>5.0818836117306772E-5</v>
      </c>
      <c r="AX38" s="41">
        <f t="shared" si="35"/>
        <v>1.8153780308821223E-2</v>
      </c>
      <c r="BA38" s="86"/>
      <c r="BB38" s="18">
        <f t="shared" si="104"/>
        <v>38544</v>
      </c>
      <c r="BC38" s="39">
        <f t="shared" si="37"/>
        <v>0.90356067448531197</v>
      </c>
      <c r="BD38" s="39">
        <f t="shared" si="37"/>
        <v>0.87799804931317404</v>
      </c>
      <c r="BE38" s="39">
        <f t="shared" si="37"/>
        <v>0.97983889759488629</v>
      </c>
      <c r="BF38" s="39">
        <f t="shared" si="37"/>
        <v>1.0042121355665772</v>
      </c>
      <c r="BG38" s="39">
        <f t="shared" si="37"/>
        <v>2.2818111562846624</v>
      </c>
      <c r="BH38" s="39">
        <f t="shared" si="37"/>
        <v>0</v>
      </c>
      <c r="BI38" s="39">
        <f t="shared" si="37"/>
        <v>0</v>
      </c>
      <c r="BJ38" s="39">
        <f t="shared" si="37"/>
        <v>1.1652108101250953</v>
      </c>
      <c r="BK38" s="10"/>
      <c r="BL38" s="40">
        <f t="shared" si="38"/>
        <v>1</v>
      </c>
      <c r="BM38" s="40">
        <f t="shared" si="39"/>
        <v>1</v>
      </c>
      <c r="BN38" s="40">
        <f t="shared" si="40"/>
        <v>1</v>
      </c>
      <c r="BO38" s="40">
        <f t="shared" si="41"/>
        <v>1</v>
      </c>
      <c r="BP38" s="40">
        <f t="shared" si="42"/>
        <v>1</v>
      </c>
      <c r="BQ38" s="40">
        <f t="shared" si="43"/>
        <v>1</v>
      </c>
      <c r="BS38" s="41">
        <f t="shared" si="44"/>
        <v>0.4672029521342525</v>
      </c>
      <c r="BT38" s="41">
        <f t="shared" si="44"/>
        <v>0.10348656264826227</v>
      </c>
      <c r="BU38" s="41">
        <f t="shared" si="44"/>
        <v>0.49126232864407271</v>
      </c>
      <c r="BV38" s="41">
        <f t="shared" si="44"/>
        <v>0.43089251239475207</v>
      </c>
      <c r="BW38" s="41">
        <f t="shared" si="44"/>
        <v>0.31113888763728192</v>
      </c>
      <c r="BX38" s="41">
        <f t="shared" si="45"/>
        <v>0.41929089816488546</v>
      </c>
      <c r="BY38" s="86"/>
      <c r="CB38" s="18">
        <f t="shared" si="105"/>
        <v>38180</v>
      </c>
      <c r="CC38" s="39">
        <f t="shared" si="46"/>
        <v>1.0512708085452029</v>
      </c>
      <c r="CD38" s="39">
        <f t="shared" si="46"/>
        <v>1.1558249386049075</v>
      </c>
      <c r="CE38" s="39">
        <f t="shared" si="46"/>
        <v>0.98155592251596613</v>
      </c>
      <c r="CF38" s="39">
        <f t="shared" si="46"/>
        <v>0.99707691167527723</v>
      </c>
      <c r="CG38" s="39">
        <f t="shared" si="46"/>
        <v>1.6615406945657112</v>
      </c>
      <c r="CH38" s="39">
        <f t="shared" si="46"/>
        <v>0</v>
      </c>
      <c r="CI38" s="39">
        <f t="shared" si="46"/>
        <v>0</v>
      </c>
      <c r="CJ38" s="39">
        <f t="shared" si="46"/>
        <v>1.0307015395010868</v>
      </c>
      <c r="CK38" s="10"/>
      <c r="CL38" s="40">
        <f t="shared" si="47"/>
        <v>1</v>
      </c>
      <c r="CM38" s="40">
        <f t="shared" si="48"/>
        <v>1</v>
      </c>
      <c r="CN38" s="40">
        <f t="shared" si="49"/>
        <v>1</v>
      </c>
      <c r="CO38" s="40">
        <f t="shared" si="50"/>
        <v>1</v>
      </c>
      <c r="CP38" s="40">
        <f t="shared" si="51"/>
        <v>1</v>
      </c>
      <c r="CQ38" s="40">
        <f t="shared" si="52"/>
        <v>1</v>
      </c>
      <c r="CS38" s="41">
        <f t="shared" si="53"/>
        <v>0.9399668124460322</v>
      </c>
      <c r="CT38" s="41">
        <f t="shared" si="53"/>
        <v>1.1906072533375189</v>
      </c>
      <c r="CU38" s="41">
        <f t="shared" si="53"/>
        <v>0.3357545960695521</v>
      </c>
      <c r="CV38" s="41">
        <f t="shared" si="53"/>
        <v>0.12462250735694573</v>
      </c>
      <c r="CW38" s="41">
        <f t="shared" si="53"/>
        <v>2.5417235439501355E-2</v>
      </c>
      <c r="CX38" s="41">
        <f t="shared" si="54"/>
        <v>0.50822235329831389</v>
      </c>
      <c r="DA38" s="86"/>
      <c r="DB38" s="18">
        <f t="shared" si="106"/>
        <v>37816</v>
      </c>
      <c r="DC38" s="39">
        <f t="shared" si="55"/>
        <v>0.9649484911022933</v>
      </c>
      <c r="DD38" s="39">
        <f t="shared" si="55"/>
        <v>0.88426527691869339</v>
      </c>
      <c r="DE38" s="39">
        <f t="shared" si="55"/>
        <v>0.8643170689210995</v>
      </c>
      <c r="DF38" s="39">
        <f t="shared" si="55"/>
        <v>0.83474701465953716</v>
      </c>
      <c r="DG38" s="39">
        <f t="shared" si="55"/>
        <v>0.93364428835471736</v>
      </c>
      <c r="DH38" s="39">
        <f t="shared" si="55"/>
        <v>0</v>
      </c>
      <c r="DI38" s="39">
        <f t="shared" si="55"/>
        <v>0</v>
      </c>
      <c r="DJ38" s="39">
        <f t="shared" si="55"/>
        <v>1.4383258139765813</v>
      </c>
      <c r="DK38" s="10"/>
      <c r="DL38" s="40">
        <f t="shared" si="56"/>
        <v>1</v>
      </c>
      <c r="DM38" s="40">
        <f t="shared" si="57"/>
        <v>1</v>
      </c>
      <c r="DN38" s="40">
        <f t="shared" si="58"/>
        <v>1</v>
      </c>
      <c r="DO38" s="40">
        <f t="shared" si="59"/>
        <v>1</v>
      </c>
      <c r="DP38" s="40">
        <f t="shared" si="60"/>
        <v>1</v>
      </c>
      <c r="DQ38" s="40">
        <f t="shared" si="61"/>
        <v>0</v>
      </c>
      <c r="DS38" s="41">
        <f t="shared" si="62"/>
        <v>1.2325482253182845</v>
      </c>
      <c r="DT38" s="41">
        <f t="shared" si="62"/>
        <v>1.13350714128325</v>
      </c>
      <c r="DU38" s="41">
        <f t="shared" si="62"/>
        <v>1.4230785746980752</v>
      </c>
      <c r="DV38" s="41">
        <f t="shared" si="62"/>
        <v>0.50762775728498666</v>
      </c>
      <c r="DW38" s="41">
        <f t="shared" si="62"/>
        <v>0.54878952691208305</v>
      </c>
      <c r="DX38" s="41">
        <f t="shared" si="63"/>
        <v>1.9151595662889525</v>
      </c>
      <c r="EA38" s="86"/>
      <c r="EB38" s="18">
        <f t="shared" si="107"/>
        <v>37452</v>
      </c>
      <c r="EC38" s="39">
        <f t="shared" si="65"/>
        <v>0.79967303881586915</v>
      </c>
      <c r="ED38" s="39">
        <f t="shared" si="65"/>
        <v>0.81249984524027152</v>
      </c>
      <c r="EE38" s="39">
        <f t="shared" si="65"/>
        <v>1.0132899310305619</v>
      </c>
      <c r="EF38" s="39">
        <f t="shared" si="65"/>
        <v>1.0953215172246078</v>
      </c>
      <c r="EG38" s="39">
        <f t="shared" si="65"/>
        <v>0.9814892312968253</v>
      </c>
      <c r="EH38" s="39">
        <f t="shared" si="65"/>
        <v>0</v>
      </c>
      <c r="EI38" s="39">
        <f t="shared" si="65"/>
        <v>0</v>
      </c>
      <c r="EJ38" s="39">
        <f t="shared" si="65"/>
        <v>0.62842948373605378</v>
      </c>
      <c r="EK38" s="10"/>
      <c r="EL38" s="40">
        <f t="shared" si="66"/>
        <v>1</v>
      </c>
      <c r="EM38" s="40">
        <f t="shared" si="67"/>
        <v>1</v>
      </c>
      <c r="EN38" s="40">
        <f t="shared" si="68"/>
        <v>1</v>
      </c>
      <c r="EO38" s="40">
        <f t="shared" si="69"/>
        <v>1</v>
      </c>
      <c r="EP38" s="40">
        <f t="shared" si="70"/>
        <v>1</v>
      </c>
      <c r="EQ38" s="40">
        <f t="shared" si="71"/>
        <v>1</v>
      </c>
      <c r="ES38" s="41">
        <f t="shared" si="72"/>
        <v>1.0979054221452045</v>
      </c>
      <c r="ET38" s="41">
        <f t="shared" si="72"/>
        <v>0.61415771662655916</v>
      </c>
      <c r="EU38" s="41">
        <f t="shared" si="72"/>
        <v>0.64749253188098943</v>
      </c>
      <c r="EV38" s="41">
        <f t="shared" si="72"/>
        <v>0.29090599227797959</v>
      </c>
      <c r="EW38" s="41">
        <f t="shared" si="72"/>
        <v>0.79916733504147841</v>
      </c>
      <c r="EX38" s="41">
        <f t="shared" si="73"/>
        <v>1.3825569037926821</v>
      </c>
      <c r="EY38" s="86"/>
      <c r="FB38" s="18">
        <f t="shared" si="108"/>
        <v>37081</v>
      </c>
      <c r="FC38" s="39">
        <f t="shared" si="74"/>
        <v>1.0629722341920795</v>
      </c>
      <c r="FD38" s="39">
        <f t="shared" si="74"/>
        <v>0.93746723365659601</v>
      </c>
      <c r="FE38" s="39">
        <f t="shared" si="74"/>
        <v>0.97541124867340967</v>
      </c>
      <c r="FF38" s="39">
        <f t="shared" si="74"/>
        <v>1.1094201833341686</v>
      </c>
      <c r="FG38" s="39">
        <f t="shared" si="74"/>
        <v>1.0601450498099014</v>
      </c>
      <c r="FH38" s="39">
        <f t="shared" si="74"/>
        <v>0</v>
      </c>
      <c r="FI38" s="39">
        <f t="shared" si="74"/>
        <v>0</v>
      </c>
      <c r="FJ38" s="39">
        <f t="shared" si="74"/>
        <v>1.0097253953701453</v>
      </c>
      <c r="FK38" s="10"/>
      <c r="FL38" s="40">
        <f t="shared" si="75"/>
        <v>1</v>
      </c>
      <c r="FM38" s="40">
        <f t="shared" si="76"/>
        <v>1</v>
      </c>
      <c r="FN38" s="40">
        <f t="shared" si="77"/>
        <v>1</v>
      </c>
      <c r="FO38" s="40">
        <f t="shared" si="78"/>
        <v>1</v>
      </c>
      <c r="FP38" s="40">
        <f t="shared" si="79"/>
        <v>1</v>
      </c>
      <c r="FQ38" s="40">
        <f t="shared" si="80"/>
        <v>0</v>
      </c>
      <c r="FS38" s="41">
        <f t="shared" si="81"/>
        <v>1.165867547940632</v>
      </c>
      <c r="FT38" s="41">
        <f t="shared" si="81"/>
        <v>0.51975512382461264</v>
      </c>
      <c r="FU38" s="41">
        <f t="shared" si="81"/>
        <v>1.7768163467601371E-2</v>
      </c>
      <c r="FV38" s="41">
        <f t="shared" si="81"/>
        <v>0.82173457882893208</v>
      </c>
      <c r="FW38" s="41">
        <f t="shared" si="81"/>
        <v>8.3790964625510972E-2</v>
      </c>
      <c r="FX38" s="41">
        <f t="shared" si="82"/>
        <v>2.3424843835892935</v>
      </c>
      <c r="FY38" s="86"/>
      <c r="GB38" s="18">
        <f t="shared" si="109"/>
        <v>36717</v>
      </c>
      <c r="GC38" s="39">
        <f t="shared" si="83"/>
        <v>1.1124194214406748</v>
      </c>
      <c r="GD38" s="39">
        <f t="shared" si="83"/>
        <v>1.0516887938790023</v>
      </c>
      <c r="GE38" s="39">
        <f t="shared" si="83"/>
        <v>1.0086375493350082</v>
      </c>
      <c r="GF38" s="39">
        <f t="shared" si="83"/>
        <v>0.99616795393660196</v>
      </c>
      <c r="GG38" s="39">
        <f t="shared" si="83"/>
        <v>0.88236250337285138</v>
      </c>
      <c r="GH38" s="39">
        <f t="shared" si="83"/>
        <v>0</v>
      </c>
      <c r="GI38" s="39">
        <f t="shared" si="83"/>
        <v>0</v>
      </c>
      <c r="GJ38" s="39">
        <f t="shared" si="83"/>
        <v>0.98144725159760948</v>
      </c>
      <c r="GK38" s="10"/>
      <c r="GL38" s="40">
        <f t="shared" si="84"/>
        <v>1</v>
      </c>
      <c r="GM38" s="40">
        <f t="shared" si="85"/>
        <v>1</v>
      </c>
      <c r="GN38" s="40">
        <f t="shared" si="86"/>
        <v>1</v>
      </c>
      <c r="GO38" s="40">
        <f t="shared" si="87"/>
        <v>1</v>
      </c>
      <c r="GP38" s="40">
        <f t="shared" si="88"/>
        <v>1</v>
      </c>
      <c r="GQ38" s="40">
        <f t="shared" si="89"/>
        <v>1</v>
      </c>
      <c r="GS38" s="41">
        <f t="shared" si="90"/>
        <v>0.28196017118284578</v>
      </c>
      <c r="GT38" s="41">
        <f t="shared" si="90"/>
        <v>0.26324474734441849</v>
      </c>
      <c r="GU38" s="41">
        <f t="shared" si="90"/>
        <v>0.22920131853378559</v>
      </c>
      <c r="GV38" s="41">
        <f t="shared" si="90"/>
        <v>0.33589403788700095</v>
      </c>
      <c r="GW38" s="41">
        <f t="shared" si="90"/>
        <v>9.3647889005397738E-4</v>
      </c>
      <c r="GX38" s="41">
        <f t="shared" si="91"/>
        <v>9.0949888525799494E-2</v>
      </c>
      <c r="GY38" s="86"/>
      <c r="HB38" s="18">
        <f t="shared" si="110"/>
        <v>36353</v>
      </c>
      <c r="HC38" s="39">
        <f t="shared" si="93"/>
        <v>0.9987985351901455</v>
      </c>
      <c r="HD38" s="39">
        <f t="shared" si="93"/>
        <v>0.95981061718636473</v>
      </c>
      <c r="HE38" s="39">
        <f t="shared" si="93"/>
        <v>0.9680426408184466</v>
      </c>
      <c r="HF38" s="39">
        <f t="shared" si="93"/>
        <v>0.8503844928355232</v>
      </c>
      <c r="HG38" s="39">
        <f t="shared" si="93"/>
        <v>0.87317151735888288</v>
      </c>
      <c r="HH38" s="39">
        <f t="shared" si="93"/>
        <v>0</v>
      </c>
      <c r="HI38" s="39">
        <f t="shared" si="93"/>
        <v>0</v>
      </c>
      <c r="HJ38" s="39">
        <f t="shared" si="93"/>
        <v>1.0134162209656621</v>
      </c>
      <c r="HK38" s="10"/>
      <c r="HL38" s="40">
        <f t="shared" si="94"/>
        <v>1</v>
      </c>
      <c r="HM38" s="40">
        <f t="shared" si="95"/>
        <v>1</v>
      </c>
      <c r="HN38" s="40">
        <f t="shared" si="96"/>
        <v>1</v>
      </c>
      <c r="HO38" s="40">
        <f t="shared" si="97"/>
        <v>1</v>
      </c>
      <c r="HP38" s="40">
        <f t="shared" si="98"/>
        <v>1</v>
      </c>
      <c r="HQ38" s="40">
        <f t="shared" si="99"/>
        <v>1</v>
      </c>
      <c r="HS38" s="41">
        <f t="shared" si="100"/>
        <v>0.61796699064479144</v>
      </c>
      <c r="HT38" s="41">
        <f t="shared" si="100"/>
        <v>0.23744527260638032</v>
      </c>
      <c r="HU38" s="41">
        <f t="shared" si="100"/>
        <v>0.28430489893857558</v>
      </c>
      <c r="HV38" s="41">
        <f t="shared" si="100"/>
        <v>0.72325250100822058</v>
      </c>
      <c r="HW38" s="41">
        <f t="shared" si="100"/>
        <v>0.15441075525662243</v>
      </c>
      <c r="HX38" s="41">
        <f t="shared" si="101"/>
        <v>0.36858752388663368</v>
      </c>
    </row>
    <row r="39" spans="1:233" x14ac:dyDescent="0.25">
      <c r="B39" s="18">
        <f t="shared" si="102"/>
        <v>39279</v>
      </c>
      <c r="C39" s="39">
        <f t="shared" si="16"/>
        <v>0.9406747255224428</v>
      </c>
      <c r="D39" s="39">
        <f t="shared" si="16"/>
        <v>0.97867600755224449</v>
      </c>
      <c r="E39" s="39">
        <f t="shared" si="16"/>
        <v>0.92124743905261641</v>
      </c>
      <c r="F39" s="39">
        <f t="shared" si="16"/>
        <v>1.0192212380103145</v>
      </c>
      <c r="G39" s="39">
        <f t="shared" si="16"/>
        <v>1.7414911818048731</v>
      </c>
      <c r="H39" s="39">
        <f t="shared" si="17"/>
        <v>0</v>
      </c>
      <c r="I39" s="39">
        <f t="shared" si="17"/>
        <v>0</v>
      </c>
      <c r="J39" s="39">
        <f t="shared" si="17"/>
        <v>1.1071033139379709</v>
      </c>
      <c r="K39" s="10"/>
      <c r="L39" s="40">
        <f t="shared" si="18"/>
        <v>0</v>
      </c>
      <c r="M39" s="40">
        <f t="shared" si="19"/>
        <v>1</v>
      </c>
      <c r="N39" s="40">
        <f t="shared" si="20"/>
        <v>1</v>
      </c>
      <c r="O39" s="40">
        <f t="shared" si="21"/>
        <v>1</v>
      </c>
      <c r="P39" s="40">
        <f t="shared" si="22"/>
        <v>1</v>
      </c>
      <c r="Q39" s="40">
        <f t="shared" si="23"/>
        <v>1</v>
      </c>
      <c r="S39" s="41">
        <f t="shared" si="24"/>
        <v>2.2775363268942899</v>
      </c>
      <c r="T39" s="41">
        <f t="shared" si="24"/>
        <v>0.22373039345031961</v>
      </c>
      <c r="U39" s="41">
        <f t="shared" si="24"/>
        <v>0.11787187860903134</v>
      </c>
      <c r="V39" s="41">
        <f t="shared" si="24"/>
        <v>0.51221192468293431</v>
      </c>
      <c r="W39" s="41">
        <f t="shared" si="24"/>
        <v>1.4782521028211706</v>
      </c>
      <c r="X39" s="41">
        <f t="shared" si="25"/>
        <v>0.71411554842246494</v>
      </c>
      <c r="Y39" s="86"/>
      <c r="AB39" s="18">
        <f t="shared" si="103"/>
        <v>38915</v>
      </c>
      <c r="AC39" s="39">
        <f t="shared" si="27"/>
        <v>1.0389687198083115</v>
      </c>
      <c r="AD39" s="39">
        <f t="shared" si="27"/>
        <v>0.87965193515948958</v>
      </c>
      <c r="AE39" s="39">
        <f t="shared" si="27"/>
        <v>0.8921721065647561</v>
      </c>
      <c r="AF39" s="39">
        <f t="shared" si="27"/>
        <v>0.87074588286490695</v>
      </c>
      <c r="AG39" s="39">
        <f t="shared" si="27"/>
        <v>0.72571963778987147</v>
      </c>
      <c r="AH39" s="39">
        <f t="shared" si="27"/>
        <v>0</v>
      </c>
      <c r="AI39" s="39">
        <f t="shared" si="27"/>
        <v>0</v>
      </c>
      <c r="AJ39" s="39">
        <f t="shared" si="27"/>
        <v>0.84506280120082233</v>
      </c>
      <c r="AK39" s="10"/>
      <c r="AL39" s="40">
        <f t="shared" si="28"/>
        <v>1</v>
      </c>
      <c r="AM39" s="40">
        <f t="shared" si="29"/>
        <v>1</v>
      </c>
      <c r="AN39" s="40">
        <f t="shared" si="30"/>
        <v>1</v>
      </c>
      <c r="AO39" s="40">
        <f t="shared" si="31"/>
        <v>1</v>
      </c>
      <c r="AP39" s="40">
        <f t="shared" si="32"/>
        <v>1</v>
      </c>
      <c r="AQ39" s="40">
        <f t="shared" si="33"/>
        <v>1</v>
      </c>
      <c r="AS39" s="41">
        <f t="shared" si="34"/>
        <v>0.11974924773935579</v>
      </c>
      <c r="AT39" s="41">
        <f t="shared" si="34"/>
        <v>0.42969234137076279</v>
      </c>
      <c r="AU39" s="41">
        <f t="shared" si="34"/>
        <v>0.25183565866501634</v>
      </c>
      <c r="AV39" s="41">
        <f t="shared" si="34"/>
        <v>3.4939153348737782E-2</v>
      </c>
      <c r="AW39" s="41">
        <f t="shared" si="34"/>
        <v>0.43957205081858425</v>
      </c>
      <c r="AX39" s="41">
        <f t="shared" si="35"/>
        <v>0.136847423677873</v>
      </c>
      <c r="BA39" s="86"/>
      <c r="BB39" s="18">
        <f t="shared" si="104"/>
        <v>38551</v>
      </c>
      <c r="BC39" s="39">
        <f t="shared" si="37"/>
        <v>1.0515237594504176</v>
      </c>
      <c r="BD39" s="39">
        <f t="shared" si="37"/>
        <v>0.819029096521391</v>
      </c>
      <c r="BE39" s="39">
        <f t="shared" si="37"/>
        <v>0.85649963106433646</v>
      </c>
      <c r="BF39" s="39">
        <f t="shared" si="37"/>
        <v>0.95608361568070521</v>
      </c>
      <c r="BG39" s="39">
        <f t="shared" si="37"/>
        <v>2.1840456269243314</v>
      </c>
      <c r="BH39" s="39">
        <f t="shared" si="37"/>
        <v>0</v>
      </c>
      <c r="BI39" s="39">
        <f t="shared" si="37"/>
        <v>0</v>
      </c>
      <c r="BJ39" s="39">
        <f t="shared" si="37"/>
        <v>1.0949641404297621</v>
      </c>
      <c r="BK39" s="10"/>
      <c r="BL39" s="40">
        <f t="shared" si="38"/>
        <v>1</v>
      </c>
      <c r="BM39" s="40">
        <f t="shared" si="39"/>
        <v>1</v>
      </c>
      <c r="BN39" s="40">
        <f t="shared" si="40"/>
        <v>0</v>
      </c>
      <c r="BO39" s="40">
        <f t="shared" si="41"/>
        <v>1</v>
      </c>
      <c r="BP39" s="40">
        <f t="shared" si="42"/>
        <v>1</v>
      </c>
      <c r="BQ39" s="40">
        <f t="shared" si="43"/>
        <v>1</v>
      </c>
      <c r="BS39" s="41">
        <f t="shared" si="44"/>
        <v>0.82478160799618461</v>
      </c>
      <c r="BT39" s="41">
        <f t="shared" si="44"/>
        <v>1.2958265373752735</v>
      </c>
      <c r="BU39" s="41">
        <f t="shared" si="44"/>
        <v>1.7710615563969612</v>
      </c>
      <c r="BV39" s="41">
        <f t="shared" si="44"/>
        <v>1.0131900171735793</v>
      </c>
      <c r="BW39" s="41">
        <f t="shared" si="44"/>
        <v>2.0270031846117E-2</v>
      </c>
      <c r="BX39" s="41">
        <f t="shared" si="45"/>
        <v>0.27653169458820159</v>
      </c>
      <c r="BY39" s="86"/>
      <c r="CB39" s="18">
        <f t="shared" si="105"/>
        <v>38187</v>
      </c>
      <c r="CC39" s="39">
        <f t="shared" si="46"/>
        <v>0.89684819724484954</v>
      </c>
      <c r="CD39" s="39">
        <f t="shared" si="46"/>
        <v>0.9676199206759406</v>
      </c>
      <c r="CE39" s="39">
        <f t="shared" si="46"/>
        <v>0.86109070954559874</v>
      </c>
      <c r="CF39" s="39">
        <f t="shared" si="46"/>
        <v>0.84625217723703006</v>
      </c>
      <c r="CG39" s="39">
        <f t="shared" si="46"/>
        <v>1.8069929857190876</v>
      </c>
      <c r="CH39" s="39">
        <f t="shared" si="46"/>
        <v>0</v>
      </c>
      <c r="CI39" s="39">
        <f t="shared" si="46"/>
        <v>0</v>
      </c>
      <c r="CJ39" s="39">
        <f t="shared" si="46"/>
        <v>0.94962024979417492</v>
      </c>
      <c r="CK39" s="10"/>
      <c r="CL39" s="40">
        <f t="shared" si="47"/>
        <v>1</v>
      </c>
      <c r="CM39" s="40">
        <f t="shared" si="48"/>
        <v>1</v>
      </c>
      <c r="CN39" s="40">
        <f t="shared" si="49"/>
        <v>1</v>
      </c>
      <c r="CO39" s="40">
        <f t="shared" si="50"/>
        <v>1</v>
      </c>
      <c r="CP39" s="40">
        <f t="shared" si="51"/>
        <v>1</v>
      </c>
      <c r="CQ39" s="40">
        <f t="shared" si="52"/>
        <v>1</v>
      </c>
      <c r="CS39" s="41">
        <f t="shared" si="53"/>
        <v>0.55065633954076498</v>
      </c>
      <c r="CT39" s="41">
        <f t="shared" si="53"/>
        <v>0.98232504872177162</v>
      </c>
      <c r="CU39" s="41">
        <f t="shared" si="53"/>
        <v>1.2153920364403112</v>
      </c>
      <c r="CV39" s="41">
        <f t="shared" si="53"/>
        <v>1.4747691936534051</v>
      </c>
      <c r="CW39" s="41">
        <f t="shared" si="53"/>
        <v>0.15768717435631505</v>
      </c>
      <c r="CX39" s="41">
        <f t="shared" si="54"/>
        <v>0.34452812974403263</v>
      </c>
      <c r="DA39" s="86"/>
      <c r="DB39" s="18">
        <f t="shared" si="106"/>
        <v>37823</v>
      </c>
      <c r="DC39" s="39">
        <f t="shared" si="55"/>
        <v>1.1049062240830638</v>
      </c>
      <c r="DD39" s="39">
        <f t="shared" si="55"/>
        <v>0.98669244177362359</v>
      </c>
      <c r="DE39" s="39">
        <f t="shared" si="55"/>
        <v>1.0718265788956765</v>
      </c>
      <c r="DF39" s="39">
        <f t="shared" si="55"/>
        <v>0.88482720310547225</v>
      </c>
      <c r="DG39" s="39">
        <f t="shared" si="55"/>
        <v>0.92039719298272638</v>
      </c>
      <c r="DH39" s="39">
        <f t="shared" si="55"/>
        <v>0</v>
      </c>
      <c r="DI39" s="39">
        <f t="shared" si="55"/>
        <v>0</v>
      </c>
      <c r="DJ39" s="39">
        <f t="shared" si="55"/>
        <v>1.36349087993395</v>
      </c>
      <c r="DK39" s="10"/>
      <c r="DL39" s="40">
        <f t="shared" si="56"/>
        <v>0</v>
      </c>
      <c r="DM39" s="40">
        <f t="shared" si="57"/>
        <v>1</v>
      </c>
      <c r="DN39" s="40">
        <f t="shared" si="58"/>
        <v>0</v>
      </c>
      <c r="DO39" s="40">
        <f t="shared" si="59"/>
        <v>1</v>
      </c>
      <c r="DP39" s="40">
        <f t="shared" si="60"/>
        <v>1</v>
      </c>
      <c r="DQ39" s="40">
        <f t="shared" si="61"/>
        <v>1</v>
      </c>
      <c r="DS39" s="41">
        <f t="shared" si="62"/>
        <v>2.4267005000701962</v>
      </c>
      <c r="DT39" s="41">
        <f t="shared" si="62"/>
        <v>0.21968375048317013</v>
      </c>
      <c r="DU39" s="41">
        <f t="shared" si="62"/>
        <v>1.5260615823711383</v>
      </c>
      <c r="DV39" s="41">
        <f t="shared" si="62"/>
        <v>0.37295278603589654</v>
      </c>
      <c r="DW39" s="41">
        <f t="shared" si="62"/>
        <v>0.51524939940712966</v>
      </c>
      <c r="DX39" s="41">
        <f t="shared" si="63"/>
        <v>0.91069524162083071</v>
      </c>
      <c r="EA39" s="86"/>
      <c r="EB39" s="18">
        <f t="shared" si="107"/>
        <v>37459</v>
      </c>
      <c r="EC39" s="39">
        <f t="shared" si="65"/>
        <v>0.69616627595350999</v>
      </c>
      <c r="ED39" s="39">
        <f t="shared" si="65"/>
        <v>0.61973829385472268</v>
      </c>
      <c r="EE39" s="39">
        <f t="shared" si="65"/>
        <v>0.71492817832413524</v>
      </c>
      <c r="EF39" s="39">
        <f t="shared" si="65"/>
        <v>0.74138161427606963</v>
      </c>
      <c r="EG39" s="39">
        <f t="shared" si="65"/>
        <v>1.4536227661831136</v>
      </c>
      <c r="EH39" s="39">
        <f t="shared" si="65"/>
        <v>0</v>
      </c>
      <c r="EI39" s="39">
        <f t="shared" si="65"/>
        <v>0</v>
      </c>
      <c r="EJ39" s="39">
        <f t="shared" si="65"/>
        <v>0.79016969392619385</v>
      </c>
      <c r="EK39" s="10"/>
      <c r="EL39" s="40">
        <f t="shared" si="66"/>
        <v>1</v>
      </c>
      <c r="EM39" s="40">
        <f t="shared" si="67"/>
        <v>1</v>
      </c>
      <c r="EN39" s="40">
        <f t="shared" si="68"/>
        <v>0</v>
      </c>
      <c r="EO39" s="40">
        <f t="shared" si="69"/>
        <v>1</v>
      </c>
      <c r="EP39" s="40">
        <f t="shared" si="70"/>
        <v>1</v>
      </c>
      <c r="EQ39" s="40">
        <f t="shared" si="71"/>
        <v>1</v>
      </c>
      <c r="ES39" s="41">
        <f t="shared" si="72"/>
        <v>1.4805874734583693</v>
      </c>
      <c r="ET39" s="41">
        <f t="shared" si="72"/>
        <v>1.430660217676804</v>
      </c>
      <c r="EU39" s="41">
        <f t="shared" si="72"/>
        <v>1.7603673197231702</v>
      </c>
      <c r="EV39" s="41">
        <f t="shared" si="72"/>
        <v>0.40501907424094929</v>
      </c>
      <c r="EW39" s="41">
        <f t="shared" si="72"/>
        <v>0.30926502256077276</v>
      </c>
      <c r="EX39" s="41">
        <f t="shared" si="73"/>
        <v>0.65346430580510728</v>
      </c>
      <c r="EY39" s="86"/>
      <c r="FB39" s="18">
        <f t="shared" si="108"/>
        <v>37088</v>
      </c>
      <c r="FC39" s="39">
        <f t="shared" si="74"/>
        <v>1.0690387409566677</v>
      </c>
      <c r="FD39" s="39">
        <f t="shared" si="74"/>
        <v>0.95689679506977465</v>
      </c>
      <c r="FE39" s="39">
        <f t="shared" si="74"/>
        <v>1.0256786655248415</v>
      </c>
      <c r="FF39" s="39">
        <f t="shared" si="74"/>
        <v>1.1451907530720251</v>
      </c>
      <c r="FG39" s="39">
        <f t="shared" si="74"/>
        <v>1.0155251042076199</v>
      </c>
      <c r="FH39" s="39">
        <f t="shared" si="74"/>
        <v>0</v>
      </c>
      <c r="FI39" s="39">
        <f t="shared" si="74"/>
        <v>0</v>
      </c>
      <c r="FJ39" s="39">
        <f t="shared" si="74"/>
        <v>1.0638595789948593</v>
      </c>
      <c r="FK39" s="10"/>
      <c r="FL39" s="40">
        <f t="shared" si="75"/>
        <v>1</v>
      </c>
      <c r="FM39" s="40">
        <f t="shared" si="76"/>
        <v>1</v>
      </c>
      <c r="FN39" s="40">
        <f t="shared" si="77"/>
        <v>1</v>
      </c>
      <c r="FO39" s="40">
        <f t="shared" si="78"/>
        <v>1</v>
      </c>
      <c r="FP39" s="40">
        <f t="shared" si="79"/>
        <v>1</v>
      </c>
      <c r="FQ39" s="40">
        <f t="shared" si="80"/>
        <v>0</v>
      </c>
      <c r="FS39" s="41">
        <f t="shared" si="81"/>
        <v>1.2121552323816021</v>
      </c>
      <c r="FT39" s="41">
        <f t="shared" si="81"/>
        <v>0.46772776222369833</v>
      </c>
      <c r="FU39" s="41">
        <f t="shared" si="81"/>
        <v>0.12216826350954284</v>
      </c>
      <c r="FV39" s="41">
        <f t="shared" si="81"/>
        <v>0.65149508932293809</v>
      </c>
      <c r="FW39" s="41">
        <f t="shared" si="81"/>
        <v>4.6033584269358149E-2</v>
      </c>
      <c r="FX39" s="41">
        <f t="shared" si="82"/>
        <v>3.3460013109386435</v>
      </c>
      <c r="FY39" s="86"/>
      <c r="GB39" s="18">
        <f t="shared" si="109"/>
        <v>36724</v>
      </c>
      <c r="GC39" s="39">
        <f t="shared" si="83"/>
        <v>1.0175831436205331</v>
      </c>
      <c r="GD39" s="39">
        <f t="shared" si="83"/>
        <v>1.1327694569597968</v>
      </c>
      <c r="GE39" s="39">
        <f t="shared" si="83"/>
        <v>1.1102238487392375</v>
      </c>
      <c r="GF39" s="39">
        <f t="shared" si="83"/>
        <v>0.96105273400930602</v>
      </c>
      <c r="GG39" s="39">
        <f t="shared" si="83"/>
        <v>0.87538024668224479</v>
      </c>
      <c r="GH39" s="39">
        <f t="shared" si="83"/>
        <v>0</v>
      </c>
      <c r="GI39" s="39">
        <f t="shared" si="83"/>
        <v>0</v>
      </c>
      <c r="GJ39" s="39">
        <f t="shared" si="83"/>
        <v>1.0100228478513023</v>
      </c>
      <c r="GK39" s="10"/>
      <c r="GL39" s="40">
        <f t="shared" si="84"/>
        <v>1</v>
      </c>
      <c r="GM39" s="40">
        <f t="shared" si="85"/>
        <v>1</v>
      </c>
      <c r="GN39" s="40">
        <f t="shared" si="86"/>
        <v>1</v>
      </c>
      <c r="GO39" s="40">
        <f t="shared" si="87"/>
        <v>1</v>
      </c>
      <c r="GP39" s="40">
        <f t="shared" si="88"/>
        <v>1</v>
      </c>
      <c r="GQ39" s="40">
        <f t="shared" si="89"/>
        <v>1</v>
      </c>
      <c r="GS39" s="41">
        <f t="shared" si="90"/>
        <v>0.52400193310005283</v>
      </c>
      <c r="GT39" s="41">
        <f t="shared" si="90"/>
        <v>0.4473205344713973</v>
      </c>
      <c r="GU39" s="41">
        <f t="shared" si="90"/>
        <v>0.93685903370538115</v>
      </c>
      <c r="GV39" s="41">
        <f t="shared" si="90"/>
        <v>0.6921617832772603</v>
      </c>
      <c r="GW39" s="41">
        <f t="shared" si="90"/>
        <v>4.0185278747731139E-2</v>
      </c>
      <c r="GX39" s="41">
        <f t="shared" si="91"/>
        <v>2.4701982413902285E-2</v>
      </c>
      <c r="GY39" s="86"/>
      <c r="HB39" s="18">
        <f t="shared" si="110"/>
        <v>36360</v>
      </c>
      <c r="HC39" s="39">
        <f t="shared" si="93"/>
        <v>1.0625131666207648</v>
      </c>
      <c r="HD39" s="39">
        <f t="shared" si="93"/>
        <v>0.93728766958289866</v>
      </c>
      <c r="HE39" s="39">
        <f t="shared" si="93"/>
        <v>0.92712347844324272</v>
      </c>
      <c r="HF39" s="39">
        <f t="shared" si="93"/>
        <v>0.88838775149895555</v>
      </c>
      <c r="HG39" s="39">
        <f t="shared" si="93"/>
        <v>0.98414990739010244</v>
      </c>
      <c r="HH39" s="39">
        <f t="shared" si="93"/>
        <v>0</v>
      </c>
      <c r="HI39" s="39">
        <f t="shared" si="93"/>
        <v>0</v>
      </c>
      <c r="HJ39" s="39">
        <f t="shared" si="93"/>
        <v>1.0599825978694872</v>
      </c>
      <c r="HK39" s="10"/>
      <c r="HL39" s="40">
        <f t="shared" si="94"/>
        <v>1</v>
      </c>
      <c r="HM39" s="40">
        <f t="shared" si="95"/>
        <v>1</v>
      </c>
      <c r="HN39" s="40">
        <f t="shared" si="96"/>
        <v>1</v>
      </c>
      <c r="HO39" s="40">
        <f t="shared" si="97"/>
        <v>1</v>
      </c>
      <c r="HP39" s="40">
        <f t="shared" si="98"/>
        <v>1</v>
      </c>
      <c r="HQ39" s="40">
        <f t="shared" si="99"/>
        <v>1</v>
      </c>
      <c r="HS39" s="41">
        <f t="shared" si="100"/>
        <v>0.76885192937324487</v>
      </c>
      <c r="HT39" s="41">
        <f t="shared" si="100"/>
        <v>0.60213971655291321</v>
      </c>
      <c r="HU39" s="41">
        <f t="shared" si="100"/>
        <v>1.6934369499029246E-2</v>
      </c>
      <c r="HV39" s="41">
        <f t="shared" si="100"/>
        <v>0.20390038264376659</v>
      </c>
      <c r="HW39" s="41">
        <f t="shared" si="100"/>
        <v>0.80288954491758557</v>
      </c>
      <c r="HX39" s="41">
        <f t="shared" si="101"/>
        <v>0.4727125405462429</v>
      </c>
    </row>
    <row r="40" spans="1:233" x14ac:dyDescent="0.25">
      <c r="H40" s="31"/>
      <c r="I40" s="31"/>
      <c r="L40" s="45"/>
      <c r="M40" s="45"/>
      <c r="N40" s="45"/>
      <c r="O40" s="45"/>
      <c r="P40" s="45"/>
      <c r="Q40" s="45"/>
      <c r="Y40" s="86"/>
      <c r="AH40" s="31"/>
      <c r="AI40" s="31"/>
      <c r="BA40" s="86"/>
      <c r="BH40" s="31"/>
      <c r="BI40" s="31"/>
      <c r="BY40" s="86"/>
      <c r="CH40" s="31"/>
      <c r="CI40" s="31"/>
      <c r="DA40" s="86"/>
      <c r="DH40" s="31"/>
      <c r="DI40" s="31"/>
      <c r="EA40" s="86"/>
      <c r="EH40" s="31"/>
      <c r="EI40" s="31"/>
      <c r="EY40" s="86"/>
      <c r="FH40" s="31"/>
      <c r="FI40" s="31"/>
      <c r="FY40" s="86"/>
      <c r="GH40" s="31"/>
      <c r="GI40" s="31"/>
      <c r="GY40" s="86"/>
      <c r="HH40" s="31"/>
      <c r="HI40" s="31"/>
    </row>
    <row r="41" spans="1:233" x14ac:dyDescent="0.25">
      <c r="A41" s="46"/>
      <c r="B41" s="2" t="s">
        <v>21</v>
      </c>
      <c r="C41" s="39">
        <f>SUMPRODUCT(C31:C39,K11:K19)/K20</f>
        <v>0.75760337852501658</v>
      </c>
      <c r="D41" s="39">
        <f>SUMPRODUCT(D31:D39,K11:K19)/K20</f>
        <v>1.0742737389694308</v>
      </c>
      <c r="E41" s="39">
        <f>SUMPRODUCT(E31:E39,K11:K19)/K20</f>
        <v>0.87198231335947418</v>
      </c>
      <c r="F41" s="39">
        <f>SUMPRODUCT(F31:F39,K11:K19)/K20</f>
        <v>0.96504638679003929</v>
      </c>
      <c r="G41" s="39">
        <f>SUMPRODUCT(G31:G39,K11:K19)/K20</f>
        <v>2.3501567897596152</v>
      </c>
      <c r="H41" s="39">
        <f>SUMPRODUCT(H31:H39,K11:K19)/K20</f>
        <v>0</v>
      </c>
      <c r="I41" s="39">
        <f>SUMPRODUCT(I31:I39,K11:K19)/K20</f>
        <v>0</v>
      </c>
      <c r="J41" s="39">
        <f>SUMPRODUCT(J31:J39,K11:K19)/K20</f>
        <v>1.0483499643603245</v>
      </c>
      <c r="K41" s="47" t="s">
        <v>22</v>
      </c>
      <c r="L41" s="40">
        <f>SUM(L31:L40)</f>
        <v>2</v>
      </c>
      <c r="M41" s="40">
        <f t="shared" ref="M41:Q41" si="111">SUM(M31:M40)</f>
        <v>6</v>
      </c>
      <c r="N41" s="40">
        <f t="shared" si="111"/>
        <v>6</v>
      </c>
      <c r="O41" s="40">
        <f t="shared" si="111"/>
        <v>6</v>
      </c>
      <c r="P41" s="40">
        <f t="shared" si="111"/>
        <v>7</v>
      </c>
      <c r="Q41" s="40">
        <f t="shared" si="111"/>
        <v>1</v>
      </c>
      <c r="Y41" s="86"/>
      <c r="AB41" s="2" t="s">
        <v>21</v>
      </c>
      <c r="AC41" s="39">
        <f t="shared" ref="AC41" si="112">SUMPRODUCT(AC31:AC39,AK11:AK19)/AK20</f>
        <v>0.98896085050399307</v>
      </c>
      <c r="AD41" s="39">
        <f t="shared" ref="AD41" si="113">SUMPRODUCT(AD31:AD39,AK11:AK19)/AK20</f>
        <v>0.72191445891706862</v>
      </c>
      <c r="AE41" s="39">
        <f t="shared" ref="AE41" si="114">SUMPRODUCT(AE31:AE39,AK11:AK19)/AK20</f>
        <v>0.92559706579161694</v>
      </c>
      <c r="AF41" s="39">
        <f t="shared" ref="AF41" si="115">SUMPRODUCT(AF31:AF39,AK11:AK19)/AK20</f>
        <v>0.86531275531910667</v>
      </c>
      <c r="AG41" s="39">
        <f t="shared" ref="AG41" si="116">SUMPRODUCT(AG31:AG39,AK11:AK19)/AK20</f>
        <v>0.79981388875870729</v>
      </c>
      <c r="AH41" s="39">
        <f t="shared" ref="AH41" si="117">SUMPRODUCT(AH31:AH39,AK11:AK19)/AK20</f>
        <v>0</v>
      </c>
      <c r="AI41" s="39">
        <f t="shared" ref="AI41" si="118">SUMPRODUCT(AI31:AI39,AK11:AK19)/AK20</f>
        <v>0</v>
      </c>
      <c r="AJ41" s="39">
        <f t="shared" ref="AJ41" si="119">SUMPRODUCT(AJ31:AJ39,AK11:AK19)/AK20</f>
        <v>0.89951485841368184</v>
      </c>
      <c r="AK41" s="47" t="s">
        <v>22</v>
      </c>
      <c r="AL41" s="40">
        <f t="shared" ref="AL41:AQ41" si="120">SUM(AL31:AL40)</f>
        <v>4</v>
      </c>
      <c r="AM41" s="40">
        <f t="shared" si="120"/>
        <v>5</v>
      </c>
      <c r="AN41" s="40">
        <f t="shared" si="120"/>
        <v>5</v>
      </c>
      <c r="AO41" s="40">
        <f t="shared" si="120"/>
        <v>6</v>
      </c>
      <c r="AP41" s="40">
        <f t="shared" si="120"/>
        <v>4</v>
      </c>
      <c r="AQ41" s="40">
        <f t="shared" si="120"/>
        <v>4</v>
      </c>
      <c r="BA41" s="86"/>
      <c r="BB41" s="2" t="s">
        <v>21</v>
      </c>
      <c r="BC41" s="39">
        <f t="shared" ref="BC41" si="121">SUMPRODUCT(BC31:BC39,BK11:BK19)/BK20</f>
        <v>0.71023596404934974</v>
      </c>
      <c r="BD41" s="39">
        <f t="shared" ref="BD41" si="122">SUMPRODUCT(BD31:BD39,BK11:BK19)/BK20</f>
        <v>0.88311613170304482</v>
      </c>
      <c r="BE41" s="39">
        <f t="shared" ref="BE41" si="123">SUMPRODUCT(BE31:BE39,BK11:BK19)/BK20</f>
        <v>0.95305584690541756</v>
      </c>
      <c r="BF41" s="39">
        <f t="shared" ref="BF41" si="124">SUMPRODUCT(BF31:BF39,BK11:BK19)/BK20</f>
        <v>1.0398266087203667</v>
      </c>
      <c r="BG41" s="39">
        <f t="shared" ref="BG41" si="125">SUMPRODUCT(BG31:BG39,BK11:BK19)/BK20</f>
        <v>2.1772325551425618</v>
      </c>
      <c r="BH41" s="39">
        <f t="shared" ref="BH41" si="126">SUMPRODUCT(BH31:BH39,BK11:BK19)/BK20</f>
        <v>0</v>
      </c>
      <c r="BI41" s="39">
        <f t="shared" ref="BI41" si="127">SUMPRODUCT(BI31:BI39,BK11:BK19)/BK20</f>
        <v>0</v>
      </c>
      <c r="BJ41" s="39">
        <f t="shared" ref="BJ41" si="128">SUMPRODUCT(BJ31:BJ39,BK11:BK19)/BK20</f>
        <v>0.95889283908214928</v>
      </c>
      <c r="BK41" s="47" t="s">
        <v>22</v>
      </c>
      <c r="BL41" s="40">
        <f t="shared" ref="BL41:BQ41" si="129">SUM(BL31:BL40)</f>
        <v>5</v>
      </c>
      <c r="BM41" s="40">
        <f t="shared" si="129"/>
        <v>5</v>
      </c>
      <c r="BN41" s="40">
        <f t="shared" si="129"/>
        <v>6</v>
      </c>
      <c r="BO41" s="40">
        <f t="shared" si="129"/>
        <v>7</v>
      </c>
      <c r="BP41" s="40">
        <f t="shared" si="129"/>
        <v>6</v>
      </c>
      <c r="BQ41" s="40">
        <f t="shared" si="129"/>
        <v>6</v>
      </c>
      <c r="BY41" s="86"/>
      <c r="CB41" s="2" t="s">
        <v>21</v>
      </c>
      <c r="CC41" s="39">
        <f t="shared" ref="CC41" si="130">SUMPRODUCT(CC31:CC39,CK11:CK19)/CK20</f>
        <v>0.67842666533381191</v>
      </c>
      <c r="CD41" s="39">
        <f t="shared" ref="CD41" si="131">SUMPRODUCT(CD31:CD39,CK11:CK19)/CK20</f>
        <v>1.0527024164497596</v>
      </c>
      <c r="CE41" s="39">
        <f t="shared" ref="CE41" si="132">SUMPRODUCT(CE31:CE39,CK11:CK19)/CK20</f>
        <v>1.0275370814173543</v>
      </c>
      <c r="CF41" s="39">
        <f t="shared" ref="CF41" si="133">SUMPRODUCT(CF31:CF39,CK11:CK19)/CK20</f>
        <v>1.0109984779524193</v>
      </c>
      <c r="CG41" s="39">
        <f t="shared" ref="CG41" si="134">SUMPRODUCT(CG31:CG39,CK11:CK19)/CK20</f>
        <v>1.6817313340679649</v>
      </c>
      <c r="CH41" s="39">
        <f t="shared" ref="CH41" si="135">SUMPRODUCT(CH31:CH39,CK11:CK19)/CK20</f>
        <v>0</v>
      </c>
      <c r="CI41" s="39">
        <f t="shared" ref="CI41" si="136">SUMPRODUCT(CI31:CI39,CK11:CK19)/CK20</f>
        <v>0</v>
      </c>
      <c r="CJ41" s="39">
        <f t="shared" ref="CJ41" si="137">SUMPRODUCT(CJ31:CJ39,CK11:CK19)/CK20</f>
        <v>0.77896801483187517</v>
      </c>
      <c r="CK41" s="47" t="s">
        <v>22</v>
      </c>
      <c r="CL41" s="40">
        <f t="shared" ref="CL41:CQ41" si="138">SUM(CL31:CL40)</f>
        <v>5</v>
      </c>
      <c r="CM41" s="40">
        <f t="shared" si="138"/>
        <v>6</v>
      </c>
      <c r="CN41" s="40">
        <f t="shared" si="138"/>
        <v>7</v>
      </c>
      <c r="CO41" s="40">
        <f t="shared" si="138"/>
        <v>7</v>
      </c>
      <c r="CP41" s="40">
        <f t="shared" si="138"/>
        <v>6</v>
      </c>
      <c r="CQ41" s="40">
        <f t="shared" si="138"/>
        <v>5</v>
      </c>
      <c r="DA41" s="86"/>
      <c r="DB41" s="2" t="s">
        <v>21</v>
      </c>
      <c r="DC41" s="39">
        <f t="shared" ref="DC41" si="139">SUMPRODUCT(DC31:DC39,DK11:DK19)/DK20</f>
        <v>0.82049065347781003</v>
      </c>
      <c r="DD41" s="39">
        <f t="shared" ref="DD41" si="140">SUMPRODUCT(DD31:DD39,DK11:DK19)/DK20</f>
        <v>0.97006390557551481</v>
      </c>
      <c r="DE41" s="39">
        <f t="shared" ref="DE41" si="141">SUMPRODUCT(DE31:DE39,DK11:DK19)/DK20</f>
        <v>0.9644487418709472</v>
      </c>
      <c r="DF41" s="39">
        <f t="shared" ref="DF41" si="142">SUMPRODUCT(DF31:DF39,DK11:DK19)/DK20</f>
        <v>1.023513297729312</v>
      </c>
      <c r="DG41" s="39">
        <f t="shared" ref="DG41" si="143">SUMPRODUCT(DG31:DG39,DK11:DK19)/DK20</f>
        <v>0.71689295963420119</v>
      </c>
      <c r="DH41" s="39">
        <f t="shared" ref="DH41" si="144">SUMPRODUCT(DH31:DH39,DK11:DK19)/DK20</f>
        <v>0</v>
      </c>
      <c r="DI41" s="39">
        <f t="shared" ref="DI41" si="145">SUMPRODUCT(DI31:DI39,DK11:DK19)/DK20</f>
        <v>0</v>
      </c>
      <c r="DJ41" s="39">
        <f t="shared" ref="DJ41" si="146">SUMPRODUCT(DJ31:DJ39,DK11:DK19)/DK20</f>
        <v>1.2956419611959444</v>
      </c>
      <c r="DK41" s="47" t="s">
        <v>22</v>
      </c>
      <c r="DL41" s="40">
        <f t="shared" ref="DL41:DQ41" si="147">SUM(DL31:DL40)</f>
        <v>2</v>
      </c>
      <c r="DM41" s="40">
        <f t="shared" si="147"/>
        <v>5</v>
      </c>
      <c r="DN41" s="40">
        <f t="shared" si="147"/>
        <v>5</v>
      </c>
      <c r="DO41" s="40">
        <f t="shared" si="147"/>
        <v>5</v>
      </c>
      <c r="DP41" s="40">
        <f t="shared" si="147"/>
        <v>5</v>
      </c>
      <c r="DQ41" s="40">
        <f t="shared" si="147"/>
        <v>4</v>
      </c>
      <c r="EA41" s="86"/>
      <c r="EB41" s="2" t="s">
        <v>21</v>
      </c>
      <c r="EC41" s="39">
        <f t="shared" ref="EC41" si="148">SUMPRODUCT(EC31:EC39,EK11:EK19)/EK20</f>
        <v>1.0966314035610323</v>
      </c>
      <c r="ED41" s="39">
        <f t="shared" ref="ED41" si="149">SUMPRODUCT(ED31:ED39,EK11:EK19)/EK20</f>
        <v>0.95749143326365804</v>
      </c>
      <c r="EE41" s="39">
        <f t="shared" ref="EE41" si="150">SUMPRODUCT(EE31:EE39,EK11:EK19)/EK20</f>
        <v>1.1868826916778901</v>
      </c>
      <c r="EF41" s="39">
        <f t="shared" ref="EF41" si="151">SUMPRODUCT(EF31:EF39,EK11:EK19)/EK20</f>
        <v>0.94736990055264858</v>
      </c>
      <c r="EG41" s="39">
        <f t="shared" ref="EG41" si="152">SUMPRODUCT(EG31:EG39,EK11:EK19)/EK20</f>
        <v>1.7516707332950385</v>
      </c>
      <c r="EH41" s="39">
        <f t="shared" ref="EH41" si="153">SUMPRODUCT(EH31:EH39,EK11:EK19)/EK20</f>
        <v>0</v>
      </c>
      <c r="EI41" s="39">
        <f t="shared" ref="EI41" si="154">SUMPRODUCT(EI31:EI39,EK11:EK19)/EK20</f>
        <v>0</v>
      </c>
      <c r="EJ41" s="39">
        <f t="shared" ref="EJ41" si="155">SUMPRODUCT(EJ31:EJ39,EK11:EK19)/EK20</f>
        <v>0.93513269926241482</v>
      </c>
      <c r="EK41" s="47" t="s">
        <v>22</v>
      </c>
      <c r="EL41" s="40">
        <f t="shared" ref="EL41:EQ41" si="156">SUM(EL31:EL40)</f>
        <v>7</v>
      </c>
      <c r="EM41" s="40">
        <f t="shared" si="156"/>
        <v>7</v>
      </c>
      <c r="EN41" s="40">
        <f t="shared" si="156"/>
        <v>6</v>
      </c>
      <c r="EO41" s="40">
        <f t="shared" si="156"/>
        <v>6</v>
      </c>
      <c r="EP41" s="40">
        <f t="shared" si="156"/>
        <v>6</v>
      </c>
      <c r="EQ41" s="40">
        <f t="shared" si="156"/>
        <v>7</v>
      </c>
      <c r="EY41" s="86"/>
      <c r="FB41" s="2" t="s">
        <v>21</v>
      </c>
      <c r="FC41" s="39">
        <f t="shared" ref="FC41" si="157">SUMPRODUCT(FC31:FC39,FK11:FK19)/FK20</f>
        <v>0.91017255428552757</v>
      </c>
      <c r="FD41" s="39">
        <f t="shared" ref="FD41" si="158">SUMPRODUCT(FD31:FD39,FK11:FK19)/FK20</f>
        <v>1.1315692174478922</v>
      </c>
      <c r="FE41" s="39">
        <f t="shared" ref="FE41" si="159">SUMPRODUCT(FE31:FE39,FK11:FK19)/FK20</f>
        <v>0.96685608752556129</v>
      </c>
      <c r="FF41" s="39">
        <f t="shared" ref="FF41" si="160">SUMPRODUCT(FF31:FF39,FK11:FK19)/FK20</f>
        <v>1.2820823203230929</v>
      </c>
      <c r="FG41" s="39">
        <f t="shared" ref="FG41" si="161">SUMPRODUCT(FG31:FG39,FK11:FK19)/FK20</f>
        <v>1.0313465805267106</v>
      </c>
      <c r="FH41" s="39">
        <f t="shared" ref="FH41" si="162">SUMPRODUCT(FH31:FH39,FK11:FK19)/FK20</f>
        <v>0</v>
      </c>
      <c r="FI41" s="39">
        <f t="shared" ref="FI41" si="163">SUMPRODUCT(FI31:FI39,FK11:FK19)/FK20</f>
        <v>0</v>
      </c>
      <c r="FJ41" s="39">
        <f t="shared" ref="FJ41" si="164">SUMPRODUCT(FJ31:FJ39,FK11:FK19)/FK20</f>
        <v>0.88336132885240881</v>
      </c>
      <c r="FK41" s="47" t="s">
        <v>22</v>
      </c>
      <c r="FL41" s="40">
        <f t="shared" ref="FL41:FQ41" si="165">SUM(FL31:FL40)</f>
        <v>5</v>
      </c>
      <c r="FM41" s="40">
        <f t="shared" si="165"/>
        <v>6</v>
      </c>
      <c r="FN41" s="40">
        <f t="shared" si="165"/>
        <v>6</v>
      </c>
      <c r="FO41" s="40">
        <f t="shared" si="165"/>
        <v>6</v>
      </c>
      <c r="FP41" s="40">
        <f t="shared" si="165"/>
        <v>7</v>
      </c>
      <c r="FQ41" s="40">
        <f t="shared" si="165"/>
        <v>2</v>
      </c>
      <c r="FY41" s="86"/>
      <c r="GB41" s="2" t="s">
        <v>21</v>
      </c>
      <c r="GC41" s="39">
        <f t="shared" ref="GC41" si="166">SUMPRODUCT(GC31:GC39,GK11:GK19)/GK20</f>
        <v>1.2228964437392391</v>
      </c>
      <c r="GD41" s="39">
        <f t="shared" ref="GD41" si="167">SUMPRODUCT(GD31:GD39,GK11:GK19)/GK20</f>
        <v>0.93573623433624087</v>
      </c>
      <c r="GE41" s="39">
        <f t="shared" ref="GE41" si="168">SUMPRODUCT(GE31:GE39,GK11:GK19)/GK20</f>
        <v>1.0286053955307097</v>
      </c>
      <c r="GF41" s="39">
        <f t="shared" ref="GF41" si="169">SUMPRODUCT(GF31:GF39,GK11:GK19)/GK20</f>
        <v>1.0292750571343645</v>
      </c>
      <c r="GG41" s="39">
        <f t="shared" ref="GG41" si="170">SUMPRODUCT(GG31:GG39,GK11:GK19)/GK20</f>
        <v>0.88252910046676003</v>
      </c>
      <c r="GH41" s="39">
        <f t="shared" ref="GH41" si="171">SUMPRODUCT(GH31:GH39,GK11:GK19)/GK20</f>
        <v>0</v>
      </c>
      <c r="GI41" s="39">
        <f t="shared" ref="GI41" si="172">SUMPRODUCT(GI31:GI39,GK11:GK19)/GK20</f>
        <v>0</v>
      </c>
      <c r="GJ41" s="39">
        <f t="shared" ref="GJ41" si="173">SUMPRODUCT(GJ31:GJ39,GK11:GK19)/GK20</f>
        <v>1.0206778846298719</v>
      </c>
      <c r="GK41" s="47" t="s">
        <v>22</v>
      </c>
      <c r="GL41" s="40">
        <f t="shared" ref="GL41:GQ41" si="174">SUM(GL31:GL40)</f>
        <v>6</v>
      </c>
      <c r="GM41" s="40">
        <f t="shared" si="174"/>
        <v>6</v>
      </c>
      <c r="GN41" s="40">
        <f t="shared" si="174"/>
        <v>5</v>
      </c>
      <c r="GO41" s="40">
        <f t="shared" si="174"/>
        <v>6</v>
      </c>
      <c r="GP41" s="40">
        <f t="shared" si="174"/>
        <v>5</v>
      </c>
      <c r="GQ41" s="40">
        <f t="shared" si="174"/>
        <v>5</v>
      </c>
      <c r="GY41" s="86"/>
      <c r="HB41" s="2" t="s">
        <v>21</v>
      </c>
      <c r="HC41" s="39">
        <f t="shared" ref="HC41" si="175">SUMPRODUCT(HC31:HC39,HK11:HK19)/HK20</f>
        <v>0.73784777776509769</v>
      </c>
      <c r="HD41" s="39">
        <f t="shared" ref="HD41" si="176">SUMPRODUCT(HD31:HD39,HK11:HK19)/HK20</f>
        <v>0.97447485877922069</v>
      </c>
      <c r="HE41" s="39">
        <f t="shared" ref="HE41" si="177">SUMPRODUCT(HE31:HE39,HK11:HK19)/HK20</f>
        <v>0.92453179335100388</v>
      </c>
      <c r="HF41" s="39">
        <f t="shared" ref="HF41" si="178">SUMPRODUCT(HF31:HF39,HK11:HK19)/HK20</f>
        <v>0.90330803141922755</v>
      </c>
      <c r="HG41" s="39">
        <f t="shared" ref="HG41" si="179">SUMPRODUCT(HG31:HG39,HK11:HK19)/HK20</f>
        <v>0.8910721249516792</v>
      </c>
      <c r="HH41" s="39">
        <f t="shared" ref="HH41" si="180">SUMPRODUCT(HH31:HH39,HK11:HK19)/HK20</f>
        <v>0</v>
      </c>
      <c r="HI41" s="39">
        <f t="shared" ref="HI41" si="181">SUMPRODUCT(HI31:HI39,HK11:HK19)/HK20</f>
        <v>0</v>
      </c>
      <c r="HJ41" s="39">
        <f t="shared" ref="HJ41" si="182">SUMPRODUCT(HJ31:HJ39,HK11:HK19)/HK20</f>
        <v>0.84857797065870599</v>
      </c>
      <c r="HK41" s="47" t="s">
        <v>22</v>
      </c>
      <c r="HL41" s="40">
        <f t="shared" ref="HL41:HQ41" si="183">SUM(HL31:HL40)</f>
        <v>5</v>
      </c>
      <c r="HM41" s="40">
        <f t="shared" si="183"/>
        <v>6</v>
      </c>
      <c r="HN41" s="40">
        <f t="shared" si="183"/>
        <v>6</v>
      </c>
      <c r="HO41" s="40">
        <f t="shared" si="183"/>
        <v>7</v>
      </c>
      <c r="HP41" s="40">
        <f t="shared" si="183"/>
        <v>6</v>
      </c>
      <c r="HQ41" s="40">
        <f t="shared" si="183"/>
        <v>6</v>
      </c>
    </row>
    <row r="42" spans="1:233" x14ac:dyDescent="0.25">
      <c r="B42" s="48" t="s">
        <v>23</v>
      </c>
      <c r="C42" s="49">
        <f>IF(L41=0,0,SUMPRODUCT(C31:C39,L31:L39)/L41)</f>
        <v>0.81148456145328252</v>
      </c>
      <c r="D42" s="49">
        <f>IF(M41=0,0,SUMPRODUCT(D31:D39,M31:M39)/M41)</f>
        <v>0.93200127280993728</v>
      </c>
      <c r="E42" s="49">
        <f>IF(N41=0,0,SUMPRODUCT(E31:E39,N31:N39)/N41)</f>
        <v>1.0173126989193866</v>
      </c>
      <c r="F42" s="49">
        <f>IF(O41=0,0,SUMPRODUCT(F31:F39,O31:O39)/O41)</f>
        <v>0.93734954619035193</v>
      </c>
      <c r="G42" s="49">
        <f>IF(P41=0,0,SUMPRODUCT(G31:G39,P31:P39)/P41)</f>
        <v>2.3501567897596152</v>
      </c>
      <c r="H42" s="50">
        <f t="shared" ref="H42:I42" si="184">IF(Q41=0,0,SUMPRODUCT(H31:H39,Q31:Q39)/Q41)</f>
        <v>0</v>
      </c>
      <c r="I42" s="50">
        <f t="shared" si="184"/>
        <v>0</v>
      </c>
      <c r="J42" s="49">
        <f>IF(Q41=0,0,SUMPRODUCT(J31:J39,Q31:Q39)/Q41)</f>
        <v>1.1071033139379709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87"/>
      <c r="Z42" s="51"/>
      <c r="AA42" s="51"/>
      <c r="AB42" s="52" t="s">
        <v>23</v>
      </c>
      <c r="AC42" s="49">
        <f t="shared" ref="AC42:AI42" si="185">IF(AL41=0,0,SUMPRODUCT(AC31:AC39,AL31:AL39)/AL41)</f>
        <v>0.97036521499156581</v>
      </c>
      <c r="AD42" s="49">
        <f t="shared" si="185"/>
        <v>0.8662973507004823</v>
      </c>
      <c r="AE42" s="49">
        <f t="shared" si="185"/>
        <v>0.88418069948155775</v>
      </c>
      <c r="AF42" s="49">
        <f t="shared" si="185"/>
        <v>0.86531275531910667</v>
      </c>
      <c r="AG42" s="49">
        <f t="shared" si="185"/>
        <v>0.81413106434799742</v>
      </c>
      <c r="AH42" s="50">
        <f t="shared" si="185"/>
        <v>0</v>
      </c>
      <c r="AI42" s="50">
        <f t="shared" si="185"/>
        <v>0</v>
      </c>
      <c r="AJ42" s="49">
        <f t="shared" ref="AJ42" si="186">IF(AQ41=0,0,SUMPRODUCT(AJ31:AJ39,AQ31:AQ39)/AQ41)</f>
        <v>0.90149584241993819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87"/>
      <c r="BB42" s="52" t="s">
        <v>23</v>
      </c>
      <c r="BC42" s="49">
        <f t="shared" ref="BC42:BI42" si="187">IF(BL41=0,0,SUMPRODUCT(BC31:BC39,BL31:BL39)/BL41)</f>
        <v>0.99433034966908962</v>
      </c>
      <c r="BD42" s="49">
        <f t="shared" si="187"/>
        <v>0.8874934903082764</v>
      </c>
      <c r="BE42" s="49">
        <f t="shared" si="187"/>
        <v>0.9691485495455977</v>
      </c>
      <c r="BF42" s="49">
        <f t="shared" si="187"/>
        <v>1.0398266087203667</v>
      </c>
      <c r="BG42" s="49">
        <f t="shared" si="187"/>
        <v>2.2866307712847269</v>
      </c>
      <c r="BH42" s="50">
        <f t="shared" si="187"/>
        <v>0</v>
      </c>
      <c r="BI42" s="50">
        <f t="shared" si="187"/>
        <v>0</v>
      </c>
      <c r="BJ42" s="49">
        <f t="shared" ref="BJ42" si="188">IF(BQ41=0,0,SUMPRODUCT(BJ31:BJ39,BQ31:BQ39)/BQ41)</f>
        <v>1.1187083122625074</v>
      </c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87"/>
      <c r="BZ42" s="51"/>
      <c r="CA42" s="51"/>
      <c r="CB42" s="52" t="s">
        <v>23</v>
      </c>
      <c r="CC42" s="49">
        <f t="shared" ref="CC42:CI42" si="189">IF(CL41=0,0,SUMPRODUCT(CC31:CC39,CL31:CL39)/CL41)</f>
        <v>0.94979733146733669</v>
      </c>
      <c r="CD42" s="49">
        <f t="shared" si="189"/>
        <v>1.077343650720479</v>
      </c>
      <c r="CE42" s="49">
        <f t="shared" si="189"/>
        <v>1.0275370814173543</v>
      </c>
      <c r="CF42" s="49">
        <f t="shared" si="189"/>
        <v>1.0109984779524193</v>
      </c>
      <c r="CG42" s="49">
        <f t="shared" si="189"/>
        <v>1.9620198897459591</v>
      </c>
      <c r="CH42" s="50">
        <f t="shared" si="189"/>
        <v>0</v>
      </c>
      <c r="CI42" s="50">
        <f t="shared" si="189"/>
        <v>0</v>
      </c>
      <c r="CJ42" s="49">
        <f t="shared" ref="CJ42" si="190">IF(CQ41=0,0,SUMPRODUCT(CJ31:CJ39,CQ31:CQ39)/CQ41)</f>
        <v>1.0905552207646252</v>
      </c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87"/>
      <c r="DB42" s="52" t="s">
        <v>23</v>
      </c>
      <c r="DC42" s="49">
        <f t="shared" ref="DC42:DI42" si="191">IF(DL41=0,0,SUMPRODUCT(DC31:DC39,DL31:DL39)/DL41)</f>
        <v>0.86656879956193</v>
      </c>
      <c r="DD42" s="49">
        <f t="shared" si="191"/>
        <v>0.94346189051056228</v>
      </c>
      <c r="DE42" s="49">
        <f t="shared" si="191"/>
        <v>0.94297317446600137</v>
      </c>
      <c r="DF42" s="49">
        <f t="shared" si="191"/>
        <v>0.86799023708716927</v>
      </c>
      <c r="DG42" s="49">
        <f t="shared" si="191"/>
        <v>0.86027155156104151</v>
      </c>
      <c r="DH42" s="50">
        <f t="shared" si="191"/>
        <v>0</v>
      </c>
      <c r="DI42" s="50">
        <f t="shared" si="191"/>
        <v>0</v>
      </c>
      <c r="DJ42" s="49">
        <f t="shared" ref="DJ42" si="192">IF(DQ41=0,0,SUMPRODUCT(DJ31:DJ39,DQ31:DQ39)/DQ41)</f>
        <v>1.3202951306558868</v>
      </c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87"/>
      <c r="EB42" s="52" t="s">
        <v>23</v>
      </c>
      <c r="EC42" s="49">
        <f t="shared" ref="EC42:EI42" si="193">IF(EL41=0,0,SUMPRODUCT(EC31:EC39,EL31:EL39)/EL41)</f>
        <v>1.0966314035610323</v>
      </c>
      <c r="ED42" s="49">
        <f t="shared" si="193"/>
        <v>0.95749143326365804</v>
      </c>
      <c r="EE42" s="49">
        <f t="shared" si="193"/>
        <v>1.2655417772368491</v>
      </c>
      <c r="EF42" s="49">
        <f t="shared" si="193"/>
        <v>1.1052648839780901</v>
      </c>
      <c r="EG42" s="49">
        <f t="shared" si="193"/>
        <v>1.4265881115347916</v>
      </c>
      <c r="EH42" s="50">
        <f t="shared" si="193"/>
        <v>0</v>
      </c>
      <c r="EI42" s="50">
        <f t="shared" si="193"/>
        <v>0</v>
      </c>
      <c r="EJ42" s="49">
        <f t="shared" ref="EJ42" si="194">IF(EQ41=0,0,SUMPRODUCT(EJ31:EJ39,EQ31:EQ39)/EQ41)</f>
        <v>0.93513269926241482</v>
      </c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87"/>
      <c r="EZ42" s="51"/>
      <c r="FA42" s="51"/>
      <c r="FB42" s="52" t="s">
        <v>23</v>
      </c>
      <c r="FC42" s="49">
        <f t="shared" ref="FC42:FI42" si="195">IF(FL41=0,0,SUMPRODUCT(FC31:FC39,FL31:FL39)/FL41)</f>
        <v>1.0187509696129555</v>
      </c>
      <c r="FD42" s="49">
        <f t="shared" si="195"/>
        <v>1.0028261269270586</v>
      </c>
      <c r="FE42" s="49">
        <f t="shared" si="195"/>
        <v>1.1279987687798216</v>
      </c>
      <c r="FF42" s="49">
        <f t="shared" si="195"/>
        <v>1.2200378545099531</v>
      </c>
      <c r="FG42" s="49">
        <f t="shared" si="195"/>
        <v>1.0313465805267106</v>
      </c>
      <c r="FH42" s="50">
        <f t="shared" si="195"/>
        <v>0</v>
      </c>
      <c r="FI42" s="50">
        <f t="shared" si="195"/>
        <v>0</v>
      </c>
      <c r="FJ42" s="49">
        <f t="shared" ref="FJ42" si="196">IF(FQ41=0,0,SUMPRODUCT(FJ31:FJ39,FQ31:FQ39)/FQ41)</f>
        <v>0.93754095423256312</v>
      </c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87"/>
      <c r="FZ42" s="51"/>
      <c r="GA42" s="51"/>
      <c r="GB42" s="52" t="s">
        <v>23</v>
      </c>
      <c r="GC42" s="49">
        <f t="shared" ref="GC42:GI42" si="197">IF(GL41=0,0,SUMPRODUCT(GC31:GC39,GL31:GL39)/GL41)</f>
        <v>1.0867557929919989</v>
      </c>
      <c r="GD42" s="49">
        <f t="shared" si="197"/>
        <v>1.0916922733922811</v>
      </c>
      <c r="GE42" s="49">
        <f t="shared" si="197"/>
        <v>1.0285158917781652</v>
      </c>
      <c r="GF42" s="49">
        <f t="shared" si="197"/>
        <v>1.0012902890659443</v>
      </c>
      <c r="GG42" s="49">
        <f t="shared" si="197"/>
        <v>0.8847861318307515</v>
      </c>
      <c r="GH42" s="50">
        <f t="shared" si="197"/>
        <v>0</v>
      </c>
      <c r="GI42" s="50">
        <f t="shared" si="197"/>
        <v>0</v>
      </c>
      <c r="GJ42" s="49">
        <f t="shared" ref="GJ42" si="198">IF(GQ41=0,0,SUMPRODUCT(GJ31:GJ39,GQ31:GQ39)/GQ41)</f>
        <v>1.0354878119891715</v>
      </c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87"/>
      <c r="GZ42" s="51"/>
      <c r="HA42" s="51"/>
      <c r="HB42" s="52" t="s">
        <v>23</v>
      </c>
      <c r="HC42" s="49">
        <f t="shared" ref="HC42:HI42" si="199">IF(HL41=0,0,SUMPRODUCT(HC31:HC39,HL31:HL39)/HL41)</f>
        <v>1.0329868888711367</v>
      </c>
      <c r="HD42" s="49">
        <f t="shared" si="199"/>
        <v>0.99250982818380251</v>
      </c>
      <c r="HE42" s="49">
        <f t="shared" si="199"/>
        <v>0.9725937197897494</v>
      </c>
      <c r="HF42" s="49">
        <f t="shared" si="199"/>
        <v>0.90330803141922755</v>
      </c>
      <c r="HG42" s="49">
        <f t="shared" si="199"/>
        <v>0.9254845293428885</v>
      </c>
      <c r="HH42" s="50">
        <f t="shared" si="199"/>
        <v>0</v>
      </c>
      <c r="HI42" s="50">
        <f t="shared" si="199"/>
        <v>0</v>
      </c>
      <c r="HJ42" s="49">
        <f t="shared" ref="HJ42" si="200">IF(HQ41=0,0,SUMPRODUCT(HJ31:HJ39,HQ31:HQ39)/HQ41)</f>
        <v>0.99000763243515699</v>
      </c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3"/>
    </row>
    <row r="43" spans="1:233" x14ac:dyDescent="0.25">
      <c r="B43" s="2" t="s">
        <v>24</v>
      </c>
      <c r="C43" s="39">
        <f>STDEV(C33:C34,C36:C39)</f>
        <v>8.0381307132460653E-2</v>
      </c>
      <c r="D43" s="39">
        <f t="shared" ref="D43:I43" si="201">STDEV(D33:D34,D36:D39)</f>
        <v>0.42728987306060512</v>
      </c>
      <c r="E43" s="39">
        <f t="shared" si="201"/>
        <v>0.41795486993593683</v>
      </c>
      <c r="F43" s="39">
        <f t="shared" si="201"/>
        <v>0.10576647791597224</v>
      </c>
      <c r="G43" s="39">
        <f t="shared" si="201"/>
        <v>0.41174682369342419</v>
      </c>
      <c r="H43" s="39">
        <f t="shared" si="201"/>
        <v>0</v>
      </c>
      <c r="I43" s="39">
        <f t="shared" si="201"/>
        <v>0</v>
      </c>
      <c r="J43" s="39">
        <f>STDEV(J34,J36:J39)</f>
        <v>8.227428979446956E-2</v>
      </c>
      <c r="Y43" s="86"/>
      <c r="AB43" s="2" t="s">
        <v>24</v>
      </c>
      <c r="AC43" s="39">
        <f t="shared" ref="AC43:AI43" si="202">STDEV(AC33:AC34,AC36:AC39)</f>
        <v>0.41760487225076132</v>
      </c>
      <c r="AD43" s="39">
        <f t="shared" si="202"/>
        <v>0.36709399041002727</v>
      </c>
      <c r="AE43" s="39">
        <f t="shared" si="202"/>
        <v>0.13272528363952479</v>
      </c>
      <c r="AF43" s="39">
        <f t="shared" si="202"/>
        <v>0.15550255301182203</v>
      </c>
      <c r="AG43" s="39">
        <f t="shared" si="202"/>
        <v>0.16855996833933204</v>
      </c>
      <c r="AH43" s="39">
        <f t="shared" si="202"/>
        <v>0</v>
      </c>
      <c r="AI43" s="39">
        <f t="shared" si="202"/>
        <v>0</v>
      </c>
      <c r="AJ43" s="39">
        <f t="shared" ref="AJ43" si="203">STDEV(AJ34,AJ36:AJ39)</f>
        <v>0.39790341498159981</v>
      </c>
      <c r="BA43" s="86"/>
      <c r="BB43" s="2" t="s">
        <v>24</v>
      </c>
      <c r="BC43" s="39">
        <f t="shared" ref="BC43:BI43" si="204">STDEV(BC33:BC34,BC36:BC39)</f>
        <v>0.41379171418507998</v>
      </c>
      <c r="BD43" s="39">
        <f t="shared" si="204"/>
        <v>4.9456492310663416E-2</v>
      </c>
      <c r="BE43" s="39">
        <f t="shared" si="204"/>
        <v>5.4518836735135613E-2</v>
      </c>
      <c r="BF43" s="39">
        <f t="shared" si="204"/>
        <v>8.2652801172748508E-2</v>
      </c>
      <c r="BG43" s="39">
        <f t="shared" si="204"/>
        <v>0.33611549471121005</v>
      </c>
      <c r="BH43" s="39">
        <f t="shared" si="204"/>
        <v>0</v>
      </c>
      <c r="BI43" s="39">
        <f t="shared" si="204"/>
        <v>0</v>
      </c>
      <c r="BJ43" s="39">
        <f t="shared" ref="BJ43" si="205">STDEV(BJ34,BJ36:BJ39)</f>
        <v>0.49206403464978582</v>
      </c>
      <c r="BY43" s="86"/>
      <c r="CB43" s="2" t="s">
        <v>24</v>
      </c>
      <c r="CC43" s="39">
        <f t="shared" ref="CC43:CI43" si="206">STDEV(CC33:CC34,CC36:CC39)</f>
        <v>0.39665670986952822</v>
      </c>
      <c r="CD43" s="39">
        <f t="shared" si="206"/>
        <v>8.6613383100156788E-2</v>
      </c>
      <c r="CE43" s="39">
        <f t="shared" si="206"/>
        <v>0.13694871027726196</v>
      </c>
      <c r="CF43" s="39">
        <f t="shared" si="206"/>
        <v>0.11170988750264557</v>
      </c>
      <c r="CG43" s="39">
        <f t="shared" si="206"/>
        <v>0.79436804015574147</v>
      </c>
      <c r="CH43" s="39">
        <f t="shared" si="206"/>
        <v>0</v>
      </c>
      <c r="CI43" s="39">
        <f t="shared" si="206"/>
        <v>0</v>
      </c>
      <c r="CJ43" s="39">
        <f t="shared" ref="CJ43" si="207">STDEV(CJ34,CJ36:CJ39)</f>
        <v>0.49532163045463351</v>
      </c>
      <c r="DA43" s="86"/>
      <c r="DB43" s="2" t="s">
        <v>24</v>
      </c>
      <c r="DC43" s="39">
        <f t="shared" ref="DC43:DI43" si="208">STDEV(DC33:DC34,DC36:DC39)</f>
        <v>0.11720258457812434</v>
      </c>
      <c r="DD43" s="39">
        <f t="shared" si="208"/>
        <v>7.5693064059295018E-2</v>
      </c>
      <c r="DE43" s="39">
        <f t="shared" si="208"/>
        <v>7.0362715545128601E-2</v>
      </c>
      <c r="DF43" s="39">
        <f t="shared" si="208"/>
        <v>0.37185965574337138</v>
      </c>
      <c r="DG43" s="39">
        <f t="shared" si="208"/>
        <v>0.39496258235853704</v>
      </c>
      <c r="DH43" s="39">
        <f t="shared" si="208"/>
        <v>0</v>
      </c>
      <c r="DI43" s="39">
        <f t="shared" si="208"/>
        <v>0</v>
      </c>
      <c r="DJ43" s="39">
        <f t="shared" ref="DJ43" si="209">STDEV(DJ34,DJ36:DJ39)</f>
        <v>7.4502331446522019E-2</v>
      </c>
      <c r="EA43" s="86"/>
      <c r="EB43" s="2" t="s">
        <v>24</v>
      </c>
      <c r="EC43" s="39">
        <f t="shared" ref="EC43:EI43" si="210">STDEV(EC33:EC34,EC36:EC39)</f>
        <v>0.27047718205538529</v>
      </c>
      <c r="ED43" s="39">
        <f t="shared" si="210"/>
        <v>0.23608200971534676</v>
      </c>
      <c r="EE43" s="39">
        <f t="shared" si="210"/>
        <v>0.2681000198458427</v>
      </c>
      <c r="EF43" s="39">
        <f t="shared" si="210"/>
        <v>0.50858909956925824</v>
      </c>
      <c r="EG43" s="39">
        <f t="shared" si="210"/>
        <v>0.96372995770433889</v>
      </c>
      <c r="EH43" s="39">
        <f t="shared" si="210"/>
        <v>0</v>
      </c>
      <c r="EI43" s="39">
        <f t="shared" si="210"/>
        <v>0</v>
      </c>
      <c r="EJ43" s="39">
        <f t="shared" ref="EJ43" si="211">STDEV(EJ34,EJ36:EJ39)</f>
        <v>0.22183767965354717</v>
      </c>
      <c r="EY43" s="86"/>
      <c r="FB43" s="2" t="s">
        <v>24</v>
      </c>
      <c r="FC43" s="39">
        <f t="shared" ref="FC43:FI43" si="212">STDEV(FC33:FC34,FC36:FC39)</f>
        <v>0.13106092555406884</v>
      </c>
      <c r="FD43" s="39">
        <f t="shared" si="212"/>
        <v>0.37344890871493241</v>
      </c>
      <c r="FE43" s="39">
        <f t="shared" si="212"/>
        <v>0.48148820577027757</v>
      </c>
      <c r="FF43" s="39">
        <f t="shared" si="212"/>
        <v>0.21011910833177794</v>
      </c>
      <c r="FG43" s="39">
        <f t="shared" si="212"/>
        <v>0.34369420870019296</v>
      </c>
      <c r="FH43" s="39">
        <f t="shared" si="212"/>
        <v>0</v>
      </c>
      <c r="FI43" s="39">
        <f t="shared" si="212"/>
        <v>0</v>
      </c>
      <c r="FJ43" s="39">
        <f t="shared" ref="FJ43" si="213">STDEV(FJ34,FJ36:FJ39)</f>
        <v>5.3944464860898649E-2</v>
      </c>
      <c r="FY43" s="86"/>
      <c r="GB43" s="2" t="s">
        <v>24</v>
      </c>
      <c r="GC43" s="39">
        <f t="shared" ref="GC43:GI43" si="214">STDEV(GC33:GC34,GC36:GC39)</f>
        <v>0.39181782957182998</v>
      </c>
      <c r="GD43" s="39">
        <f t="shared" si="214"/>
        <v>0.44047435214748609</v>
      </c>
      <c r="GE43" s="39">
        <f t="shared" si="214"/>
        <v>8.7119246623174218E-2</v>
      </c>
      <c r="GF43" s="39">
        <f t="shared" si="214"/>
        <v>9.8564128753307043E-2</v>
      </c>
      <c r="GG43" s="39">
        <f t="shared" si="214"/>
        <v>0.17789732975085723</v>
      </c>
      <c r="GH43" s="39">
        <f t="shared" si="214"/>
        <v>0</v>
      </c>
      <c r="GI43" s="39">
        <f t="shared" si="214"/>
        <v>0</v>
      </c>
      <c r="GJ43" s="39">
        <f t="shared" ref="GJ43" si="215">STDEV(GJ34,GJ36:GJ39)</f>
        <v>0.43134338775065056</v>
      </c>
      <c r="GY43" s="86"/>
      <c r="HB43" s="2" t="s">
        <v>24</v>
      </c>
      <c r="HC43" s="39">
        <f t="shared" ref="HC43:HI43" si="216">STDEV(HC33:HC34,HC36:HC39)</f>
        <v>0.42227297149443177</v>
      </c>
      <c r="HD43" s="39">
        <f t="shared" si="216"/>
        <v>6.175840618720288E-2</v>
      </c>
      <c r="HE43" s="39">
        <f t="shared" si="216"/>
        <v>0.15304290439554924</v>
      </c>
      <c r="HF43" s="39">
        <f t="shared" si="216"/>
        <v>7.3174359590777019E-2</v>
      </c>
      <c r="HG43" s="39">
        <f t="shared" si="216"/>
        <v>0.11592850227982159</v>
      </c>
      <c r="HH43" s="39">
        <f t="shared" si="216"/>
        <v>0</v>
      </c>
      <c r="HI43" s="39">
        <f t="shared" si="216"/>
        <v>0</v>
      </c>
      <c r="HJ43" s="39">
        <f t="shared" ref="HJ43" si="217">STDEV(HJ34,HJ36:HJ39)</f>
        <v>0.44721603316572195</v>
      </c>
    </row>
    <row r="44" spans="1:233" x14ac:dyDescent="0.25">
      <c r="Y44" s="86"/>
      <c r="BA44" s="86"/>
      <c r="BY44" s="86"/>
      <c r="DA44" s="86"/>
      <c r="EA44" s="86"/>
      <c r="EY44" s="86"/>
      <c r="FY44" s="86"/>
      <c r="GY44" s="86"/>
    </row>
    <row r="45" spans="1:233" hidden="1" x14ac:dyDescent="0.25">
      <c r="A45" s="2"/>
      <c r="B45" s="2"/>
      <c r="C45" s="39"/>
      <c r="D45" s="39"/>
      <c r="E45" s="39"/>
      <c r="F45" s="39"/>
      <c r="G45" s="39"/>
      <c r="Y45" s="86"/>
      <c r="AB45" s="2"/>
      <c r="AC45" s="39"/>
      <c r="AD45" s="39"/>
      <c r="AE45" s="39"/>
      <c r="AF45" s="39"/>
      <c r="AG45" s="39"/>
      <c r="BA45" s="86"/>
      <c r="BB45" s="2"/>
      <c r="BC45" s="39"/>
      <c r="BD45" s="39"/>
      <c r="BE45" s="39"/>
      <c r="BF45" s="39"/>
      <c r="BG45" s="39"/>
      <c r="BY45" s="86"/>
      <c r="CB45" s="2"/>
      <c r="CC45" s="39"/>
      <c r="CD45" s="39"/>
      <c r="CE45" s="39"/>
      <c r="CF45" s="39"/>
      <c r="CG45" s="39"/>
      <c r="DA45" s="86"/>
      <c r="DB45" s="2"/>
      <c r="DC45" s="39"/>
      <c r="DD45" s="39"/>
      <c r="DE45" s="39"/>
      <c r="DF45" s="39"/>
      <c r="DG45" s="39"/>
      <c r="EA45" s="86"/>
      <c r="EB45" s="2"/>
      <c r="EC45" s="39"/>
      <c r="ED45" s="39"/>
      <c r="EE45" s="39"/>
      <c r="EF45" s="39"/>
      <c r="EG45" s="39"/>
      <c r="EY45" s="86"/>
      <c r="FY45" s="86"/>
      <c r="GY45" s="86"/>
    </row>
    <row r="46" spans="1:233" hidden="1" x14ac:dyDescent="0.25">
      <c r="B46" s="2"/>
      <c r="C46" s="39"/>
      <c r="D46" s="39"/>
      <c r="E46" s="39"/>
      <c r="F46" s="39"/>
      <c r="G46" s="39"/>
      <c r="Y46" s="86"/>
      <c r="AB46" s="2"/>
      <c r="AC46" s="39"/>
      <c r="AD46" s="39"/>
      <c r="AE46" s="39"/>
      <c r="AF46" s="39"/>
      <c r="AG46" s="39"/>
      <c r="BA46" s="86"/>
      <c r="BB46" s="2"/>
      <c r="BC46" s="39"/>
      <c r="BD46" s="39"/>
      <c r="BE46" s="39"/>
      <c r="BF46" s="39"/>
      <c r="BG46" s="39"/>
      <c r="BY46" s="86"/>
      <c r="CB46" s="2"/>
      <c r="CC46" s="39"/>
      <c r="CD46" s="39"/>
      <c r="CE46" s="39"/>
      <c r="CF46" s="39"/>
      <c r="CG46" s="39"/>
      <c r="DA46" s="86"/>
      <c r="DB46" s="2"/>
      <c r="DC46" s="39"/>
      <c r="DD46" s="39"/>
      <c r="DE46" s="39"/>
      <c r="DF46" s="39"/>
      <c r="DG46" s="39"/>
      <c r="EA46" s="86"/>
      <c r="EB46" s="2"/>
      <c r="EC46" s="39"/>
      <c r="ED46" s="39"/>
      <c r="EE46" s="39"/>
      <c r="EF46" s="39"/>
      <c r="EG46" s="39"/>
      <c r="EY46" s="86"/>
      <c r="FY46" s="86"/>
      <c r="GY46" s="86"/>
    </row>
    <row r="47" spans="1:233" ht="18.75" thickBot="1" x14ac:dyDescent="0.3">
      <c r="B47" s="1" t="s">
        <v>25</v>
      </c>
      <c r="Y47" s="86"/>
      <c r="BA47" s="86"/>
      <c r="BY47" s="86"/>
      <c r="DA47" s="86"/>
      <c r="EA47" s="86"/>
      <c r="EY47" s="86"/>
      <c r="FY47" s="86"/>
      <c r="GY47" s="86"/>
    </row>
    <row r="48" spans="1:233" ht="15.75" thickBot="1" x14ac:dyDescent="0.3">
      <c r="O48" s="33" t="s">
        <v>26</v>
      </c>
      <c r="P48" s="54">
        <v>1.5</v>
      </c>
      <c r="S48" s="35">
        <f>S$27</f>
        <v>1</v>
      </c>
      <c r="U48" s="36">
        <f>U$27</f>
        <v>1.5</v>
      </c>
      <c r="V48" s="37">
        <f>V$27</f>
        <v>2</v>
      </c>
      <c r="Y48" s="86"/>
      <c r="BA48" s="86"/>
      <c r="BY48" s="86"/>
      <c r="DA48" s="86"/>
      <c r="EA48" s="86"/>
      <c r="EY48" s="86"/>
      <c r="FY48" s="86"/>
      <c r="GY48" s="86"/>
    </row>
    <row r="49" spans="1:207" x14ac:dyDescent="0.25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97" t="s">
        <v>19</v>
      </c>
      <c r="M49" s="98"/>
      <c r="N49" s="98"/>
      <c r="O49" s="98"/>
      <c r="P49" s="98"/>
      <c r="Q49" s="99"/>
      <c r="R49" s="56"/>
      <c r="S49" s="97" t="s">
        <v>20</v>
      </c>
      <c r="T49" s="98"/>
      <c r="U49" s="98"/>
      <c r="V49" s="98"/>
      <c r="W49" s="98"/>
      <c r="X49" s="99"/>
      <c r="Y49" s="88"/>
      <c r="Z49" s="56"/>
      <c r="AA49" s="56"/>
      <c r="AB49" s="55" t="s">
        <v>27</v>
      </c>
      <c r="BA49" s="88"/>
      <c r="BY49" s="88"/>
      <c r="DA49" s="88"/>
      <c r="EA49" s="88"/>
      <c r="EY49" s="88"/>
      <c r="FY49" s="88"/>
      <c r="GY49" s="88"/>
    </row>
    <row r="50" spans="1:207" ht="23.25" x14ac:dyDescent="0.25">
      <c r="A50" s="57" t="s">
        <v>28</v>
      </c>
      <c r="B50" s="14" t="s">
        <v>6</v>
      </c>
      <c r="C50" s="15" t="str">
        <f>C$10</f>
        <v>Mon</v>
      </c>
      <c r="D50" s="15" t="str">
        <f t="shared" ref="D50:J50" si="218">D$10</f>
        <v>Tue</v>
      </c>
      <c r="E50" s="15" t="str">
        <f t="shared" si="218"/>
        <v>Wed</v>
      </c>
      <c r="F50" s="15" t="str">
        <f t="shared" si="218"/>
        <v>Thu</v>
      </c>
      <c r="G50" s="15" t="str">
        <f t="shared" si="218"/>
        <v>Fri</v>
      </c>
      <c r="H50" s="15" t="str">
        <f t="shared" si="218"/>
        <v>Sat</v>
      </c>
      <c r="I50" s="15" t="str">
        <f t="shared" si="218"/>
        <v>Sun</v>
      </c>
      <c r="J50" s="15" t="str">
        <f t="shared" si="218"/>
        <v>Next Mon</v>
      </c>
      <c r="L50" s="15" t="s">
        <v>7</v>
      </c>
      <c r="M50" s="15" t="s">
        <v>8</v>
      </c>
      <c r="N50" s="15" t="s">
        <v>9</v>
      </c>
      <c r="O50" s="15" t="s">
        <v>10</v>
      </c>
      <c r="P50" s="15" t="s">
        <v>1</v>
      </c>
      <c r="Q50" s="16" t="str">
        <f>$J$10</f>
        <v>Next Mon</v>
      </c>
      <c r="S50" s="15" t="s">
        <v>7</v>
      </c>
      <c r="T50" s="15" t="s">
        <v>8</v>
      </c>
      <c r="U50" s="15" t="s">
        <v>9</v>
      </c>
      <c r="V50" s="15" t="s">
        <v>10</v>
      </c>
      <c r="W50" s="15" t="s">
        <v>1</v>
      </c>
      <c r="X50" s="16" t="str">
        <f>$J$10</f>
        <v>Next Mon</v>
      </c>
      <c r="Y50" s="86"/>
      <c r="AC50" s="15" t="s">
        <v>7</v>
      </c>
      <c r="AD50" s="15" t="s">
        <v>8</v>
      </c>
      <c r="AE50" s="15" t="s">
        <v>9</v>
      </c>
      <c r="AF50" s="15" t="s">
        <v>10</v>
      </c>
      <c r="AG50" s="15" t="s">
        <v>1</v>
      </c>
      <c r="AJ50" s="16" t="str">
        <f>$J$10</f>
        <v>Next Mon</v>
      </c>
      <c r="BA50" s="86"/>
      <c r="BY50" s="86"/>
      <c r="DA50" s="86"/>
      <c r="EA50" s="86"/>
      <c r="EY50" s="86"/>
      <c r="FY50" s="86"/>
      <c r="GY50" s="86"/>
    </row>
    <row r="51" spans="1:207" x14ac:dyDescent="0.25">
      <c r="A51" s="58">
        <v>1</v>
      </c>
      <c r="B51" s="18">
        <f>B$15</f>
        <v>39251</v>
      </c>
      <c r="C51" s="39">
        <f>C$42</f>
        <v>0.81148456145328252</v>
      </c>
      <c r="D51" s="39">
        <f>D$42</f>
        <v>0.93200127280993728</v>
      </c>
      <c r="E51" s="39">
        <f>E$42</f>
        <v>1.0173126989193866</v>
      </c>
      <c r="F51" s="39">
        <f>F$42</f>
        <v>0.93734954619035193</v>
      </c>
      <c r="G51" s="39">
        <f>G$42</f>
        <v>2.3501567897596152</v>
      </c>
      <c r="J51" s="39">
        <f>J$42</f>
        <v>1.1071033139379709</v>
      </c>
      <c r="L51" s="59">
        <f>IF(C51=0,0,IF((ABS(C51-C$61)/C$63)&gt;$P$48,0,$A51))</f>
        <v>0</v>
      </c>
      <c r="M51" s="59">
        <f t="shared" ref="M51:P59" si="219">IF(D51=0,0,IF((ABS(D51-D$61)/D$63)&gt;$P$48,0,$A51))</f>
        <v>1</v>
      </c>
      <c r="N51" s="59">
        <f t="shared" si="219"/>
        <v>1</v>
      </c>
      <c r="O51" s="59">
        <f t="shared" si="219"/>
        <v>1</v>
      </c>
      <c r="P51" s="59">
        <f t="shared" si="219"/>
        <v>1</v>
      </c>
      <c r="Q51" s="59">
        <f>IF(J51=0,0,IF((ABS(J51-J$61)/J$63)&gt;$P$48,0,$A51))</f>
        <v>1</v>
      </c>
      <c r="S51" s="41">
        <f t="shared" ref="S51:W59" si="220">IF(C$63=0,0,ABS(C51-C$61)/C$63)</f>
        <v>1.7880661910219315</v>
      </c>
      <c r="T51" s="41">
        <f t="shared" si="220"/>
        <v>0.52230999756893137</v>
      </c>
      <c r="U51" s="41">
        <f t="shared" si="220"/>
        <v>7.9114611023508863E-2</v>
      </c>
      <c r="V51" s="41">
        <f t="shared" si="220"/>
        <v>0.48869086228091319</v>
      </c>
      <c r="W51" s="41">
        <f t="shared" si="220"/>
        <v>1.4972216735250061</v>
      </c>
      <c r="X51" s="41">
        <f t="shared" ref="X51:X59" si="221">IF(J$63=0,0,ABS(J51-J$61)/J$63)</f>
        <v>0.45233368341423175</v>
      </c>
      <c r="Y51" s="86"/>
      <c r="AB51" s="18">
        <f t="shared" ref="AB51:AB59" si="222">B51</f>
        <v>39251</v>
      </c>
      <c r="AC51" s="39">
        <f>C$43</f>
        <v>8.0381307132460653E-2</v>
      </c>
      <c r="AD51" s="39">
        <f>D$43</f>
        <v>0.42728987306060512</v>
      </c>
      <c r="AE51" s="39">
        <f>E$43</f>
        <v>0.41795486993593683</v>
      </c>
      <c r="AF51" s="39">
        <f>F$43</f>
        <v>0.10576647791597224</v>
      </c>
      <c r="AG51" s="39">
        <f>G$43</f>
        <v>0.41174682369342419</v>
      </c>
      <c r="AJ51" s="39">
        <f>J$43</f>
        <v>8.227428979446956E-2</v>
      </c>
      <c r="BA51" s="86"/>
      <c r="BY51" s="86"/>
      <c r="DA51" s="86"/>
      <c r="EA51" s="86"/>
      <c r="EY51" s="86"/>
      <c r="FY51" s="86"/>
      <c r="GY51" s="86"/>
    </row>
    <row r="52" spans="1:207" x14ac:dyDescent="0.25">
      <c r="A52" s="58">
        <v>1</v>
      </c>
      <c r="B52" s="18">
        <f>AB$15</f>
        <v>38887</v>
      </c>
      <c r="C52" s="39">
        <f>AC$42</f>
        <v>0.97036521499156581</v>
      </c>
      <c r="D52" s="39">
        <f>AD$42</f>
        <v>0.8662973507004823</v>
      </c>
      <c r="E52" s="39">
        <f>AE$42</f>
        <v>0.88418069948155775</v>
      </c>
      <c r="F52" s="39">
        <f>AF$42</f>
        <v>0.86531275531910667</v>
      </c>
      <c r="G52" s="39">
        <f>AG$42</f>
        <v>0.81413106434799742</v>
      </c>
      <c r="J52" s="39">
        <f>AJ$42</f>
        <v>0.90149584241993819</v>
      </c>
      <c r="L52" s="59">
        <f t="shared" ref="L52:L59" si="223">IF(C52=0,0,IF((ABS(C52-C$61)/C$63)&gt;$P$48,0,$A52))</f>
        <v>1</v>
      </c>
      <c r="M52" s="59">
        <f t="shared" si="219"/>
        <v>1</v>
      </c>
      <c r="N52" s="59">
        <f t="shared" si="219"/>
        <v>1</v>
      </c>
      <c r="O52" s="59">
        <f t="shared" si="219"/>
        <v>1</v>
      </c>
      <c r="P52" s="59">
        <f t="shared" si="219"/>
        <v>1</v>
      </c>
      <c r="Q52" s="59">
        <f t="shared" ref="Q52:Q59" si="224">IF(J52=0,0,IF((ABS(J52-J$61)/J$63)&gt;$P$48,0,$A52))</f>
        <v>1</v>
      </c>
      <c r="S52" s="41">
        <f t="shared" si="220"/>
        <v>0.1107159864108589</v>
      </c>
      <c r="T52" s="41">
        <f t="shared" si="220"/>
        <v>1.3729168626753343</v>
      </c>
      <c r="U52" s="41">
        <f t="shared" si="220"/>
        <v>1.2642185371681001</v>
      </c>
      <c r="V52" s="41">
        <f t="shared" si="220"/>
        <v>1.1036235924441193</v>
      </c>
      <c r="W52" s="41">
        <f t="shared" si="220"/>
        <v>0.90672134977835761</v>
      </c>
      <c r="X52" s="41">
        <f t="shared" si="221"/>
        <v>1.1341410165806536</v>
      </c>
      <c r="Y52" s="86"/>
      <c r="AB52" s="18">
        <f t="shared" si="222"/>
        <v>38887</v>
      </c>
      <c r="AC52" s="39">
        <f>AC$43</f>
        <v>0.41760487225076132</v>
      </c>
      <c r="AD52" s="39">
        <f>AD$43</f>
        <v>0.36709399041002727</v>
      </c>
      <c r="AE52" s="39">
        <f>AE$43</f>
        <v>0.13272528363952479</v>
      </c>
      <c r="AF52" s="39">
        <f>AF$43</f>
        <v>0.15550255301182203</v>
      </c>
      <c r="AG52" s="39">
        <f>AG$43</f>
        <v>0.16855996833933204</v>
      </c>
      <c r="AJ52" s="39">
        <f>AJ$43</f>
        <v>0.39790341498159981</v>
      </c>
      <c r="BA52" s="86"/>
      <c r="BY52" s="86"/>
      <c r="DA52" s="86"/>
      <c r="EA52" s="86"/>
      <c r="EY52" s="86"/>
      <c r="FY52" s="86"/>
      <c r="GY52" s="86"/>
    </row>
    <row r="53" spans="1:207" x14ac:dyDescent="0.25">
      <c r="A53" s="58">
        <v>1</v>
      </c>
      <c r="B53" s="18">
        <f>BB$15</f>
        <v>38523</v>
      </c>
      <c r="C53" s="39">
        <f>BC$42</f>
        <v>0.99433034966908962</v>
      </c>
      <c r="D53" s="39">
        <f>BD$42</f>
        <v>0.8874934903082764</v>
      </c>
      <c r="E53" s="39">
        <f>BE$42</f>
        <v>0.9691485495455977</v>
      </c>
      <c r="F53" s="39">
        <f>BF$42</f>
        <v>1.0398266087203667</v>
      </c>
      <c r="G53" s="39">
        <f>BG$42</f>
        <v>2.2866307712847269</v>
      </c>
      <c r="J53" s="39">
        <f>BJ$42</f>
        <v>1.1187083122625074</v>
      </c>
      <c r="L53" s="59">
        <f t="shared" si="223"/>
        <v>1</v>
      </c>
      <c r="M53" s="59">
        <f t="shared" si="219"/>
        <v>1</v>
      </c>
      <c r="N53" s="59">
        <f t="shared" si="219"/>
        <v>1</v>
      </c>
      <c r="O53" s="59">
        <f t="shared" si="219"/>
        <v>1</v>
      </c>
      <c r="P53" s="59">
        <f t="shared" si="219"/>
        <v>1</v>
      </c>
      <c r="Q53" s="59">
        <f t="shared" si="224"/>
        <v>1</v>
      </c>
      <c r="S53" s="41">
        <f t="shared" si="220"/>
        <v>0.14229105163729805</v>
      </c>
      <c r="T53" s="41">
        <f t="shared" si="220"/>
        <v>1.0985103845642066</v>
      </c>
      <c r="U53" s="41">
        <f t="shared" si="220"/>
        <v>0.50785843492249005</v>
      </c>
      <c r="V53" s="41">
        <f t="shared" si="220"/>
        <v>0.38609130220112109</v>
      </c>
      <c r="W53" s="41">
        <f t="shared" si="220"/>
        <v>1.3978008588963806</v>
      </c>
      <c r="X53" s="41">
        <f t="shared" si="221"/>
        <v>0.54187827096948271</v>
      </c>
      <c r="Y53" s="86"/>
      <c r="AB53" s="18">
        <f t="shared" si="222"/>
        <v>38523</v>
      </c>
      <c r="AC53" s="39">
        <f>BC$43</f>
        <v>0.41379171418507998</v>
      </c>
      <c r="AD53" s="39">
        <f>BD$43</f>
        <v>4.9456492310663416E-2</v>
      </c>
      <c r="AE53" s="39">
        <f>BE$43</f>
        <v>5.4518836735135613E-2</v>
      </c>
      <c r="AF53" s="39">
        <f>BF$43</f>
        <v>8.2652801172748508E-2</v>
      </c>
      <c r="AG53" s="39">
        <f>BG$43</f>
        <v>0.33611549471121005</v>
      </c>
      <c r="AJ53" s="39">
        <f>BJ$43</f>
        <v>0.49206403464978582</v>
      </c>
      <c r="BA53" s="86"/>
      <c r="BY53" s="86"/>
      <c r="DA53" s="86"/>
      <c r="EA53" s="86"/>
      <c r="EY53" s="86"/>
      <c r="FY53" s="86"/>
      <c r="GY53" s="86"/>
    </row>
    <row r="54" spans="1:207" x14ac:dyDescent="0.25">
      <c r="A54" s="58">
        <v>1</v>
      </c>
      <c r="B54" s="18">
        <f>CB$15</f>
        <v>38159</v>
      </c>
      <c r="C54" s="39">
        <f>CC$42</f>
        <v>0.94979733146733669</v>
      </c>
      <c r="D54" s="39">
        <f>CD$42</f>
        <v>1.077343650720479</v>
      </c>
      <c r="E54" s="39">
        <f>CE$42</f>
        <v>1.0275370814173543</v>
      </c>
      <c r="F54" s="39">
        <f>CF$42</f>
        <v>1.0109984779524193</v>
      </c>
      <c r="G54" s="39">
        <f>CG$42</f>
        <v>1.9620198897459591</v>
      </c>
      <c r="J54" s="39">
        <f>CJ$42</f>
        <v>1.0905552207646252</v>
      </c>
      <c r="L54" s="59">
        <f t="shared" si="223"/>
        <v>1</v>
      </c>
      <c r="M54" s="59">
        <f t="shared" si="219"/>
        <v>1</v>
      </c>
      <c r="N54" s="59">
        <f t="shared" si="219"/>
        <v>1</v>
      </c>
      <c r="O54" s="59">
        <f t="shared" si="219"/>
        <v>1</v>
      </c>
      <c r="P54" s="59">
        <f t="shared" si="219"/>
        <v>1</v>
      </c>
      <c r="Q54" s="59">
        <f t="shared" si="224"/>
        <v>1</v>
      </c>
      <c r="S54" s="41">
        <f t="shared" si="220"/>
        <v>0.32785723595556532</v>
      </c>
      <c r="T54" s="41">
        <f t="shared" si="220"/>
        <v>1.3593010306988229</v>
      </c>
      <c r="U54" s="41">
        <f t="shared" si="220"/>
        <v>1.1899990213694906E-2</v>
      </c>
      <c r="V54" s="41">
        <f t="shared" si="220"/>
        <v>0.14000369968255819</v>
      </c>
      <c r="W54" s="41">
        <f t="shared" si="220"/>
        <v>0.88977156547138836</v>
      </c>
      <c r="X54" s="41">
        <f t="shared" si="221"/>
        <v>0.3246479969027446</v>
      </c>
      <c r="Y54" s="86"/>
      <c r="AB54" s="18">
        <f t="shared" si="222"/>
        <v>38159</v>
      </c>
      <c r="AC54" s="39">
        <f>CC$43</f>
        <v>0.39665670986952822</v>
      </c>
      <c r="AD54" s="39">
        <f>CD$43</f>
        <v>8.6613383100156788E-2</v>
      </c>
      <c r="AE54" s="39">
        <f>CE$43</f>
        <v>0.13694871027726196</v>
      </c>
      <c r="AF54" s="39">
        <f>CF$43</f>
        <v>0.11170988750264557</v>
      </c>
      <c r="AG54" s="39">
        <f>CG$43</f>
        <v>0.79436804015574147</v>
      </c>
      <c r="AJ54" s="39">
        <f>CJ$43</f>
        <v>0.49532163045463351</v>
      </c>
      <c r="BA54" s="86"/>
      <c r="BY54" s="86"/>
      <c r="DA54" s="86"/>
      <c r="EA54" s="86"/>
      <c r="EY54" s="86"/>
      <c r="FY54" s="86"/>
      <c r="GY54" s="86"/>
    </row>
    <row r="55" spans="1:207" x14ac:dyDescent="0.25">
      <c r="A55" s="58">
        <v>1</v>
      </c>
      <c r="B55" s="18">
        <f>DB$15</f>
        <v>37795</v>
      </c>
      <c r="C55" s="39">
        <f>DC$42</f>
        <v>0.86656879956193</v>
      </c>
      <c r="D55" s="39">
        <f>DD$42</f>
        <v>0.94346189051056228</v>
      </c>
      <c r="E55" s="39">
        <f>DE$42</f>
        <v>0.94297317446600137</v>
      </c>
      <c r="F55" s="39">
        <f>DF$42</f>
        <v>0.86799023708716927</v>
      </c>
      <c r="G55" s="39">
        <f>DG$42</f>
        <v>0.86027155156104151</v>
      </c>
      <c r="J55" s="39">
        <f>DJ$42</f>
        <v>1.3202951306558868</v>
      </c>
      <c r="L55" s="59">
        <f t="shared" si="223"/>
        <v>1</v>
      </c>
      <c r="M55" s="59">
        <f t="shared" si="219"/>
        <v>1</v>
      </c>
      <c r="N55" s="59">
        <f t="shared" si="219"/>
        <v>1</v>
      </c>
      <c r="O55" s="59">
        <f t="shared" si="219"/>
        <v>1</v>
      </c>
      <c r="P55" s="59">
        <f t="shared" si="219"/>
        <v>1</v>
      </c>
      <c r="Q55" s="59">
        <f t="shared" si="224"/>
        <v>0</v>
      </c>
      <c r="S55" s="41">
        <f t="shared" si="220"/>
        <v>1.2065255439719014</v>
      </c>
      <c r="T55" s="41">
        <f t="shared" si="220"/>
        <v>0.37394016238204902</v>
      </c>
      <c r="U55" s="41">
        <f t="shared" si="220"/>
        <v>0.74086432310959827</v>
      </c>
      <c r="V55" s="41">
        <f t="shared" si="220"/>
        <v>1.0807676163007656</v>
      </c>
      <c r="W55" s="41">
        <f t="shared" si="220"/>
        <v>0.83450960195890511</v>
      </c>
      <c r="X55" s="41">
        <f t="shared" si="221"/>
        <v>2.0973294657744872</v>
      </c>
      <c r="Y55" s="86"/>
      <c r="AB55" s="18">
        <f t="shared" si="222"/>
        <v>37795</v>
      </c>
      <c r="AC55" s="39">
        <f>DC$43</f>
        <v>0.11720258457812434</v>
      </c>
      <c r="AD55" s="39">
        <f>DD$43</f>
        <v>7.5693064059295018E-2</v>
      </c>
      <c r="AE55" s="39">
        <f>DE$43</f>
        <v>7.0362715545128601E-2</v>
      </c>
      <c r="AF55" s="39">
        <f>DF$43</f>
        <v>0.37185965574337138</v>
      </c>
      <c r="AG55" s="39">
        <f>DG$43</f>
        <v>0.39496258235853704</v>
      </c>
      <c r="AJ55" s="39">
        <f>DJ$43</f>
        <v>7.4502331446522019E-2</v>
      </c>
      <c r="BA55" s="86"/>
      <c r="BY55" s="86"/>
      <c r="DA55" s="86"/>
      <c r="EA55" s="86"/>
      <c r="EY55" s="86"/>
      <c r="FY55" s="86"/>
      <c r="GY55" s="86"/>
    </row>
    <row r="56" spans="1:207" x14ac:dyDescent="0.25">
      <c r="A56" s="58">
        <v>0.9</v>
      </c>
      <c r="B56" s="18">
        <f>EB$15</f>
        <v>37431</v>
      </c>
      <c r="C56" s="39">
        <f>EC$42</f>
        <v>1.0966314035610323</v>
      </c>
      <c r="D56" s="39">
        <f>ED$42</f>
        <v>0.95749143326365804</v>
      </c>
      <c r="E56" s="39">
        <f>EE$42</f>
        <v>1.2655417772368491</v>
      </c>
      <c r="F56" s="39">
        <f>EF$42</f>
        <v>1.1052648839780901</v>
      </c>
      <c r="G56" s="39">
        <f>EG$42</f>
        <v>1.4265881115347916</v>
      </c>
      <c r="J56" s="39">
        <f>EJ$42</f>
        <v>0.93513269926241482</v>
      </c>
      <c r="L56" s="59">
        <f t="shared" si="223"/>
        <v>0.9</v>
      </c>
      <c r="M56" s="59">
        <f t="shared" si="219"/>
        <v>0.9</v>
      </c>
      <c r="N56" s="59">
        <f t="shared" si="219"/>
        <v>0</v>
      </c>
      <c r="O56" s="59">
        <f t="shared" si="219"/>
        <v>0.9</v>
      </c>
      <c r="P56" s="59">
        <f t="shared" si="219"/>
        <v>0.9</v>
      </c>
      <c r="Q56" s="59">
        <f t="shared" si="224"/>
        <v>0.9</v>
      </c>
      <c r="S56" s="41">
        <f t="shared" si="220"/>
        <v>1.2223136337210982</v>
      </c>
      <c r="T56" s="41">
        <f t="shared" si="220"/>
        <v>0.19231287139313324</v>
      </c>
      <c r="U56" s="41">
        <f t="shared" si="220"/>
        <v>2.1305514087124569</v>
      </c>
      <c r="V56" s="41">
        <f t="shared" si="220"/>
        <v>0.94469665891844501</v>
      </c>
      <c r="W56" s="41">
        <f t="shared" si="220"/>
        <v>5.1798954471839007E-2</v>
      </c>
      <c r="X56" s="41">
        <f t="shared" si="221"/>
        <v>0.87459781042212281</v>
      </c>
      <c r="Y56" s="86"/>
      <c r="AB56" s="18">
        <f t="shared" si="222"/>
        <v>37431</v>
      </c>
      <c r="AC56" s="39">
        <f>EC$43</f>
        <v>0.27047718205538529</v>
      </c>
      <c r="AD56" s="39">
        <f>ED$43</f>
        <v>0.23608200971534676</v>
      </c>
      <c r="AE56" s="39">
        <f>EE$43</f>
        <v>0.2681000198458427</v>
      </c>
      <c r="AF56" s="39">
        <f>EF$43</f>
        <v>0.50858909956925824</v>
      </c>
      <c r="AG56" s="39">
        <f>EG$43</f>
        <v>0.96372995770433889</v>
      </c>
      <c r="AJ56" s="39">
        <f>EJ$43</f>
        <v>0.22183767965354717</v>
      </c>
      <c r="BA56" s="86"/>
      <c r="BY56" s="86"/>
      <c r="DA56" s="86"/>
      <c r="EA56" s="86"/>
      <c r="EY56" s="86"/>
      <c r="FY56" s="86"/>
      <c r="GY56" s="86"/>
    </row>
    <row r="57" spans="1:207" x14ac:dyDescent="0.25">
      <c r="A57" s="58">
        <v>0.8</v>
      </c>
      <c r="B57" s="18">
        <f>FB$15</f>
        <v>37060</v>
      </c>
      <c r="C57" s="39">
        <f>FC$42</f>
        <v>1.0187509696129555</v>
      </c>
      <c r="D57" s="39">
        <f>FD$42</f>
        <v>1.0028261269270586</v>
      </c>
      <c r="E57" s="39">
        <f>FE$42</f>
        <v>1.1279987687798216</v>
      </c>
      <c r="F57" s="39">
        <f>FF$42</f>
        <v>1.2200378545099531</v>
      </c>
      <c r="G57" s="39">
        <f>FG$42</f>
        <v>1.0313465805267106</v>
      </c>
      <c r="J57" s="39">
        <f>FJ$42</f>
        <v>0.93754095423256312</v>
      </c>
      <c r="L57" s="59">
        <f t="shared" si="223"/>
        <v>0.8</v>
      </c>
      <c r="M57" s="59">
        <f t="shared" si="219"/>
        <v>0.8</v>
      </c>
      <c r="N57" s="59">
        <f t="shared" si="219"/>
        <v>0.8</v>
      </c>
      <c r="O57" s="59">
        <f t="shared" si="219"/>
        <v>0</v>
      </c>
      <c r="P57" s="59">
        <f t="shared" si="219"/>
        <v>0.8</v>
      </c>
      <c r="Q57" s="59">
        <f t="shared" si="224"/>
        <v>0.8</v>
      </c>
      <c r="S57" s="41">
        <f t="shared" si="220"/>
        <v>0.40010678279995143</v>
      </c>
      <c r="T57" s="41">
        <f t="shared" si="220"/>
        <v>0.39459275645271363</v>
      </c>
      <c r="U57" s="41">
        <f t="shared" si="220"/>
        <v>0.90618191058678299</v>
      </c>
      <c r="V57" s="41">
        <f t="shared" si="220"/>
        <v>1.9244412486551876</v>
      </c>
      <c r="W57" s="41">
        <f t="shared" si="220"/>
        <v>0.5667701913880081</v>
      </c>
      <c r="X57" s="41">
        <f t="shared" si="221"/>
        <v>0.8560156278143175</v>
      </c>
      <c r="Y57" s="86"/>
      <c r="AB57" s="18">
        <f t="shared" si="222"/>
        <v>37060</v>
      </c>
      <c r="AC57" s="39">
        <f>FC$43</f>
        <v>0.13106092555406884</v>
      </c>
      <c r="AD57" s="39">
        <f>FD$43</f>
        <v>0.37344890871493241</v>
      </c>
      <c r="AE57" s="39">
        <f>FE$43</f>
        <v>0.48148820577027757</v>
      </c>
      <c r="AF57" s="39">
        <f>FF$43</f>
        <v>0.21011910833177794</v>
      </c>
      <c r="AG57" s="39">
        <f>FG$43</f>
        <v>0.34369420870019296</v>
      </c>
      <c r="AJ57" s="39">
        <f>FJ$43</f>
        <v>5.3944464860898649E-2</v>
      </c>
      <c r="BA57" s="86"/>
      <c r="BY57" s="86"/>
      <c r="DA57" s="86"/>
      <c r="EA57" s="86"/>
      <c r="EY57" s="86"/>
      <c r="FY57" s="86"/>
      <c r="GY57" s="86"/>
    </row>
    <row r="58" spans="1:207" x14ac:dyDescent="0.25">
      <c r="A58" s="58">
        <v>0.7</v>
      </c>
      <c r="B58" s="18">
        <f>GB$15</f>
        <v>36696</v>
      </c>
      <c r="C58" s="39">
        <f>GC$42</f>
        <v>1.0867557929919989</v>
      </c>
      <c r="D58" s="39">
        <f>GD$42</f>
        <v>1.0916922733922811</v>
      </c>
      <c r="E58" s="39">
        <f>GE$42</f>
        <v>1.0285158917781652</v>
      </c>
      <c r="F58" s="39">
        <f>GF$42</f>
        <v>1.0012902890659443</v>
      </c>
      <c r="G58" s="39">
        <f>GG$42</f>
        <v>0.8847861318307515</v>
      </c>
      <c r="J58" s="39">
        <f>GJ$42</f>
        <v>1.0354878119891715</v>
      </c>
      <c r="L58" s="59">
        <f t="shared" si="223"/>
        <v>0.7</v>
      </c>
      <c r="M58" s="59">
        <f t="shared" si="219"/>
        <v>0</v>
      </c>
      <c r="N58" s="59">
        <f t="shared" si="219"/>
        <v>0.7</v>
      </c>
      <c r="O58" s="59">
        <f t="shared" si="219"/>
        <v>0.7</v>
      </c>
      <c r="P58" s="59">
        <f t="shared" si="219"/>
        <v>0.7</v>
      </c>
      <c r="Q58" s="59">
        <f t="shared" si="224"/>
        <v>0.7</v>
      </c>
      <c r="S58" s="41">
        <f t="shared" si="220"/>
        <v>1.118053882519634</v>
      </c>
      <c r="T58" s="41">
        <f t="shared" si="220"/>
        <v>1.5450591492038968</v>
      </c>
      <c r="U58" s="41">
        <f t="shared" si="220"/>
        <v>2.061308703824619E-2</v>
      </c>
      <c r="V58" s="41">
        <f t="shared" si="220"/>
        <v>5.713100331869056E-2</v>
      </c>
      <c r="W58" s="41">
        <f t="shared" si="220"/>
        <v>0.79614328215473162</v>
      </c>
      <c r="X58" s="41">
        <f t="shared" si="221"/>
        <v>0.10025412446239008</v>
      </c>
      <c r="Y58" s="86"/>
      <c r="AB58" s="18">
        <f t="shared" si="222"/>
        <v>36696</v>
      </c>
      <c r="AC58" s="39">
        <f>GC$43</f>
        <v>0.39181782957182998</v>
      </c>
      <c r="AD58" s="39">
        <f>GD$43</f>
        <v>0.44047435214748609</v>
      </c>
      <c r="AE58" s="39">
        <f>GE$43</f>
        <v>8.7119246623174218E-2</v>
      </c>
      <c r="AF58" s="39">
        <f>GF$43</f>
        <v>9.8564128753307043E-2</v>
      </c>
      <c r="AG58" s="39">
        <f>GG$43</f>
        <v>0.17789732975085723</v>
      </c>
      <c r="AJ58" s="39">
        <f>GJ$43</f>
        <v>0.43134338775065056</v>
      </c>
      <c r="BA58" s="86"/>
      <c r="BY58" s="86"/>
      <c r="DA58" s="86"/>
      <c r="EA58" s="86"/>
      <c r="EY58" s="86"/>
      <c r="FY58" s="86"/>
      <c r="GY58" s="86"/>
    </row>
    <row r="59" spans="1:207" x14ac:dyDescent="0.25">
      <c r="A59" s="58">
        <v>0.6</v>
      </c>
      <c r="B59" s="18">
        <f>HB$15</f>
        <v>36332</v>
      </c>
      <c r="C59" s="39">
        <f>HC$42</f>
        <v>1.0329868888711367</v>
      </c>
      <c r="D59" s="39">
        <f>HD$42</f>
        <v>0.99250982818380251</v>
      </c>
      <c r="E59" s="39">
        <f>HE$42</f>
        <v>0.9725937197897494</v>
      </c>
      <c r="F59" s="39">
        <f>HF$42</f>
        <v>0.90330803141922755</v>
      </c>
      <c r="G59" s="39">
        <f>HG$42</f>
        <v>0.9254845293428885</v>
      </c>
      <c r="J59" s="39">
        <f>HJ$42</f>
        <v>0.99000763243515699</v>
      </c>
      <c r="L59" s="59">
        <f t="shared" si="223"/>
        <v>0.6</v>
      </c>
      <c r="M59" s="59">
        <f t="shared" si="219"/>
        <v>0.6</v>
      </c>
      <c r="N59" s="59">
        <f t="shared" si="219"/>
        <v>0.6</v>
      </c>
      <c r="O59" s="59">
        <f t="shared" si="219"/>
        <v>0.6</v>
      </c>
      <c r="P59" s="59">
        <f t="shared" si="219"/>
        <v>0.6</v>
      </c>
      <c r="Q59" s="59">
        <f t="shared" si="224"/>
        <v>0.6</v>
      </c>
      <c r="S59" s="41">
        <f t="shared" si="220"/>
        <v>0.55039960668226962</v>
      </c>
      <c r="T59" s="41">
        <f t="shared" si="220"/>
        <v>0.26103734222821856</v>
      </c>
      <c r="U59" s="41">
        <f t="shared" si="220"/>
        <v>0.47719049032749167</v>
      </c>
      <c r="V59" s="41">
        <f t="shared" si="220"/>
        <v>0.77928184175019011</v>
      </c>
      <c r="W59" s="41">
        <f t="shared" si="220"/>
        <v>0.73244862708460845</v>
      </c>
      <c r="X59" s="41">
        <f t="shared" si="221"/>
        <v>0.45118083778146578</v>
      </c>
      <c r="Y59" s="86"/>
      <c r="AB59" s="18">
        <f t="shared" si="222"/>
        <v>36332</v>
      </c>
      <c r="AC59" s="39">
        <f>HC$43</f>
        <v>0.42227297149443177</v>
      </c>
      <c r="AD59" s="39">
        <f>HD$43</f>
        <v>6.175840618720288E-2</v>
      </c>
      <c r="AE59" s="39">
        <f>HE$43</f>
        <v>0.15304290439554924</v>
      </c>
      <c r="AF59" s="39">
        <f>HF$43</f>
        <v>7.3174359590777019E-2</v>
      </c>
      <c r="AG59" s="39">
        <f>HG$43</f>
        <v>0.11592850227982159</v>
      </c>
      <c r="AJ59" s="39">
        <f>HJ$43</f>
        <v>0.44721603316572195</v>
      </c>
      <c r="BA59" s="86"/>
      <c r="BY59" s="86"/>
      <c r="DA59" s="86"/>
      <c r="EA59" s="86"/>
      <c r="EY59" s="86"/>
      <c r="FY59" s="86"/>
      <c r="GY59" s="86"/>
    </row>
    <row r="60" spans="1:207" x14ac:dyDescent="0.25">
      <c r="L60" s="45"/>
      <c r="M60" s="45"/>
      <c r="N60" s="45"/>
      <c r="O60" s="45"/>
      <c r="P60" s="45"/>
      <c r="Q60" s="45"/>
      <c r="Y60" s="86"/>
      <c r="BA60" s="86"/>
      <c r="BY60" s="86"/>
      <c r="DA60" s="86"/>
      <c r="EA60" s="86"/>
      <c r="EY60" s="86"/>
      <c r="FY60" s="86"/>
      <c r="GY60" s="86"/>
    </row>
    <row r="61" spans="1:207" ht="15.75" thickBot="1" x14ac:dyDescent="0.3">
      <c r="B61" s="2" t="s">
        <v>29</v>
      </c>
      <c r="C61" s="39">
        <f>AVERAGE(C51:C60)</f>
        <v>0.9808523680200365</v>
      </c>
      <c r="D61" s="39">
        <f t="shared" ref="D61:G61" si="225">AVERAGE(D51:D60)</f>
        <v>0.97234636853517087</v>
      </c>
      <c r="E61" s="39">
        <f t="shared" si="225"/>
        <v>1.0262002623793871</v>
      </c>
      <c r="F61" s="39">
        <f t="shared" si="225"/>
        <v>0.99459763158251413</v>
      </c>
      <c r="G61" s="39">
        <f t="shared" si="225"/>
        <v>1.3934906022149423</v>
      </c>
      <c r="J61" s="39">
        <f t="shared" ref="J61" si="226">AVERAGE(J51:J60)</f>
        <v>1.0484807686622484</v>
      </c>
      <c r="K61" s="10" t="s">
        <v>15</v>
      </c>
      <c r="L61" s="59">
        <f>SUM(L50:L60)</f>
        <v>7</v>
      </c>
      <c r="M61" s="59">
        <f t="shared" ref="M61:Q61" si="227">SUM(M50:M60)</f>
        <v>7.3</v>
      </c>
      <c r="N61" s="59">
        <f t="shared" si="227"/>
        <v>7.1</v>
      </c>
      <c r="O61" s="59">
        <f t="shared" si="227"/>
        <v>7.2</v>
      </c>
      <c r="P61" s="59">
        <f t="shared" si="227"/>
        <v>8</v>
      </c>
      <c r="Q61" s="59">
        <f t="shared" si="227"/>
        <v>7</v>
      </c>
      <c r="Y61" s="86"/>
      <c r="AB61" s="2" t="s">
        <v>29</v>
      </c>
      <c r="AC61" s="39">
        <f>AVERAGE(AC51:AC60)</f>
        <v>0.29347401074351898</v>
      </c>
      <c r="AD61" s="39">
        <f t="shared" ref="AD61:AG61" si="228">AVERAGE(AD51:AD60)</f>
        <v>0.23532338663396843</v>
      </c>
      <c r="AE61" s="39">
        <f t="shared" si="228"/>
        <v>0.20025119919642573</v>
      </c>
      <c r="AF61" s="39">
        <f t="shared" si="228"/>
        <v>0.19088200795463112</v>
      </c>
      <c r="AG61" s="39">
        <f t="shared" si="228"/>
        <v>0.41188921196593947</v>
      </c>
      <c r="AJ61" s="39">
        <f t="shared" ref="AJ61" si="229">AVERAGE(AJ51:AJ60)</f>
        <v>0.29960080741753653</v>
      </c>
      <c r="BA61" s="86"/>
      <c r="BY61" s="86"/>
      <c r="DA61" s="86"/>
      <c r="EA61" s="86"/>
      <c r="EY61" s="86"/>
      <c r="FY61" s="86"/>
      <c r="GY61" s="86"/>
    </row>
    <row r="62" spans="1:207" ht="15.75" thickBot="1" x14ac:dyDescent="0.3">
      <c r="B62" s="60" t="s">
        <v>30</v>
      </c>
      <c r="C62" s="61">
        <f>IF(L61=0,0,SUMPRODUCT(C51:C60,L51:L60)/L61)</f>
        <v>0.99479313185747109</v>
      </c>
      <c r="D62" s="61">
        <f t="shared" ref="D62:G62" si="230">IF(M61=0,0,SUMPRODUCT(D51:D60,M51:M60)/M61)</f>
        <v>0.9542611977313642</v>
      </c>
      <c r="E62" s="61">
        <f t="shared" si="230"/>
        <v>0.99254486971441147</v>
      </c>
      <c r="F62" s="61">
        <f t="shared" si="230"/>
        <v>0.96654222806213774</v>
      </c>
      <c r="G62" s="61">
        <f t="shared" si="230"/>
        <v>1.4446072051736598</v>
      </c>
      <c r="H62" s="61"/>
      <c r="I62" s="61"/>
      <c r="J62" s="61">
        <f>IF(Q61=0,0,SUMPRODUCT(J51:J60,Q51:Q60)/Q61)</f>
        <v>1.0183372757086828</v>
      </c>
      <c r="K62" s="62"/>
      <c r="Y62" s="86"/>
      <c r="BA62" s="86"/>
      <c r="BY62" s="86"/>
      <c r="DA62" s="86"/>
      <c r="EA62" s="86"/>
      <c r="EY62" s="86"/>
      <c r="FY62" s="86"/>
      <c r="GY62" s="86"/>
    </row>
    <row r="63" spans="1:207" x14ac:dyDescent="0.25">
      <c r="B63" s="2" t="s">
        <v>24</v>
      </c>
      <c r="C63" s="39">
        <f>STDEV(C51:C59)</f>
        <v>9.4721217490251516E-2</v>
      </c>
      <c r="D63" s="39">
        <f t="shared" ref="D63:G63" si="231">STDEV(D51:D59)</f>
        <v>7.7243583146058933E-2</v>
      </c>
      <c r="E63" s="39">
        <f t="shared" si="231"/>
        <v>0.11233782666718276</v>
      </c>
      <c r="F63" s="39">
        <f t="shared" si="231"/>
        <v>0.11714580691147525</v>
      </c>
      <c r="G63" s="39">
        <f t="shared" si="231"/>
        <v>0.63896095311813894</v>
      </c>
      <c r="J63" s="39">
        <f t="shared" ref="J63" si="232">STDEV(J51:J59)</f>
        <v>0.12960022086623604</v>
      </c>
      <c r="Y63" s="86"/>
      <c r="BA63" s="86"/>
      <c r="BY63" s="86"/>
      <c r="DA63" s="86"/>
      <c r="EA63" s="86"/>
      <c r="EY63" s="86"/>
      <c r="FY63" s="86"/>
      <c r="GY63" s="86"/>
    </row>
  </sheetData>
  <mergeCells count="39">
    <mergeCell ref="EC26:EJ26"/>
    <mergeCell ref="C7:I7"/>
    <mergeCell ref="C26:J26"/>
    <mergeCell ref="L26:X26"/>
    <mergeCell ref="AC26:AJ26"/>
    <mergeCell ref="AL26:AX26"/>
    <mergeCell ref="BC26:BJ26"/>
    <mergeCell ref="BL26:BX26"/>
    <mergeCell ref="CC26:CJ26"/>
    <mergeCell ref="CL26:CX26"/>
    <mergeCell ref="DC26:DJ26"/>
    <mergeCell ref="DL26:DX26"/>
    <mergeCell ref="HL26:HX26"/>
    <mergeCell ref="L28:Q28"/>
    <mergeCell ref="S28:X28"/>
    <mergeCell ref="AL28:AQ28"/>
    <mergeCell ref="AS28:AX28"/>
    <mergeCell ref="BL28:BQ28"/>
    <mergeCell ref="BS28:BX28"/>
    <mergeCell ref="CL28:CQ28"/>
    <mergeCell ref="CS28:CX28"/>
    <mergeCell ref="DL28:DQ28"/>
    <mergeCell ref="EL26:EX26"/>
    <mergeCell ref="FC26:FJ26"/>
    <mergeCell ref="FL26:FX26"/>
    <mergeCell ref="GC26:GJ26"/>
    <mergeCell ref="GL26:GX26"/>
    <mergeCell ref="HC26:HJ26"/>
    <mergeCell ref="GS28:GX28"/>
    <mergeCell ref="HL28:HQ28"/>
    <mergeCell ref="HS28:HX28"/>
    <mergeCell ref="L49:Q49"/>
    <mergeCell ref="S49:X49"/>
    <mergeCell ref="DS28:DX28"/>
    <mergeCell ref="EL28:EQ28"/>
    <mergeCell ref="ES28:EX28"/>
    <mergeCell ref="FL28:FQ28"/>
    <mergeCell ref="FS28:FX28"/>
    <mergeCell ref="GL28:GQ28"/>
  </mergeCells>
  <conditionalFormatting sqref="AC11:AJ19">
    <cfRule type="cellIs" dxfId="57" priority="26" operator="equal">
      <formula>0</formula>
    </cfRule>
  </conditionalFormatting>
  <conditionalFormatting sqref="BC11:BJ19">
    <cfRule type="cellIs" dxfId="56" priority="25" operator="equal">
      <formula>0</formula>
    </cfRule>
  </conditionalFormatting>
  <conditionalFormatting sqref="CC11:CJ19">
    <cfRule type="cellIs" dxfId="55" priority="24" operator="equal">
      <formula>0</formula>
    </cfRule>
  </conditionalFormatting>
  <conditionalFormatting sqref="DC11:DJ19">
    <cfRule type="cellIs" dxfId="54" priority="23" operator="equal">
      <formula>0</formula>
    </cfRule>
  </conditionalFormatting>
  <conditionalFormatting sqref="EC11:EJ19">
    <cfRule type="cellIs" dxfId="53" priority="22" operator="equal">
      <formula>0</formula>
    </cfRule>
  </conditionalFormatting>
  <conditionalFormatting sqref="FC11:FJ19">
    <cfRule type="cellIs" dxfId="52" priority="21" operator="equal">
      <formula>0</formula>
    </cfRule>
  </conditionalFormatting>
  <conditionalFormatting sqref="GC11:GJ19">
    <cfRule type="cellIs" dxfId="51" priority="20" operator="equal">
      <formula>0</formula>
    </cfRule>
  </conditionalFormatting>
  <conditionalFormatting sqref="HC11:HJ19">
    <cfRule type="cellIs" dxfId="50" priority="19" operator="equal">
      <formula>0</formula>
    </cfRule>
  </conditionalFormatting>
  <conditionalFormatting sqref="K11:K19">
    <cfRule type="cellIs" dxfId="49" priority="18" operator="equal">
      <formula>0</formula>
    </cfRule>
  </conditionalFormatting>
  <conditionalFormatting sqref="S31:X39 AS31:AX39 BS31:BX39 CS31:CX39 DS31:DX39 ES31:EX39 FS31:FX39 GS31:GX39 HS31:HX39">
    <cfRule type="expression" dxfId="48" priority="27">
      <formula>S31&lt;$S$27</formula>
    </cfRule>
    <cfRule type="expression" dxfId="47" priority="28">
      <formula>S31&gt;$V$27</formula>
    </cfRule>
    <cfRule type="expression" dxfId="46" priority="29">
      <formula>S31&gt;$U$27</formula>
    </cfRule>
  </conditionalFormatting>
  <conditionalFormatting sqref="S51:X59">
    <cfRule type="expression" dxfId="45" priority="15">
      <formula>S51&lt;$S$27</formula>
    </cfRule>
    <cfRule type="expression" dxfId="44" priority="16">
      <formula>S51&gt;$V$27</formula>
    </cfRule>
    <cfRule type="expression" dxfId="43" priority="17">
      <formula>S51&gt;$U$27</formula>
    </cfRule>
  </conditionalFormatting>
  <conditionalFormatting sqref="C51:J63">
    <cfRule type="cellIs" dxfId="42" priority="14" operator="equal">
      <formula>0</formula>
    </cfRule>
  </conditionalFormatting>
  <conditionalFormatting sqref="AC51:AJ61">
    <cfRule type="cellIs" dxfId="41" priority="13" operator="equal">
      <formula>0</formula>
    </cfRule>
  </conditionalFormatting>
  <conditionalFormatting sqref="C31:J43 AC41:AJ43 BC41:BJ43 CC41:CJ43 DC41:DJ43 EC41:EJ43 FC41:FJ43 GC41:GJ43 HC41:HJ43 AC31:AJ39 BC31:BJ39 CC31:CJ39 DC31:DJ39 EC31:EJ39 FC31:FJ39 GC31:GJ39 HC31:HJ39">
    <cfRule type="cellIs" dxfId="40" priority="12" operator="equal">
      <formula>0</formula>
    </cfRule>
  </conditionalFormatting>
  <conditionalFormatting sqref="L31:Q41 AL41:AQ41 BL41:BQ41 CL41:CQ41 DL41:DQ41 EL41:EQ41 FL41:FQ41 GL41:GQ41 HL41:HQ41 AL31:AQ39 BL31:BQ39 CL31:CQ39 DL31:DQ39 EL31:EQ39 FL31:FQ39 GL31:GQ39 HL31:HQ39">
    <cfRule type="cellIs" dxfId="39" priority="11" operator="equal">
      <formula>0</formula>
    </cfRule>
  </conditionalFormatting>
  <conditionalFormatting sqref="L51:Q61">
    <cfRule type="cellIs" dxfId="38" priority="10" operator="equal">
      <formula>0</formula>
    </cfRule>
  </conditionalFormatting>
  <conditionalFormatting sqref="C11:J19">
    <cfRule type="cellIs" dxfId="37" priority="9" operator="equal">
      <formula>0</formula>
    </cfRule>
  </conditionalFormatting>
  <conditionalFormatting sqref="AK11:AK19">
    <cfRule type="cellIs" dxfId="36" priority="8" operator="equal">
      <formula>0</formula>
    </cfRule>
  </conditionalFormatting>
  <conditionalFormatting sqref="BK11:BK19">
    <cfRule type="cellIs" dxfId="35" priority="7" operator="equal">
      <formula>0</formula>
    </cfRule>
  </conditionalFormatting>
  <conditionalFormatting sqref="CK11:CK19">
    <cfRule type="cellIs" dxfId="34" priority="6" operator="equal">
      <formula>0</formula>
    </cfRule>
  </conditionalFormatting>
  <conditionalFormatting sqref="DK11:DK19">
    <cfRule type="cellIs" dxfId="33" priority="5" operator="equal">
      <formula>0</formula>
    </cfRule>
  </conditionalFormatting>
  <conditionalFormatting sqref="EK11:EK19">
    <cfRule type="cellIs" dxfId="32" priority="4" operator="equal">
      <formula>0</formula>
    </cfRule>
  </conditionalFormatting>
  <conditionalFormatting sqref="FK11:FK19">
    <cfRule type="cellIs" dxfId="31" priority="3" operator="equal">
      <formula>0</formula>
    </cfRule>
  </conditionalFormatting>
  <conditionalFormatting sqref="GK11:GK19">
    <cfRule type="cellIs" dxfId="30" priority="2" operator="equal">
      <formula>0</formula>
    </cfRule>
  </conditionalFormatting>
  <conditionalFormatting sqref="HK11:HK19">
    <cfRule type="cellIs" dxfId="29" priority="1" operator="equal">
      <formula>0</formula>
    </cfRule>
  </conditionalFormatting>
  <printOptions headings="1"/>
  <pageMargins left="0.4" right="0.2" top="0.4" bottom="0.3" header="0.3" footer="0.25"/>
  <pageSetup scale="75" orientation="landscape" r:id="rId1"/>
  <headerFooter>
    <oddFooter>&amp;L&amp;"Arial,Regular"&amp;8&amp;Z&amp;F \ &amp;A&amp;R&amp;"Arial,Regular"&amp;8&amp;D, &amp;T</oddFooter>
  </headerFooter>
  <colBreaks count="8" manualBreakCount="8">
    <brk id="27" max="1048575" man="1"/>
    <brk id="53" max="1048575" man="1"/>
    <brk id="79" max="1048575" man="1"/>
    <brk id="105" max="1048575" man="1"/>
    <brk id="131" max="1048575" man="1"/>
    <brk id="157" max="1048575" man="1"/>
    <brk id="183" max="1048575" man="1"/>
    <brk id="209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Y63"/>
  <sheetViews>
    <sheetView zoomScale="75" zoomScaleNormal="75" workbookViewId="0">
      <pane xSplit="2" ySplit="10" topLeftCell="C29" activePane="bottomRight" state="frozen"/>
      <selection activeCell="GY1" sqref="GY1:GY63"/>
      <selection pane="topRight" activeCell="GY1" sqref="GY1:GY63"/>
      <selection pane="bottomLeft" activeCell="GY1" sqref="GY1:GY63"/>
      <selection pane="bottomRight" activeCell="C63" sqref="C63"/>
    </sheetView>
  </sheetViews>
  <sheetFormatPr defaultRowHeight="15" x14ac:dyDescent="0.25"/>
  <cols>
    <col min="1" max="1" width="8.7109375" style="30" customWidth="1"/>
    <col min="2" max="2" width="9.140625" style="3"/>
    <col min="3" max="7" width="12.7109375" style="3" customWidth="1"/>
    <col min="8" max="9" width="2.7109375" style="3" customWidth="1"/>
    <col min="10" max="10" width="12.7109375" style="3" customWidth="1"/>
    <col min="11" max="11" width="6.7109375" style="3" customWidth="1"/>
    <col min="12" max="17" width="4.7109375" style="3" customWidth="1"/>
    <col min="18" max="18" width="1.7109375" style="3" customWidth="1"/>
    <col min="19" max="24" width="4.7109375" style="3" customWidth="1"/>
    <col min="25" max="25" width="1.7109375" style="3" customWidth="1"/>
    <col min="26" max="26" width="5.7109375" style="3" hidden="1" customWidth="1"/>
    <col min="27" max="27" width="1.7109375" style="3" hidden="1" customWidth="1"/>
    <col min="28" max="28" width="9.140625" style="3"/>
    <col min="29" max="33" width="12.7109375" style="3" customWidth="1"/>
    <col min="34" max="35" width="2.7109375" style="3" customWidth="1"/>
    <col min="36" max="36" width="12.7109375" style="3" customWidth="1"/>
    <col min="37" max="37" width="6.7109375" style="3" customWidth="1"/>
    <col min="38" max="43" width="4.7109375" style="3" customWidth="1"/>
    <col min="44" max="44" width="1.7109375" style="3" customWidth="1"/>
    <col min="45" max="50" width="4.7109375" style="3" customWidth="1"/>
    <col min="51" max="52" width="9.140625" style="3" hidden="1" customWidth="1"/>
    <col min="53" max="53" width="1.7109375" style="3" customWidth="1"/>
    <col min="54" max="54" width="9.140625" style="3"/>
    <col min="55" max="59" width="12.7109375" style="3" customWidth="1"/>
    <col min="60" max="61" width="2.7109375" style="3" customWidth="1"/>
    <col min="62" max="62" width="12.7109375" style="3" customWidth="1"/>
    <col min="63" max="63" width="6.7109375" style="3" customWidth="1"/>
    <col min="64" max="69" width="4.7109375" style="3" customWidth="1"/>
    <col min="70" max="70" width="1.7109375" style="3" customWidth="1"/>
    <col min="71" max="76" width="4.7109375" style="3" customWidth="1"/>
    <col min="77" max="77" width="1.7109375" style="3" customWidth="1"/>
    <col min="78" max="79" width="9.140625" style="3" hidden="1" customWidth="1"/>
    <col min="80" max="80" width="9.140625" style="3"/>
    <col min="81" max="85" width="12.7109375" style="3" customWidth="1"/>
    <col min="86" max="87" width="2.7109375" style="3" customWidth="1"/>
    <col min="88" max="88" width="12.7109375" style="3" customWidth="1"/>
    <col min="89" max="89" width="6.7109375" style="3" customWidth="1"/>
    <col min="90" max="95" width="4.7109375" style="3" customWidth="1"/>
    <col min="96" max="96" width="1.7109375" style="3" customWidth="1"/>
    <col min="97" max="102" width="4.7109375" style="3" customWidth="1"/>
    <col min="103" max="104" width="9.140625" style="3" hidden="1" customWidth="1"/>
    <col min="105" max="105" width="1.7109375" style="3" customWidth="1"/>
    <col min="106" max="106" width="9.140625" style="3"/>
    <col min="107" max="111" width="12.7109375" style="3" customWidth="1"/>
    <col min="112" max="113" width="2.7109375" style="3" customWidth="1"/>
    <col min="114" max="114" width="12.7109375" style="3" customWidth="1"/>
    <col min="115" max="115" width="6.7109375" style="3" customWidth="1"/>
    <col min="116" max="121" width="4.7109375" style="3" customWidth="1"/>
    <col min="122" max="122" width="1.7109375" style="3" customWidth="1"/>
    <col min="123" max="128" width="4.7109375" style="3" customWidth="1"/>
    <col min="129" max="130" width="9.140625" style="3" hidden="1" customWidth="1"/>
    <col min="131" max="131" width="1.7109375" style="3" customWidth="1"/>
    <col min="132" max="132" width="9.140625" style="3"/>
    <col min="133" max="137" width="12.7109375" style="3" customWidth="1"/>
    <col min="138" max="139" width="2.7109375" style="3" customWidth="1"/>
    <col min="140" max="140" width="12.7109375" style="3" customWidth="1"/>
    <col min="141" max="141" width="6.7109375" style="3" customWidth="1"/>
    <col min="142" max="147" width="4.7109375" style="3" customWidth="1"/>
    <col min="148" max="148" width="1.7109375" style="3" customWidth="1"/>
    <col min="149" max="154" width="4.7109375" style="3" customWidth="1"/>
    <col min="155" max="155" width="1.7109375" style="3" customWidth="1"/>
    <col min="156" max="157" width="0" style="3" hidden="1" customWidth="1"/>
    <col min="158" max="158" width="9.140625" style="3"/>
    <col min="159" max="163" width="12.7109375" style="3" customWidth="1"/>
    <col min="164" max="165" width="2.7109375" style="3" customWidth="1"/>
    <col min="166" max="166" width="12.7109375" style="3" customWidth="1"/>
    <col min="167" max="167" width="6.7109375" style="3" customWidth="1"/>
    <col min="168" max="173" width="4.7109375" style="3" customWidth="1"/>
    <col min="174" max="174" width="1.7109375" style="3" customWidth="1"/>
    <col min="175" max="180" width="4.7109375" style="3" customWidth="1"/>
    <col min="181" max="181" width="1.7109375" style="3" customWidth="1"/>
    <col min="182" max="183" width="0" style="3" hidden="1" customWidth="1"/>
    <col min="184" max="184" width="9.140625" style="3"/>
    <col min="185" max="189" width="12.7109375" style="3" customWidth="1"/>
    <col min="190" max="191" width="2.7109375" style="3" customWidth="1"/>
    <col min="192" max="192" width="12.7109375" style="3" customWidth="1"/>
    <col min="193" max="193" width="6.7109375" style="3" customWidth="1"/>
    <col min="194" max="199" width="4.7109375" style="3" customWidth="1"/>
    <col min="200" max="200" width="1.7109375" style="3" customWidth="1"/>
    <col min="201" max="206" width="4.7109375" style="3" customWidth="1"/>
    <col min="207" max="207" width="1.7109375" style="3" customWidth="1"/>
    <col min="208" max="209" width="0" style="3" hidden="1" customWidth="1"/>
    <col min="210" max="210" width="9.140625" style="3"/>
    <col min="211" max="215" width="12.7109375" style="3" customWidth="1"/>
    <col min="216" max="217" width="2.7109375" style="3" customWidth="1"/>
    <col min="218" max="218" width="12.7109375" style="3" customWidth="1"/>
    <col min="219" max="219" width="6.7109375" style="3" customWidth="1"/>
    <col min="220" max="225" width="4.7109375" style="3" customWidth="1"/>
    <col min="226" max="226" width="1.7109375" style="3" customWidth="1"/>
    <col min="227" max="232" width="4.7109375" style="3" customWidth="1"/>
    <col min="233" max="233" width="1.7109375" style="3" customWidth="1"/>
    <col min="234" max="16384" width="9.140625" style="3"/>
  </cols>
  <sheetData>
    <row r="1" spans="1:220" ht="18" x14ac:dyDescent="0.25">
      <c r="A1" s="1" t="s">
        <v>0</v>
      </c>
      <c r="B1" s="2"/>
      <c r="C1" s="1" t="s">
        <v>57</v>
      </c>
      <c r="D1" s="2"/>
      <c r="F1" s="4" t="s">
        <v>1</v>
      </c>
      <c r="G1" s="5">
        <f>$A11</f>
        <v>35968</v>
      </c>
      <c r="H1" s="2"/>
      <c r="I1" s="2"/>
      <c r="J1" s="6">
        <f>YEAR(G1)</f>
        <v>1998</v>
      </c>
      <c r="K1" s="2"/>
      <c r="L1" s="2"/>
      <c r="Y1" s="86"/>
      <c r="AB1" s="1" t="str">
        <f>$C1</f>
        <v>4th June Friday: 1999-2007</v>
      </c>
      <c r="AG1" s="7">
        <f>$A12</f>
        <v>35604</v>
      </c>
      <c r="AJ1" s="6">
        <f>YEAR(AG1)</f>
        <v>1997</v>
      </c>
      <c r="BA1" s="86"/>
      <c r="BB1" s="1" t="str">
        <f>$C1</f>
        <v>4th June Friday: 1999-2007</v>
      </c>
      <c r="BG1" s="7">
        <f>$A13</f>
        <v>35240</v>
      </c>
      <c r="BJ1" s="6">
        <f>YEAR(BG1)</f>
        <v>1996</v>
      </c>
      <c r="BY1" s="86"/>
      <c r="CB1" s="1" t="str">
        <f>$C1</f>
        <v>4th June Friday: 1999-2007</v>
      </c>
      <c r="CG1" s="7">
        <f>$A14</f>
        <v>34869</v>
      </c>
      <c r="CJ1" s="6">
        <f>YEAR(CG1)</f>
        <v>1995</v>
      </c>
      <c r="DA1" s="86"/>
      <c r="DB1" s="1" t="str">
        <f>$C1</f>
        <v>4th June Friday: 1999-2007</v>
      </c>
      <c r="DG1" s="7">
        <f>$A15</f>
        <v>34505</v>
      </c>
      <c r="DJ1" s="6">
        <f>YEAR(DG1)</f>
        <v>1994</v>
      </c>
      <c r="EA1" s="86"/>
      <c r="EB1" s="1" t="str">
        <f>$C1</f>
        <v>4th June Friday: 1999-2007</v>
      </c>
      <c r="EG1" s="7">
        <f>$A16</f>
        <v>34141</v>
      </c>
      <c r="EJ1" s="6">
        <f>YEAR(EG1)</f>
        <v>1993</v>
      </c>
      <c r="EY1" s="86"/>
      <c r="FB1" s="1" t="str">
        <f>$C1</f>
        <v>4th June Friday: 1999-2007</v>
      </c>
      <c r="FG1" s="7">
        <f>$A17</f>
        <v>33777</v>
      </c>
      <c r="FJ1" s="6">
        <f>YEAR(FG1)</f>
        <v>1992</v>
      </c>
      <c r="FY1" s="86"/>
      <c r="GB1" s="1" t="str">
        <f>$C1</f>
        <v>4th June Friday: 1999-2007</v>
      </c>
      <c r="GG1" s="7">
        <f>$A18</f>
        <v>33409</v>
      </c>
      <c r="GJ1" s="6">
        <f>YEAR(GG1)</f>
        <v>1991</v>
      </c>
      <c r="GY1" s="86"/>
      <c r="HB1" s="1" t="str">
        <f>$C1</f>
        <v>4th June Friday: 1999-2007</v>
      </c>
      <c r="HG1" s="7">
        <f>$A19</f>
        <v>0</v>
      </c>
      <c r="HJ1" s="6">
        <f>YEAR(HG1)</f>
        <v>1900</v>
      </c>
    </row>
    <row r="2" spans="1:220" ht="5.0999999999999996" customHeight="1" x14ac:dyDescent="0.25">
      <c r="A2" s="3"/>
      <c r="Y2" s="86"/>
      <c r="BA2" s="86"/>
      <c r="BY2" s="86"/>
      <c r="DA2" s="86"/>
      <c r="EA2" s="86"/>
      <c r="EJ2" s="8"/>
      <c r="EK2" s="8"/>
      <c r="EL2" s="2"/>
      <c r="EY2" s="86"/>
      <c r="FJ2" s="8"/>
      <c r="FK2" s="8"/>
      <c r="FL2" s="2"/>
      <c r="FY2" s="86"/>
      <c r="GJ2" s="8"/>
      <c r="GK2" s="8"/>
      <c r="GL2" s="2"/>
      <c r="GY2" s="86"/>
      <c r="HJ2" s="8"/>
      <c r="HK2" s="8"/>
      <c r="HL2" s="2"/>
    </row>
    <row r="3" spans="1:220" hidden="1" x14ac:dyDescent="0.25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8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BA3" s="86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Y3" s="86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DA3" s="86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EA3" s="86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Y3" s="86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Y3" s="86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Y3" s="86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</row>
    <row r="4" spans="1:220" hidden="1" x14ac:dyDescent="0.2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Y4" s="8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BA4" s="86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Y4" s="86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DA4" s="86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EA4" s="86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Y4" s="86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Y4" s="86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Y4" s="86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hidden="1" x14ac:dyDescent="0.2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Y5" s="8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BA5" s="86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Y5" s="86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DA5" s="86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EA5" s="86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Y5" s="86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Y5" s="86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Y5" s="86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</row>
    <row r="6" spans="1:220" hidden="1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Y6" s="8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BA6" s="86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Y6" s="86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DA6" s="86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EA6" s="86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Y6" s="86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Y6" s="86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Y6" s="86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</row>
    <row r="7" spans="1:220" ht="18" x14ac:dyDescent="0.25">
      <c r="A7" s="9"/>
      <c r="B7" s="2"/>
      <c r="C7" s="94" t="s">
        <v>2</v>
      </c>
      <c r="D7" s="95"/>
      <c r="E7" s="95"/>
      <c r="F7" s="95"/>
      <c r="G7" s="95"/>
      <c r="H7" s="95"/>
      <c r="I7" s="96"/>
      <c r="J7" s="2"/>
      <c r="K7" s="2"/>
      <c r="L7" s="2"/>
      <c r="Y7" s="86"/>
      <c r="AB7" s="2"/>
      <c r="AC7" s="2"/>
      <c r="AD7" s="2"/>
      <c r="AE7" s="2"/>
      <c r="AF7" s="2"/>
      <c r="AG7" s="2"/>
      <c r="AH7" s="2"/>
      <c r="AI7" s="2"/>
      <c r="AJ7" s="2"/>
      <c r="AK7" s="10"/>
      <c r="AL7" s="2"/>
      <c r="BA7" s="86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Y7" s="86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DA7" s="86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EA7" s="86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Y7" s="86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Y7" s="86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Y7" s="86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</row>
    <row r="8" spans="1:220" x14ac:dyDescent="0.25">
      <c r="A8" s="9"/>
      <c r="B8" s="11" t="s">
        <v>3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12">
        <v>2</v>
      </c>
      <c r="K8" s="8"/>
      <c r="L8" s="2"/>
      <c r="Y8" s="86"/>
      <c r="AB8" s="2"/>
      <c r="AC8" s="8">
        <v>2</v>
      </c>
      <c r="AD8" s="8">
        <v>3</v>
      </c>
      <c r="AE8" s="8">
        <v>4</v>
      </c>
      <c r="AF8" s="8">
        <v>5</v>
      </c>
      <c r="AG8" s="8">
        <v>6</v>
      </c>
      <c r="AH8" s="8">
        <v>7</v>
      </c>
      <c r="AI8" s="8">
        <v>8</v>
      </c>
      <c r="AJ8" s="8">
        <f>$J8</f>
        <v>2</v>
      </c>
      <c r="AK8" s="8"/>
      <c r="AL8" s="2"/>
      <c r="BA8" s="86"/>
      <c r="BB8" s="2"/>
      <c r="BC8" s="8">
        <v>2</v>
      </c>
      <c r="BD8" s="8">
        <v>3</v>
      </c>
      <c r="BE8" s="8">
        <v>4</v>
      </c>
      <c r="BF8" s="8">
        <v>5</v>
      </c>
      <c r="BG8" s="8">
        <v>6</v>
      </c>
      <c r="BH8" s="8">
        <v>7</v>
      </c>
      <c r="BI8" s="8">
        <v>8</v>
      </c>
      <c r="BJ8" s="8">
        <f>$J8</f>
        <v>2</v>
      </c>
      <c r="BK8" s="8"/>
      <c r="BL8" s="2"/>
      <c r="BY8" s="86"/>
      <c r="CB8" s="2"/>
      <c r="CC8" s="8">
        <v>2</v>
      </c>
      <c r="CD8" s="8">
        <v>3</v>
      </c>
      <c r="CE8" s="8">
        <v>4</v>
      </c>
      <c r="CF8" s="8">
        <v>5</v>
      </c>
      <c r="CG8" s="8">
        <v>6</v>
      </c>
      <c r="CH8" s="8">
        <v>7</v>
      </c>
      <c r="CI8" s="8">
        <v>8</v>
      </c>
      <c r="CJ8" s="8">
        <f>$J8</f>
        <v>2</v>
      </c>
      <c r="CK8" s="8"/>
      <c r="CL8" s="2"/>
      <c r="DA8" s="86"/>
      <c r="DB8" s="2"/>
      <c r="DC8" s="8">
        <v>2</v>
      </c>
      <c r="DD8" s="8">
        <v>3</v>
      </c>
      <c r="DE8" s="8">
        <v>4</v>
      </c>
      <c r="DF8" s="8">
        <v>5</v>
      </c>
      <c r="DG8" s="8">
        <v>6</v>
      </c>
      <c r="DH8" s="8">
        <v>7</v>
      </c>
      <c r="DI8" s="8">
        <v>8</v>
      </c>
      <c r="DJ8" s="8">
        <f>$J8</f>
        <v>2</v>
      </c>
      <c r="DK8" s="8"/>
      <c r="DL8" s="2"/>
      <c r="EA8" s="86"/>
      <c r="EB8" s="2"/>
      <c r="EC8" s="8">
        <v>2</v>
      </c>
      <c r="ED8" s="8">
        <v>3</v>
      </c>
      <c r="EE8" s="8">
        <v>4</v>
      </c>
      <c r="EF8" s="8">
        <v>5</v>
      </c>
      <c r="EG8" s="8">
        <v>6</v>
      </c>
      <c r="EH8" s="8">
        <v>7</v>
      </c>
      <c r="EI8" s="8">
        <v>8</v>
      </c>
      <c r="EJ8" s="8">
        <f>$J8</f>
        <v>2</v>
      </c>
      <c r="EK8" s="2"/>
      <c r="EL8" s="2"/>
      <c r="EY8" s="86"/>
      <c r="FB8" s="2"/>
      <c r="FC8" s="8">
        <v>2</v>
      </c>
      <c r="FD8" s="8">
        <v>3</v>
      </c>
      <c r="FE8" s="8">
        <v>4</v>
      </c>
      <c r="FF8" s="8">
        <v>5</v>
      </c>
      <c r="FG8" s="8">
        <v>6</v>
      </c>
      <c r="FH8" s="8">
        <v>7</v>
      </c>
      <c r="FI8" s="8">
        <v>8</v>
      </c>
      <c r="FJ8" s="8">
        <f>$J8</f>
        <v>2</v>
      </c>
      <c r="FK8" s="2"/>
      <c r="FL8" s="2"/>
      <c r="FY8" s="86"/>
      <c r="GB8" s="2"/>
      <c r="GC8" s="8">
        <v>2</v>
      </c>
      <c r="GD8" s="8">
        <v>3</v>
      </c>
      <c r="GE8" s="8">
        <v>4</v>
      </c>
      <c r="GF8" s="8">
        <v>5</v>
      </c>
      <c r="GG8" s="8">
        <v>6</v>
      </c>
      <c r="GH8" s="8">
        <v>7</v>
      </c>
      <c r="GI8" s="8">
        <v>8</v>
      </c>
      <c r="GJ8" s="8">
        <f>$J8</f>
        <v>2</v>
      </c>
      <c r="GK8" s="2"/>
      <c r="GL8" s="2"/>
      <c r="GY8" s="86"/>
      <c r="HB8" s="2"/>
      <c r="HC8" s="8">
        <v>2</v>
      </c>
      <c r="HD8" s="8">
        <v>3</v>
      </c>
      <c r="HE8" s="8">
        <v>4</v>
      </c>
      <c r="HF8" s="8">
        <v>5</v>
      </c>
      <c r="HG8" s="8">
        <v>6</v>
      </c>
      <c r="HH8" s="8">
        <v>7</v>
      </c>
      <c r="HI8" s="8">
        <v>8</v>
      </c>
      <c r="HJ8" s="8">
        <f>$J8</f>
        <v>2</v>
      </c>
      <c r="HK8" s="2"/>
      <c r="HL8" s="2"/>
    </row>
    <row r="9" spans="1:220" x14ac:dyDescent="0.25">
      <c r="A9" s="2"/>
      <c r="I9" s="11" t="s">
        <v>4</v>
      </c>
      <c r="J9" s="12">
        <v>7</v>
      </c>
      <c r="Y9" s="86"/>
      <c r="AB9" s="2"/>
      <c r="AJ9" s="8">
        <f>$J9</f>
        <v>7</v>
      </c>
      <c r="BA9" s="86"/>
      <c r="BB9" s="2"/>
      <c r="BJ9" s="8">
        <f>$J9</f>
        <v>7</v>
      </c>
      <c r="BY9" s="86"/>
      <c r="CB9" s="2"/>
      <c r="CJ9" s="8">
        <f>$J9</f>
        <v>7</v>
      </c>
      <c r="DA9" s="86"/>
      <c r="DB9" s="2"/>
      <c r="DJ9" s="8">
        <f>$J9</f>
        <v>7</v>
      </c>
      <c r="EA9" s="86"/>
      <c r="EB9" s="2"/>
      <c r="EJ9" s="8">
        <f>$J9</f>
        <v>7</v>
      </c>
      <c r="EY9" s="86"/>
      <c r="FB9" s="2"/>
      <c r="FJ9" s="8">
        <f>$J9</f>
        <v>7</v>
      </c>
      <c r="FY9" s="86"/>
      <c r="GB9" s="2"/>
      <c r="GJ9" s="8">
        <f>$J9</f>
        <v>7</v>
      </c>
      <c r="GY9" s="86"/>
      <c r="HB9" s="2"/>
      <c r="HJ9" s="8">
        <f>$J9</f>
        <v>7</v>
      </c>
    </row>
    <row r="10" spans="1:220" ht="23.25" x14ac:dyDescent="0.25">
      <c r="A10" s="13" t="s">
        <v>5</v>
      </c>
      <c r="B10" s="14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</v>
      </c>
      <c r="H10" s="15" t="s">
        <v>11</v>
      </c>
      <c r="I10" s="15" t="s">
        <v>12</v>
      </c>
      <c r="J10" s="15" t="s">
        <v>13</v>
      </c>
      <c r="K10" s="16" t="s">
        <v>14</v>
      </c>
      <c r="Y10" s="86"/>
      <c r="AB10" s="14" t="s">
        <v>6</v>
      </c>
      <c r="AC10" s="15" t="s">
        <v>7</v>
      </c>
      <c r="AD10" s="15" t="s">
        <v>8</v>
      </c>
      <c r="AE10" s="15" t="s">
        <v>9</v>
      </c>
      <c r="AF10" s="15" t="s">
        <v>10</v>
      </c>
      <c r="AG10" s="15" t="s">
        <v>1</v>
      </c>
      <c r="AH10" s="15" t="s">
        <v>11</v>
      </c>
      <c r="AI10" s="15" t="s">
        <v>12</v>
      </c>
      <c r="AJ10" s="15" t="str">
        <f>$J10</f>
        <v>Next Mon</v>
      </c>
      <c r="AK10" s="16" t="str">
        <f>$K10</f>
        <v>Include Week?</v>
      </c>
      <c r="BA10" s="86"/>
      <c r="BB10" s="14" t="s">
        <v>6</v>
      </c>
      <c r="BC10" s="15" t="s">
        <v>7</v>
      </c>
      <c r="BD10" s="15" t="s">
        <v>8</v>
      </c>
      <c r="BE10" s="15" t="s">
        <v>9</v>
      </c>
      <c r="BF10" s="15" t="s">
        <v>10</v>
      </c>
      <c r="BG10" s="15" t="s">
        <v>1</v>
      </c>
      <c r="BH10" s="15" t="s">
        <v>11</v>
      </c>
      <c r="BI10" s="15" t="s">
        <v>12</v>
      </c>
      <c r="BJ10" s="15" t="str">
        <f>$J10</f>
        <v>Next Mon</v>
      </c>
      <c r="BK10" s="16" t="str">
        <f>$K10</f>
        <v>Include Week?</v>
      </c>
      <c r="BY10" s="86"/>
      <c r="CB10" s="14" t="s">
        <v>6</v>
      </c>
      <c r="CC10" s="15" t="s">
        <v>7</v>
      </c>
      <c r="CD10" s="15" t="s">
        <v>8</v>
      </c>
      <c r="CE10" s="15" t="s">
        <v>9</v>
      </c>
      <c r="CF10" s="15" t="s">
        <v>10</v>
      </c>
      <c r="CG10" s="15" t="s">
        <v>1</v>
      </c>
      <c r="CH10" s="15" t="s">
        <v>11</v>
      </c>
      <c r="CI10" s="15" t="s">
        <v>12</v>
      </c>
      <c r="CJ10" s="15" t="str">
        <f>$J10</f>
        <v>Next Mon</v>
      </c>
      <c r="CK10" s="16" t="str">
        <f>$K10</f>
        <v>Include Week?</v>
      </c>
      <c r="DA10" s="86"/>
      <c r="DB10" s="14" t="s">
        <v>6</v>
      </c>
      <c r="DC10" s="15" t="s">
        <v>7</v>
      </c>
      <c r="DD10" s="15" t="s">
        <v>8</v>
      </c>
      <c r="DE10" s="15" t="s">
        <v>9</v>
      </c>
      <c r="DF10" s="15" t="s">
        <v>10</v>
      </c>
      <c r="DG10" s="15" t="s">
        <v>1</v>
      </c>
      <c r="DH10" s="15" t="s">
        <v>11</v>
      </c>
      <c r="DI10" s="15" t="s">
        <v>12</v>
      </c>
      <c r="DJ10" s="15" t="str">
        <f>$J10</f>
        <v>Next Mon</v>
      </c>
      <c r="DK10" s="16" t="str">
        <f>$K10</f>
        <v>Include Week?</v>
      </c>
      <c r="EA10" s="86"/>
      <c r="EB10" s="14" t="s">
        <v>6</v>
      </c>
      <c r="EC10" s="15" t="s">
        <v>7</v>
      </c>
      <c r="ED10" s="15" t="s">
        <v>8</v>
      </c>
      <c r="EE10" s="15" t="s">
        <v>9</v>
      </c>
      <c r="EF10" s="15" t="s">
        <v>10</v>
      </c>
      <c r="EG10" s="15" t="s">
        <v>1</v>
      </c>
      <c r="EH10" s="15" t="s">
        <v>11</v>
      </c>
      <c r="EI10" s="15" t="s">
        <v>12</v>
      </c>
      <c r="EJ10" s="15" t="str">
        <f>$J10</f>
        <v>Next Mon</v>
      </c>
      <c r="EK10" s="16" t="str">
        <f>$K10</f>
        <v>Include Week?</v>
      </c>
      <c r="EY10" s="86"/>
      <c r="FB10" s="14" t="s">
        <v>6</v>
      </c>
      <c r="FC10" s="15" t="s">
        <v>7</v>
      </c>
      <c r="FD10" s="15" t="s">
        <v>8</v>
      </c>
      <c r="FE10" s="15" t="s">
        <v>9</v>
      </c>
      <c r="FF10" s="15" t="s">
        <v>10</v>
      </c>
      <c r="FG10" s="15" t="s">
        <v>1</v>
      </c>
      <c r="FH10" s="15" t="s">
        <v>11</v>
      </c>
      <c r="FI10" s="15" t="s">
        <v>12</v>
      </c>
      <c r="FJ10" s="15" t="str">
        <f>$J10</f>
        <v>Next Mon</v>
      </c>
      <c r="FK10" s="16" t="str">
        <f>$K10</f>
        <v>Include Week?</v>
      </c>
      <c r="FY10" s="86"/>
      <c r="GB10" s="14" t="s">
        <v>6</v>
      </c>
      <c r="GC10" s="15" t="s">
        <v>7</v>
      </c>
      <c r="GD10" s="15" t="s">
        <v>8</v>
      </c>
      <c r="GE10" s="15" t="s">
        <v>9</v>
      </c>
      <c r="GF10" s="15" t="s">
        <v>10</v>
      </c>
      <c r="GG10" s="15" t="s">
        <v>1</v>
      </c>
      <c r="GH10" s="15" t="s">
        <v>11</v>
      </c>
      <c r="GI10" s="15" t="s">
        <v>12</v>
      </c>
      <c r="GJ10" s="15" t="str">
        <f>$J10</f>
        <v>Next Mon</v>
      </c>
      <c r="GK10" s="16" t="str">
        <f>$K10</f>
        <v>Include Week?</v>
      </c>
      <c r="GY10" s="86"/>
      <c r="HB10" s="14" t="s">
        <v>6</v>
      </c>
      <c r="HC10" s="15" t="s">
        <v>7</v>
      </c>
      <c r="HD10" s="15" t="s">
        <v>8</v>
      </c>
      <c r="HE10" s="15" t="s">
        <v>9</v>
      </c>
      <c r="HF10" s="15" t="s">
        <v>10</v>
      </c>
      <c r="HG10" s="15" t="s">
        <v>1</v>
      </c>
      <c r="HH10" s="15" t="s">
        <v>11</v>
      </c>
      <c r="HI10" s="15" t="s">
        <v>12</v>
      </c>
      <c r="HJ10" s="15" t="str">
        <f>$J10</f>
        <v>Next Mon</v>
      </c>
      <c r="HK10" s="16" t="str">
        <f>$K10</f>
        <v>Include Week?</v>
      </c>
    </row>
    <row r="11" spans="1:220" x14ac:dyDescent="0.25">
      <c r="A11" s="17">
        <v>35968</v>
      </c>
      <c r="B11" s="18">
        <f>G$1-28</f>
        <v>35940</v>
      </c>
      <c r="C11" s="10">
        <f>VLOOKUP(B11,[3]SortDOW!$A$11:$H$1367,C$8)</f>
        <v>0</v>
      </c>
      <c r="D11" s="10">
        <f>VLOOKUP(B11,[3]SortDOW!$A$11:$H$1367,D$8)</f>
        <v>541154433</v>
      </c>
      <c r="E11" s="10">
        <f>VLOOKUP(B11,[3]SortDOW!$A$11:$H$1367,E$8)</f>
        <v>703307615</v>
      </c>
      <c r="F11" s="10">
        <f>VLOOKUP(B11,[3]SortDOW!$A$11:$H$1367,F$8)</f>
        <v>588770372</v>
      </c>
      <c r="G11" s="10">
        <f>VLOOKUP(B11,[3]SortDOW!$A$11:$H$1367,G$8)</f>
        <v>556552883</v>
      </c>
      <c r="H11" s="19">
        <f>VLOOKUP(B11,[3]SortDOW!$A$11:$H$1367,H$8)</f>
        <v>0</v>
      </c>
      <c r="I11" s="19">
        <f>VLOOKUP(B11,[3]SortDOW!$A$11:$H$1367,I$8)</f>
        <v>0</v>
      </c>
      <c r="J11" s="20">
        <f>VLOOKUP(B11+J$9,[3]SortDOW!$A$11:$H$1367,J$8)</f>
        <v>542400465</v>
      </c>
      <c r="K11" s="21">
        <v>1</v>
      </c>
      <c r="Y11" s="86"/>
      <c r="AB11" s="18">
        <f>AG$1-28</f>
        <v>35576</v>
      </c>
      <c r="AC11" s="10">
        <f>VLOOKUP(AB11,[3]SortDOW!$A$11:$H$1367,AC$8)</f>
        <v>0</v>
      </c>
      <c r="AD11" s="10">
        <f>VLOOKUP(AB11,[3]SortDOW!$A$11:$H$1367,AD$8)</f>
        <v>435760940</v>
      </c>
      <c r="AE11" s="10">
        <f>VLOOKUP(AB11,[3]SortDOW!$A$11:$H$1367,AE$8)</f>
        <v>487060310</v>
      </c>
      <c r="AF11" s="10">
        <f>VLOOKUP(AB11,[3]SortDOW!$A$11:$H$1367,AF$8)</f>
        <v>462355990</v>
      </c>
      <c r="AG11" s="10">
        <f>VLOOKUP(AB11,[3]SortDOW!$A$11:$H$1367,AG$8)</f>
        <v>536930187</v>
      </c>
      <c r="AH11" s="19">
        <f>VLOOKUP(AB11,[3]SortDOW!$A$11:$H$1367,AH$8)</f>
        <v>0</v>
      </c>
      <c r="AI11" s="19">
        <f>VLOOKUP(AB11,[3]SortDOW!$A$11:$H$1367,AI$8)</f>
        <v>0</v>
      </c>
      <c r="AJ11" s="20">
        <f>VLOOKUP(AB11+AJ$9,[3]SortDOW!$A$11:$H$1367,AJ$8)</f>
        <v>432973960</v>
      </c>
      <c r="AK11" s="63">
        <v>1</v>
      </c>
      <c r="BA11" s="86"/>
      <c r="BB11" s="18">
        <f>BG$1-28</f>
        <v>35212</v>
      </c>
      <c r="BC11" s="10">
        <f>VLOOKUP(BB11,[3]SortDOW!$A$11:$H$1367,BC$8)</f>
        <v>0</v>
      </c>
      <c r="BD11" s="10">
        <f>VLOOKUP(BB11,[3]SortDOW!$A$11:$H$1367,BD$8)</f>
        <v>341003182</v>
      </c>
      <c r="BE11" s="10">
        <f>VLOOKUP(BB11,[3]SortDOW!$A$11:$H$1367,BE$8)</f>
        <v>346292270</v>
      </c>
      <c r="BF11" s="10">
        <f>VLOOKUP(BB11,[3]SortDOW!$A$11:$H$1367,BF$8)</f>
        <v>381630120</v>
      </c>
      <c r="BG11" s="10">
        <f>VLOOKUP(BB11,[3]SortDOW!$A$11:$H$1367,BG$8)</f>
        <v>351555330</v>
      </c>
      <c r="BH11" s="19">
        <f>VLOOKUP(BB11,[3]SortDOW!$A$11:$H$1367,BH$8)</f>
        <v>0</v>
      </c>
      <c r="BI11" s="19">
        <f>VLOOKUP(BB11,[3]SortDOW!$A$11:$H$1367,BI$8)</f>
        <v>0</v>
      </c>
      <c r="BJ11" s="20">
        <f>VLOOKUP(BB11+BJ$9,[3]SortDOW!$A$11:$H$1367,BJ$8)</f>
        <v>316807916</v>
      </c>
      <c r="BK11" s="63">
        <v>0</v>
      </c>
      <c r="BY11" s="86"/>
      <c r="CB11" s="18">
        <f>CG$1-28</f>
        <v>34841</v>
      </c>
      <c r="CC11" s="10">
        <f>VLOOKUP(CB11,[3]SortDOW!$A$11:$H$1367,CC$8)</f>
        <v>285865762</v>
      </c>
      <c r="CD11" s="10">
        <f>VLOOKUP(CB11,[3]SortDOW!$A$11:$H$1367,CD$8)</f>
        <v>361015020</v>
      </c>
      <c r="CE11" s="10">
        <f>VLOOKUP(CB11,[3]SortDOW!$A$11:$H$1367,CE$8)</f>
        <v>393214810</v>
      </c>
      <c r="CF11" s="10">
        <f>VLOOKUP(CB11,[3]SortDOW!$A$11:$H$1367,CF$8)</f>
        <v>342753360</v>
      </c>
      <c r="CG11" s="10">
        <f>VLOOKUP(CB11,[3]SortDOW!$A$11:$H$1367,CG$8)</f>
        <v>290949839</v>
      </c>
      <c r="CH11" s="19">
        <f>VLOOKUP(CB11,[3]SortDOW!$A$11:$H$1367,CH$8)</f>
        <v>0</v>
      </c>
      <c r="CI11" s="19">
        <f>VLOOKUP(CB11,[3]SortDOW!$A$11:$H$1367,CI$8)</f>
        <v>0</v>
      </c>
      <c r="CJ11" s="20">
        <f>VLOOKUP(CB11+CJ$9,[3]SortDOW!$A$11:$H$1367,CJ$8)</f>
        <v>0</v>
      </c>
      <c r="CK11" s="63">
        <v>1</v>
      </c>
      <c r="DA11" s="86"/>
      <c r="DB11" s="18">
        <f>DG$1-28</f>
        <v>34477</v>
      </c>
      <c r="DC11" s="10">
        <f>VLOOKUP(DB11,[3]SortDOW!$A$11:$H$1367,DC$8)</f>
        <v>249236280</v>
      </c>
      <c r="DD11" s="10">
        <f>VLOOKUP(DB11,[3]SortDOW!$A$11:$H$1367,DD$8)</f>
        <v>279528880</v>
      </c>
      <c r="DE11" s="10">
        <f>VLOOKUP(DB11,[3]SortDOW!$A$11:$H$1367,DE$8)</f>
        <v>253826848</v>
      </c>
      <c r="DF11" s="10">
        <f>VLOOKUP(DB11,[3]SortDOW!$A$11:$H$1367,DF$8)</f>
        <v>255399208</v>
      </c>
      <c r="DG11" s="10">
        <f>VLOOKUP(DB11,[3]SortDOW!$A$11:$H$1367,DG$8)</f>
        <v>185500410</v>
      </c>
      <c r="DH11" s="19">
        <f>VLOOKUP(DB11,[3]SortDOW!$A$11:$H$1367,DH$8)</f>
        <v>0</v>
      </c>
      <c r="DI11" s="19">
        <f>VLOOKUP(DB11,[3]SortDOW!$A$11:$H$1367,DI$8)</f>
        <v>0</v>
      </c>
      <c r="DJ11" s="20">
        <f>VLOOKUP(DB11+DJ$9,[3]SortDOW!$A$11:$H$1367,DJ$8)</f>
        <v>0</v>
      </c>
      <c r="DK11" s="63">
        <v>1</v>
      </c>
      <c r="EA11" s="86"/>
      <c r="EB11" s="18">
        <f>EG$1-28</f>
        <v>34113</v>
      </c>
      <c r="EC11" s="10">
        <f>VLOOKUP(EB11,[3]SortDOW!$A$11:$H$1367,EC$8)</f>
        <v>197493930</v>
      </c>
      <c r="ED11" s="10">
        <f>VLOOKUP(EB11,[3]SortDOW!$A$11:$H$1367,ED$8)</f>
        <v>222182380</v>
      </c>
      <c r="EE11" s="10">
        <f>VLOOKUP(EB11,[3]SortDOW!$A$11:$H$1367,EE$8)</f>
        <v>277748073</v>
      </c>
      <c r="EF11" s="10">
        <f>VLOOKUP(EB11,[3]SortDOW!$A$11:$H$1367,EF$8)</f>
        <v>299520478</v>
      </c>
      <c r="EG11" s="10">
        <f>VLOOKUP(EB11,[3]SortDOW!$A$11:$H$1367,EG$8)</f>
        <v>206717890</v>
      </c>
      <c r="EH11" s="19">
        <f>VLOOKUP(EB11,[3]SortDOW!$A$11:$H$1367,EH$8)</f>
        <v>0</v>
      </c>
      <c r="EI11" s="19">
        <f>VLOOKUP(EB11,[3]SortDOW!$A$11:$H$1367,EI$8)</f>
        <v>0</v>
      </c>
      <c r="EJ11" s="20">
        <f>VLOOKUP(EB11+EJ$9,[3]SortDOW!$A$11:$H$1367,EJ$8)</f>
        <v>0</v>
      </c>
      <c r="EK11" s="63">
        <v>0</v>
      </c>
      <c r="EY11" s="86"/>
      <c r="FB11" s="18">
        <f>FG$1-28</f>
        <v>33749</v>
      </c>
      <c r="FC11" s="10">
        <f>VLOOKUP(FB11,[3]SortDOW!$A$11:$H$1367,FC$8)</f>
        <v>0</v>
      </c>
      <c r="FD11" s="10">
        <f>VLOOKUP(FB11,[3]SortDOW!$A$11:$H$1367,FD$8)</f>
        <v>197130260</v>
      </c>
      <c r="FE11" s="10">
        <f>VLOOKUP(FB11,[3]SortDOW!$A$11:$H$1367,FE$8)</f>
        <v>181970505</v>
      </c>
      <c r="FF11" s="10">
        <f>VLOOKUP(FB11,[3]SortDOW!$A$11:$H$1367,FF$8)</f>
        <v>195073610</v>
      </c>
      <c r="FG11" s="10">
        <f>VLOOKUP(FB11,[3]SortDOW!$A$11:$H$1367,FG$8)</f>
        <v>203689610</v>
      </c>
      <c r="FH11" s="19">
        <f>VLOOKUP(FB11,[3]SortDOW!$A$11:$H$1367,FH$8)</f>
        <v>0</v>
      </c>
      <c r="FI11" s="19">
        <f>VLOOKUP(FB11,[3]SortDOW!$A$11:$H$1367,FI$8)</f>
        <v>0</v>
      </c>
      <c r="FJ11" s="20">
        <f>VLOOKUP(FB11+FJ$9,[3]SortDOW!$A$11:$H$1367,FJ$8)</f>
        <v>190153890</v>
      </c>
      <c r="FK11" s="63">
        <v>1</v>
      </c>
      <c r="FY11" s="86"/>
      <c r="GB11" s="18">
        <f>GG$1-28</f>
        <v>33381</v>
      </c>
      <c r="GC11" s="10">
        <f>VLOOKUP(GB11,[3]SortDOW!$A$11:$H$1367,GC$8)</f>
        <v>109340560</v>
      </c>
      <c r="GD11" s="10">
        <f>VLOOKUP(GB11,[3]SortDOW!$A$11:$H$1367,GD$8)</f>
        <v>187551010</v>
      </c>
      <c r="GE11" s="10">
        <f>VLOOKUP(GB11,[3]SortDOW!$A$11:$H$1367,GE$8)</f>
        <v>158960990</v>
      </c>
      <c r="GF11" s="10">
        <f>VLOOKUP(GB11,[3]SortDOW!$A$11:$H$1367,GF$8)</f>
        <v>172777920</v>
      </c>
      <c r="GG11" s="10">
        <f>VLOOKUP(GB11,[3]SortDOW!$A$11:$H$1367,GG$8)</f>
        <v>124502700</v>
      </c>
      <c r="GH11" s="19">
        <f>VLOOKUP(GB11,[3]SortDOW!$A$11:$H$1367,GH$8)</f>
        <v>0</v>
      </c>
      <c r="GI11" s="19">
        <f>VLOOKUP(GB11,[3]SortDOW!$A$11:$H$1367,GI$8)</f>
        <v>0</v>
      </c>
      <c r="GJ11" s="20">
        <f>VLOOKUP(GB11+GJ$9,[3]SortDOW!$A$11:$H$1367,GJ$8)</f>
        <v>0</v>
      </c>
      <c r="GK11" s="63">
        <v>1</v>
      </c>
      <c r="GY11" s="86"/>
      <c r="HB11" s="18">
        <f>HG$1-28</f>
        <v>-28</v>
      </c>
      <c r="HC11" s="10" t="e">
        <f>VLOOKUP(HB11,[3]SortDOW!$A$11:$H$1367,HC$8)</f>
        <v>#N/A</v>
      </c>
      <c r="HD11" s="10" t="e">
        <f>VLOOKUP(HB11,[3]SortDOW!$A$11:$H$1367,HD$8)</f>
        <v>#N/A</v>
      </c>
      <c r="HE11" s="10" t="e">
        <f>VLOOKUP(HB11,[3]SortDOW!$A$11:$H$1367,HE$8)</f>
        <v>#N/A</v>
      </c>
      <c r="HF11" s="10" t="e">
        <f>VLOOKUP(HB11,[3]SortDOW!$A$11:$H$1367,HF$8)</f>
        <v>#N/A</v>
      </c>
      <c r="HG11" s="10" t="e">
        <f>VLOOKUP(HB11,[3]SortDOW!$A$11:$H$1367,HG$8)</f>
        <v>#N/A</v>
      </c>
      <c r="HH11" s="19" t="e">
        <f>VLOOKUP(HB11,[3]SortDOW!$A$11:$H$1367,HH$8)</f>
        <v>#N/A</v>
      </c>
      <c r="HI11" s="19" t="e">
        <f>VLOOKUP(HB11,[3]SortDOW!$A$11:$H$1367,HI$8)</f>
        <v>#N/A</v>
      </c>
      <c r="HJ11" s="20" t="e">
        <f>VLOOKUP(HB11+HJ$9,[3]SortDOW!$A$11:$H$1367,HJ$8)</f>
        <v>#N/A</v>
      </c>
      <c r="HK11" s="63">
        <v>0</v>
      </c>
    </row>
    <row r="12" spans="1:220" x14ac:dyDescent="0.25">
      <c r="A12" s="17">
        <v>35604</v>
      </c>
      <c r="B12" s="18">
        <f>G$1-21</f>
        <v>35947</v>
      </c>
      <c r="C12" s="10">
        <f>VLOOKUP(B12,[3]SortDOW!$A$11:$H$1367,C$8)</f>
        <v>542400465</v>
      </c>
      <c r="D12" s="10">
        <f>VLOOKUP(B12,[3]SortDOW!$A$11:$H$1367,D$8)</f>
        <v>594631470</v>
      </c>
      <c r="E12" s="10">
        <f>VLOOKUP(B12,[3]SortDOW!$A$11:$H$1367,E$8)</f>
        <v>584055450</v>
      </c>
      <c r="F12" s="10">
        <f>VLOOKUP(B12,[3]SortDOW!$A$11:$H$1367,F$8)</f>
        <v>577039952</v>
      </c>
      <c r="G12" s="10">
        <f>VLOOKUP(B12,[3]SortDOW!$A$11:$H$1367,G$8)</f>
        <v>558102504</v>
      </c>
      <c r="H12" s="19">
        <f>VLOOKUP(B12,[3]SortDOW!$A$11:$H$1367,H$8)</f>
        <v>0</v>
      </c>
      <c r="I12" s="19">
        <f>VLOOKUP(B12,[3]SortDOW!$A$11:$H$1367,I$8)</f>
        <v>0</v>
      </c>
      <c r="J12" s="20">
        <f>VLOOKUP(B12+J$9,[3]SortDOW!$A$11:$H$1367,J$8)</f>
        <v>543002738</v>
      </c>
      <c r="K12" s="21">
        <v>1</v>
      </c>
      <c r="Y12" s="86"/>
      <c r="AB12" s="18">
        <f>AG$1-21</f>
        <v>35583</v>
      </c>
      <c r="AC12" s="10">
        <f>VLOOKUP(AB12,[3]SortDOW!$A$11:$H$1367,AC$8)</f>
        <v>432973960</v>
      </c>
      <c r="AD12" s="10">
        <f>VLOOKUP(AB12,[3]SortDOW!$A$11:$H$1367,AD$8)</f>
        <v>530799500</v>
      </c>
      <c r="AE12" s="10">
        <f>VLOOKUP(AB12,[3]SortDOW!$A$11:$H$1367,AE$8)</f>
        <v>476494900</v>
      </c>
      <c r="AF12" s="10">
        <f>VLOOKUP(AB12,[3]SortDOW!$A$11:$H$1367,AF$8)</f>
        <v>458749991</v>
      </c>
      <c r="AG12" s="10">
        <f>VLOOKUP(AB12,[3]SortDOW!$A$11:$H$1367,AG$8)</f>
        <v>488607930</v>
      </c>
      <c r="AH12" s="19">
        <f>VLOOKUP(AB12,[3]SortDOW!$A$11:$H$1367,AH$8)</f>
        <v>0</v>
      </c>
      <c r="AI12" s="19">
        <f>VLOOKUP(AB12,[3]SortDOW!$A$11:$H$1367,AI$8)</f>
        <v>0</v>
      </c>
      <c r="AJ12" s="20">
        <f>VLOOKUP(AB12+AJ$9,[3]SortDOW!$A$11:$H$1367,AJ$8)</f>
        <v>468210580</v>
      </c>
      <c r="AK12" s="63">
        <v>1</v>
      </c>
      <c r="BA12" s="86"/>
      <c r="BB12" s="18">
        <f>BG$1-21</f>
        <v>35219</v>
      </c>
      <c r="BC12" s="10">
        <f>VLOOKUP(BB12,[3]SortDOW!$A$11:$H$1367,BC$8)</f>
        <v>316807916</v>
      </c>
      <c r="BD12" s="10">
        <f>VLOOKUP(BB12,[3]SortDOW!$A$11:$H$1367,BD$8)</f>
        <v>385732523</v>
      </c>
      <c r="BE12" s="10">
        <f>VLOOKUP(BB12,[3]SortDOW!$A$11:$H$1367,BE$8)</f>
        <v>380021950</v>
      </c>
      <c r="BF12" s="10">
        <f>VLOOKUP(BB12,[3]SortDOW!$A$11:$H$1367,BF$8)</f>
        <v>464527139</v>
      </c>
      <c r="BG12" s="10">
        <f>VLOOKUP(BB12,[3]SortDOW!$A$11:$H$1367,BG$8)</f>
        <v>445487850</v>
      </c>
      <c r="BH12" s="19">
        <f>VLOOKUP(BB12,[3]SortDOW!$A$11:$H$1367,BH$8)</f>
        <v>0</v>
      </c>
      <c r="BI12" s="19">
        <f>VLOOKUP(BB12,[3]SortDOW!$A$11:$H$1367,BI$8)</f>
        <v>0</v>
      </c>
      <c r="BJ12" s="20">
        <f>VLOOKUP(BB12+BJ$9,[3]SortDOW!$A$11:$H$1367,BJ$8)</f>
        <v>336956940</v>
      </c>
      <c r="BK12" s="63">
        <v>1</v>
      </c>
      <c r="BY12" s="86"/>
      <c r="CB12" s="18">
        <f>CG$1-21</f>
        <v>34848</v>
      </c>
      <c r="CC12" s="10">
        <f>VLOOKUP(CB12,[3]SortDOW!$A$11:$H$1367,CC$8)</f>
        <v>0</v>
      </c>
      <c r="CD12" s="10">
        <f>VLOOKUP(CB12,[3]SortDOW!$A$11:$H$1367,CD$8)</f>
        <v>280677600</v>
      </c>
      <c r="CE12" s="10">
        <f>VLOOKUP(CB12,[3]SortDOW!$A$11:$H$1367,CE$8)</f>
        <v>365252560</v>
      </c>
      <c r="CF12" s="10">
        <f>VLOOKUP(CB12,[3]SortDOW!$A$11:$H$1367,CF$8)</f>
        <v>344993870</v>
      </c>
      <c r="CG12" s="10">
        <f>VLOOKUP(CB12,[3]SortDOW!$A$11:$H$1367,CG$8)</f>
        <v>365155460</v>
      </c>
      <c r="CH12" s="19">
        <f>VLOOKUP(CB12,[3]SortDOW!$A$11:$H$1367,CH$8)</f>
        <v>0</v>
      </c>
      <c r="CI12" s="19">
        <f>VLOOKUP(CB12,[3]SortDOW!$A$11:$H$1367,CI$8)</f>
        <v>0</v>
      </c>
      <c r="CJ12" s="20">
        <f>VLOOKUP(CB12+CJ$9,[3]SortDOW!$A$11:$H$1367,CJ$8)</f>
        <v>336798200</v>
      </c>
      <c r="CK12" s="63">
        <v>1</v>
      </c>
      <c r="DA12" s="86"/>
      <c r="DB12" s="18">
        <f>DG$1-21</f>
        <v>34484</v>
      </c>
      <c r="DC12" s="10">
        <f>VLOOKUP(DB12,[3]SortDOW!$A$11:$H$1367,DC$8)</f>
        <v>0</v>
      </c>
      <c r="DD12" s="10">
        <f>VLOOKUP(DB12,[3]SortDOW!$A$11:$H$1367,DD$8)</f>
        <v>215569900</v>
      </c>
      <c r="DE12" s="10">
        <f>VLOOKUP(DB12,[3]SortDOW!$A$11:$H$1367,DE$8)</f>
        <v>278145210</v>
      </c>
      <c r="DF12" s="10">
        <f>VLOOKUP(DB12,[3]SortDOW!$A$11:$H$1367,DF$8)</f>
        <v>271115171</v>
      </c>
      <c r="DG12" s="10">
        <f>VLOOKUP(DB12,[3]SortDOW!$A$11:$H$1367,DG$8)</f>
        <v>269908560</v>
      </c>
      <c r="DH12" s="19">
        <f>VLOOKUP(DB12,[3]SortDOW!$A$11:$H$1367,DH$8)</f>
        <v>0</v>
      </c>
      <c r="DI12" s="19">
        <f>VLOOKUP(DB12,[3]SortDOW!$A$11:$H$1367,DI$8)</f>
        <v>0</v>
      </c>
      <c r="DJ12" s="20">
        <f>VLOOKUP(DB12+DJ$9,[3]SortDOW!$A$11:$H$1367,DJ$8)</f>
        <v>257919780</v>
      </c>
      <c r="DK12" s="63">
        <v>0</v>
      </c>
      <c r="EA12" s="86"/>
      <c r="EB12" s="18">
        <f>EG$1-21</f>
        <v>34120</v>
      </c>
      <c r="EC12" s="10">
        <f>VLOOKUP(EB12,[3]SortDOW!$A$11:$H$1367,EC$8)</f>
        <v>0</v>
      </c>
      <c r="ED12" s="10">
        <f>VLOOKUP(EB12,[3]SortDOW!$A$11:$H$1367,ED$8)</f>
        <v>229701840</v>
      </c>
      <c r="EE12" s="10">
        <f>VLOOKUP(EB12,[3]SortDOW!$A$11:$H$1367,EE$8)</f>
        <v>293141610</v>
      </c>
      <c r="EF12" s="10">
        <f>VLOOKUP(EB12,[3]SortDOW!$A$11:$H$1367,EF$8)</f>
        <v>284597512</v>
      </c>
      <c r="EG12" s="10">
        <f>VLOOKUP(EB12,[3]SortDOW!$A$11:$H$1367,EG$8)</f>
        <v>224329000</v>
      </c>
      <c r="EH12" s="19">
        <f>VLOOKUP(EB12,[3]SortDOW!$A$11:$H$1367,EH$8)</f>
        <v>0</v>
      </c>
      <c r="EI12" s="19">
        <f>VLOOKUP(EB12,[3]SortDOW!$A$11:$H$1367,EI$8)</f>
        <v>0</v>
      </c>
      <c r="EJ12" s="20">
        <f>VLOOKUP(EB12+EJ$9,[3]SortDOW!$A$11:$H$1367,EJ$8)</f>
        <v>235601530</v>
      </c>
      <c r="EK12" s="63">
        <v>1</v>
      </c>
      <c r="EY12" s="86"/>
      <c r="FB12" s="18">
        <f>FG$1-21</f>
        <v>33756</v>
      </c>
      <c r="FC12" s="10">
        <f>VLOOKUP(FB12,[3]SortDOW!$A$11:$H$1367,FC$8)</f>
        <v>190153890</v>
      </c>
      <c r="FD12" s="10">
        <f>VLOOKUP(FB12,[3]SortDOW!$A$11:$H$1367,FD$8)</f>
        <v>202612705</v>
      </c>
      <c r="FE12" s="10">
        <f>VLOOKUP(FB12,[3]SortDOW!$A$11:$H$1367,FE$8)</f>
        <v>215407460</v>
      </c>
      <c r="FF12" s="10">
        <f>VLOOKUP(FB12,[3]SortDOW!$A$11:$H$1367,FF$8)</f>
        <v>204080310</v>
      </c>
      <c r="FG12" s="10">
        <f>VLOOKUP(FB12,[3]SortDOW!$A$11:$H$1367,FG$8)</f>
        <v>200908415</v>
      </c>
      <c r="FH12" s="19">
        <f>VLOOKUP(FB12,[3]SortDOW!$A$11:$H$1367,FH$8)</f>
        <v>0</v>
      </c>
      <c r="FI12" s="19">
        <f>VLOOKUP(FB12,[3]SortDOW!$A$11:$H$1367,FI$8)</f>
        <v>0</v>
      </c>
      <c r="FJ12" s="20">
        <f>VLOOKUP(FB12+FJ$9,[3]SortDOW!$A$11:$H$1367,FJ$8)</f>
        <v>161039290</v>
      </c>
      <c r="FK12" s="63">
        <v>1</v>
      </c>
      <c r="FY12" s="86"/>
      <c r="GB12" s="18">
        <f>GG$1-21</f>
        <v>33388</v>
      </c>
      <c r="GC12" s="10">
        <f>VLOOKUP(GB12,[3]SortDOW!$A$11:$H$1367,GC$8)</f>
        <v>0</v>
      </c>
      <c r="GD12" s="10">
        <f>VLOOKUP(GB12,[3]SortDOW!$A$11:$H$1367,GD$8)</f>
        <v>161995040</v>
      </c>
      <c r="GE12" s="10">
        <f>VLOOKUP(GB12,[3]SortDOW!$A$11:$H$1367,GE$8)</f>
        <v>188138550</v>
      </c>
      <c r="GF12" s="10">
        <f>VLOOKUP(GB12,[3]SortDOW!$A$11:$H$1367,GF$8)</f>
        <v>234289930</v>
      </c>
      <c r="GG12" s="10">
        <f>VLOOKUP(GB12,[3]SortDOW!$A$11:$H$1367,GG$8)</f>
        <v>231917060</v>
      </c>
      <c r="GH12" s="19">
        <f>VLOOKUP(GB12,[3]SortDOW!$A$11:$H$1367,GH$8)</f>
        <v>0</v>
      </c>
      <c r="GI12" s="19">
        <f>VLOOKUP(GB12,[3]SortDOW!$A$11:$H$1367,GI$8)</f>
        <v>0</v>
      </c>
      <c r="GJ12" s="20">
        <f>VLOOKUP(GB12+GJ$9,[3]SortDOW!$A$11:$H$1367,GJ$8)</f>
        <v>173693920</v>
      </c>
      <c r="GK12" s="63">
        <v>0</v>
      </c>
      <c r="GY12" s="86"/>
      <c r="HB12" s="18">
        <f>HG$1-21</f>
        <v>-21</v>
      </c>
      <c r="HC12" s="10" t="e">
        <f>VLOOKUP(HB12,[3]SortDOW!$A$11:$H$1367,HC$8)</f>
        <v>#N/A</v>
      </c>
      <c r="HD12" s="10" t="e">
        <f>VLOOKUP(HB12,[3]SortDOW!$A$11:$H$1367,HD$8)</f>
        <v>#N/A</v>
      </c>
      <c r="HE12" s="10" t="e">
        <f>VLOOKUP(HB12,[3]SortDOW!$A$11:$H$1367,HE$8)</f>
        <v>#N/A</v>
      </c>
      <c r="HF12" s="10" t="e">
        <f>VLOOKUP(HB12,[3]SortDOW!$A$11:$H$1367,HF$8)</f>
        <v>#N/A</v>
      </c>
      <c r="HG12" s="10" t="e">
        <f>VLOOKUP(HB12,[3]SortDOW!$A$11:$H$1367,HG$8)</f>
        <v>#N/A</v>
      </c>
      <c r="HH12" s="19" t="e">
        <f>VLOOKUP(HB12,[3]SortDOW!$A$11:$H$1367,HH$8)</f>
        <v>#N/A</v>
      </c>
      <c r="HI12" s="19" t="e">
        <f>VLOOKUP(HB12,[3]SortDOW!$A$11:$H$1367,HI$8)</f>
        <v>#N/A</v>
      </c>
      <c r="HJ12" s="20" t="e">
        <f>VLOOKUP(HB12+HJ$9,[3]SortDOW!$A$11:$H$1367,HJ$8)</f>
        <v>#N/A</v>
      </c>
      <c r="HK12" s="63">
        <v>1</v>
      </c>
    </row>
    <row r="13" spans="1:220" x14ac:dyDescent="0.25">
      <c r="A13" s="17">
        <v>35240</v>
      </c>
      <c r="B13" s="18">
        <f>G$1-14</f>
        <v>35954</v>
      </c>
      <c r="C13" s="10">
        <f>VLOOKUP(B13,[3]SortDOW!$A$11:$H$1367,C$8)</f>
        <v>543002738</v>
      </c>
      <c r="D13" s="10">
        <f>VLOOKUP(B13,[3]SortDOW!$A$11:$H$1367,D$8)</f>
        <v>563133755</v>
      </c>
      <c r="E13" s="10">
        <f>VLOOKUP(B13,[3]SortDOW!$A$11:$H$1367,E$8)</f>
        <v>608937770</v>
      </c>
      <c r="F13" s="10">
        <f>VLOOKUP(B13,[3]SortDOW!$A$11:$H$1367,F$8)</f>
        <v>626801554</v>
      </c>
      <c r="G13" s="10">
        <f>VLOOKUP(B13,[3]SortDOW!$A$11:$H$1367,G$8)</f>
        <v>632125206</v>
      </c>
      <c r="H13" s="19">
        <f>VLOOKUP(B13,[3]SortDOW!$A$11:$H$1367,H$8)</f>
        <v>0</v>
      </c>
      <c r="I13" s="19">
        <f>VLOOKUP(B13,[3]SortDOW!$A$11:$H$1367,I$8)</f>
        <v>0</v>
      </c>
      <c r="J13" s="20">
        <f>VLOOKUP(B13+J$9,[3]SortDOW!$A$11:$H$1367,J$8)</f>
        <v>594700885</v>
      </c>
      <c r="K13" s="21">
        <v>1</v>
      </c>
      <c r="Y13" s="86"/>
      <c r="AB13" s="18">
        <f>AG$1-14</f>
        <v>35590</v>
      </c>
      <c r="AC13" s="10">
        <f>VLOOKUP(AB13,[3]SortDOW!$A$11:$H$1367,AC$8)</f>
        <v>468210580</v>
      </c>
      <c r="AD13" s="10">
        <f>VLOOKUP(AB13,[3]SortDOW!$A$11:$H$1367,AD$8)</f>
        <v>526553930</v>
      </c>
      <c r="AE13" s="10">
        <f>VLOOKUP(AB13,[3]SortDOW!$A$11:$H$1367,AE$8)</f>
        <v>524434656</v>
      </c>
      <c r="AF13" s="10">
        <f>VLOOKUP(AB13,[3]SortDOW!$A$11:$H$1367,AF$8)</f>
        <v>592818474</v>
      </c>
      <c r="AG13" s="10">
        <f>VLOOKUP(AB13,[3]SortDOW!$A$11:$H$1367,AG$8)</f>
        <v>575065690</v>
      </c>
      <c r="AH13" s="19">
        <f>VLOOKUP(AB13,[3]SortDOW!$A$11:$H$1367,AH$8)</f>
        <v>0</v>
      </c>
      <c r="AI13" s="19">
        <f>VLOOKUP(AB13,[3]SortDOW!$A$11:$H$1367,AI$8)</f>
        <v>0</v>
      </c>
      <c r="AJ13" s="20">
        <f>VLOOKUP(AB13+AJ$9,[3]SortDOW!$A$11:$H$1367,AJ$8)</f>
        <v>419089792</v>
      </c>
      <c r="AK13" s="63">
        <v>0</v>
      </c>
      <c r="BA13" s="86"/>
      <c r="BB13" s="18">
        <f>BG$1-14</f>
        <v>35226</v>
      </c>
      <c r="BC13" s="10">
        <f>VLOOKUP(BB13,[3]SortDOW!$A$11:$H$1367,BC$8)</f>
        <v>336956940</v>
      </c>
      <c r="BD13" s="10">
        <f>VLOOKUP(BB13,[3]SortDOW!$A$11:$H$1367,BD$8)</f>
        <v>405185378</v>
      </c>
      <c r="BE13" s="10">
        <f>VLOOKUP(BB13,[3]SortDOW!$A$11:$H$1367,BE$8)</f>
        <v>397018884</v>
      </c>
      <c r="BF13" s="10">
        <f>VLOOKUP(BB13,[3]SortDOW!$A$11:$H$1367,BF$8)</f>
        <v>397422794</v>
      </c>
      <c r="BG13" s="10">
        <f>VLOOKUP(BB13,[3]SortDOW!$A$11:$H$1367,BG$8)</f>
        <v>393093503</v>
      </c>
      <c r="BH13" s="19">
        <f>VLOOKUP(BB13,[3]SortDOW!$A$11:$H$1367,BH$8)</f>
        <v>0</v>
      </c>
      <c r="BI13" s="19">
        <f>VLOOKUP(BB13,[3]SortDOW!$A$11:$H$1367,BI$8)</f>
        <v>0</v>
      </c>
      <c r="BJ13" s="20">
        <f>VLOOKUP(BB13+BJ$9,[3]SortDOW!$A$11:$H$1367,BJ$8)</f>
        <v>298077500</v>
      </c>
      <c r="BK13" s="63">
        <v>1</v>
      </c>
      <c r="BY13" s="86"/>
      <c r="CB13" s="18">
        <f>CG$1-14</f>
        <v>34855</v>
      </c>
      <c r="CC13" s="10">
        <f>VLOOKUP(CB13,[3]SortDOW!$A$11:$H$1367,CC$8)</f>
        <v>336798200</v>
      </c>
      <c r="CD13" s="10">
        <f>VLOOKUP(CB13,[3]SortDOW!$A$11:$H$1367,CD$8)</f>
        <v>339149420</v>
      </c>
      <c r="CE13" s="10">
        <f>VLOOKUP(CB13,[3]SortDOW!$A$11:$H$1367,CE$8)</f>
        <v>326201470</v>
      </c>
      <c r="CF13" s="10">
        <f>VLOOKUP(CB13,[3]SortDOW!$A$11:$H$1367,CF$8)</f>
        <v>289291713</v>
      </c>
      <c r="CG13" s="10">
        <f>VLOOKUP(CB13,[3]SortDOW!$A$11:$H$1367,CG$8)</f>
        <v>325533690</v>
      </c>
      <c r="CH13" s="19">
        <f>VLOOKUP(CB13,[3]SortDOW!$A$11:$H$1367,CH$8)</f>
        <v>0</v>
      </c>
      <c r="CI13" s="19">
        <f>VLOOKUP(CB13,[3]SortDOW!$A$11:$H$1367,CI$8)</f>
        <v>0</v>
      </c>
      <c r="CJ13" s="20">
        <f>VLOOKUP(CB13+CJ$9,[3]SortDOW!$A$11:$H$1367,CJ$8)</f>
        <v>287394430</v>
      </c>
      <c r="CK13" s="63">
        <v>1</v>
      </c>
      <c r="DA13" s="86"/>
      <c r="DB13" s="18">
        <f>DG$1-14</f>
        <v>34491</v>
      </c>
      <c r="DC13" s="10">
        <f>VLOOKUP(DB13,[3]SortDOW!$A$11:$H$1367,DC$8)</f>
        <v>257919780</v>
      </c>
      <c r="DD13" s="10">
        <f>VLOOKUP(DB13,[3]SortDOW!$A$11:$H$1367,DD$8)</f>
        <v>231851490</v>
      </c>
      <c r="DE13" s="10">
        <f>VLOOKUP(DB13,[3]SortDOW!$A$11:$H$1367,DE$8)</f>
        <v>255366810</v>
      </c>
      <c r="DF13" s="10">
        <f>VLOOKUP(DB13,[3]SortDOW!$A$11:$H$1367,DF$8)</f>
        <v>250880240</v>
      </c>
      <c r="DG13" s="10">
        <f>VLOOKUP(DB13,[3]SortDOW!$A$11:$H$1367,DG$8)</f>
        <v>221109330</v>
      </c>
      <c r="DH13" s="19">
        <f>VLOOKUP(DB13,[3]SortDOW!$A$11:$H$1367,DH$8)</f>
        <v>0</v>
      </c>
      <c r="DI13" s="19">
        <f>VLOOKUP(DB13,[3]SortDOW!$A$11:$H$1367,DI$8)</f>
        <v>0</v>
      </c>
      <c r="DJ13" s="20">
        <f>VLOOKUP(DB13+DJ$9,[3]SortDOW!$A$11:$H$1367,DJ$8)</f>
        <v>241187660</v>
      </c>
      <c r="DK13" s="63">
        <v>1</v>
      </c>
      <c r="EA13" s="86"/>
      <c r="EB13" s="18">
        <f>EG$1-14</f>
        <v>34127</v>
      </c>
      <c r="EC13" s="10">
        <f>VLOOKUP(EB13,[3]SortDOW!$A$11:$H$1367,EC$8)</f>
        <v>235601530</v>
      </c>
      <c r="ED13" s="10">
        <f>VLOOKUP(EB13,[3]SortDOW!$A$11:$H$1367,ED$8)</f>
        <v>238838637</v>
      </c>
      <c r="EE13" s="10">
        <f>VLOOKUP(EB13,[3]SortDOW!$A$11:$H$1367,EE$8)</f>
        <v>246493420</v>
      </c>
      <c r="EF13" s="10">
        <f>VLOOKUP(EB13,[3]SortDOW!$A$11:$H$1367,EF$8)</f>
        <v>231154600</v>
      </c>
      <c r="EG13" s="10">
        <f>VLOOKUP(EB13,[3]SortDOW!$A$11:$H$1367,EG$8)</f>
        <v>255999094</v>
      </c>
      <c r="EH13" s="19">
        <f>VLOOKUP(EB13,[3]SortDOW!$A$11:$H$1367,EH$8)</f>
        <v>0</v>
      </c>
      <c r="EI13" s="19">
        <f>VLOOKUP(EB13,[3]SortDOW!$A$11:$H$1367,EI$8)</f>
        <v>0</v>
      </c>
      <c r="EJ13" s="20">
        <f>VLOOKUP(EB13+EJ$9,[3]SortDOW!$A$11:$H$1367,EJ$8)</f>
        <v>214912749</v>
      </c>
      <c r="EK13" s="63">
        <v>1</v>
      </c>
      <c r="EY13" s="86"/>
      <c r="FB13" s="18">
        <f>FG$1-14</f>
        <v>33763</v>
      </c>
      <c r="FC13" s="10">
        <f>VLOOKUP(FB13,[3]SortDOW!$A$11:$H$1367,FC$8)</f>
        <v>161039290</v>
      </c>
      <c r="FD13" s="10">
        <f>VLOOKUP(FB13,[3]SortDOW!$A$11:$H$1367,FD$8)</f>
        <v>190527290</v>
      </c>
      <c r="FE13" s="10">
        <f>VLOOKUP(FB13,[3]SortDOW!$A$11:$H$1367,FE$8)</f>
        <v>210551640</v>
      </c>
      <c r="FF13" s="10">
        <f>VLOOKUP(FB13,[3]SortDOW!$A$11:$H$1367,FF$8)</f>
        <v>204372530</v>
      </c>
      <c r="FG13" s="10">
        <f>VLOOKUP(FB13,[3]SortDOW!$A$11:$H$1367,FG$8)</f>
        <v>181569860</v>
      </c>
      <c r="FH13" s="19">
        <f>VLOOKUP(FB13,[3]SortDOW!$A$11:$H$1367,FH$8)</f>
        <v>0</v>
      </c>
      <c r="FI13" s="19">
        <f>VLOOKUP(FB13,[3]SortDOW!$A$11:$H$1367,FI$8)</f>
        <v>0</v>
      </c>
      <c r="FJ13" s="20">
        <f>VLOOKUP(FB13+FJ$9,[3]SortDOW!$A$11:$H$1367,FJ$8)</f>
        <v>163893410</v>
      </c>
      <c r="FK13" s="63">
        <v>0</v>
      </c>
      <c r="FY13" s="86"/>
      <c r="GB13" s="18">
        <f>GG$1-14</f>
        <v>33395</v>
      </c>
      <c r="GC13" s="10">
        <f>VLOOKUP(GB13,[3]SortDOW!$A$11:$H$1367,GC$8)</f>
        <v>173693920</v>
      </c>
      <c r="GD13" s="10">
        <f>VLOOKUP(GB13,[3]SortDOW!$A$11:$H$1367,GD$8)</f>
        <v>180139340</v>
      </c>
      <c r="GE13" s="10">
        <f>VLOOKUP(GB13,[3]SortDOW!$A$11:$H$1367,GE$8)</f>
        <v>186265760</v>
      </c>
      <c r="GF13" s="10">
        <f>VLOOKUP(GB13,[3]SortDOW!$A$11:$H$1367,GF$8)</f>
        <v>168010440</v>
      </c>
      <c r="GG13" s="10">
        <f>VLOOKUP(GB13,[3]SortDOW!$A$11:$H$1367,GG$8)</f>
        <v>167697620</v>
      </c>
      <c r="GH13" s="19">
        <f>VLOOKUP(GB13,[3]SortDOW!$A$11:$H$1367,GH$8)</f>
        <v>0</v>
      </c>
      <c r="GI13" s="19">
        <f>VLOOKUP(GB13,[3]SortDOW!$A$11:$H$1367,GI$8)</f>
        <v>0</v>
      </c>
      <c r="GJ13" s="20">
        <f>VLOOKUP(GB13+GJ$9,[3]SortDOW!$A$11:$H$1367,GJ$8)</f>
        <v>127384650</v>
      </c>
      <c r="GK13" s="63">
        <v>1</v>
      </c>
      <c r="GY13" s="86"/>
      <c r="HB13" s="18">
        <f>HG$1-14</f>
        <v>-14</v>
      </c>
      <c r="HC13" s="10" t="e">
        <f>VLOOKUP(HB13,[3]SortDOW!$A$11:$H$1367,HC$8)</f>
        <v>#N/A</v>
      </c>
      <c r="HD13" s="10" t="e">
        <f>VLOOKUP(HB13,[3]SortDOW!$A$11:$H$1367,HD$8)</f>
        <v>#N/A</v>
      </c>
      <c r="HE13" s="10" t="e">
        <f>VLOOKUP(HB13,[3]SortDOW!$A$11:$H$1367,HE$8)</f>
        <v>#N/A</v>
      </c>
      <c r="HF13" s="10" t="e">
        <f>VLOOKUP(HB13,[3]SortDOW!$A$11:$H$1367,HF$8)</f>
        <v>#N/A</v>
      </c>
      <c r="HG13" s="10" t="e">
        <f>VLOOKUP(HB13,[3]SortDOW!$A$11:$H$1367,HG$8)</f>
        <v>#N/A</v>
      </c>
      <c r="HH13" s="19" t="e">
        <f>VLOOKUP(HB13,[3]SortDOW!$A$11:$H$1367,HH$8)</f>
        <v>#N/A</v>
      </c>
      <c r="HI13" s="19" t="e">
        <f>VLOOKUP(HB13,[3]SortDOW!$A$11:$H$1367,HI$8)</f>
        <v>#N/A</v>
      </c>
      <c r="HJ13" s="20" t="e">
        <f>VLOOKUP(HB13+HJ$9,[3]SortDOW!$A$11:$H$1367,HJ$8)</f>
        <v>#N/A</v>
      </c>
      <c r="HK13" s="63">
        <v>1</v>
      </c>
    </row>
    <row r="14" spans="1:220" x14ac:dyDescent="0.25">
      <c r="A14" s="17">
        <v>34869</v>
      </c>
      <c r="B14" s="18">
        <f>G$1-7</f>
        <v>35961</v>
      </c>
      <c r="C14" s="10">
        <f>VLOOKUP(B14,[3]SortDOW!$A$11:$H$1367,C$8)</f>
        <v>594700885</v>
      </c>
      <c r="D14" s="10">
        <f>VLOOKUP(B14,[3]SortDOW!$A$11:$H$1367,D$8)</f>
        <v>663307550</v>
      </c>
      <c r="E14" s="10">
        <f>VLOOKUP(B14,[3]SortDOW!$A$11:$H$1367,E$8)</f>
        <v>741711506</v>
      </c>
      <c r="F14" s="10">
        <f>VLOOKUP(B14,[3]SortDOW!$A$11:$H$1367,F$8)</f>
        <v>599477457</v>
      </c>
      <c r="G14" s="10">
        <f>VLOOKUP(B14,[3]SortDOW!$A$11:$H$1367,G$8)</f>
        <v>713540737</v>
      </c>
      <c r="H14" s="19">
        <f>VLOOKUP(B14,[3]SortDOW!$A$11:$H$1367,H$8)</f>
        <v>0</v>
      </c>
      <c r="I14" s="19">
        <f>VLOOKUP(B14,[3]SortDOW!$A$11:$H$1367,I$8)</f>
        <v>0</v>
      </c>
      <c r="J14" s="20">
        <f>VLOOKUP(B14+J$9,[3]SortDOW!$A$11:$H$1367,J$8)</f>
        <v>530368220</v>
      </c>
      <c r="K14" s="21">
        <v>0</v>
      </c>
      <c r="Y14" s="86"/>
      <c r="AB14" s="18">
        <f>AG$1-7</f>
        <v>35597</v>
      </c>
      <c r="AC14" s="10">
        <f>VLOOKUP(AB14,[3]SortDOW!$A$11:$H$1367,AC$8)</f>
        <v>419089792</v>
      </c>
      <c r="AD14" s="10">
        <f>VLOOKUP(AB14,[3]SortDOW!$A$11:$H$1367,AD$8)</f>
        <v>544914106</v>
      </c>
      <c r="AE14" s="10">
        <f>VLOOKUP(AB14,[3]SortDOW!$A$11:$H$1367,AE$8)</f>
        <v>491833070</v>
      </c>
      <c r="AF14" s="10">
        <f>VLOOKUP(AB14,[3]SortDOW!$A$11:$H$1367,AF$8)</f>
        <v>537055979</v>
      </c>
      <c r="AG14" s="10">
        <f>VLOOKUP(AB14,[3]SortDOW!$A$11:$H$1367,AG$8)</f>
        <v>652945470</v>
      </c>
      <c r="AH14" s="19">
        <f>VLOOKUP(AB14,[3]SortDOW!$A$11:$H$1367,AH$8)</f>
        <v>0</v>
      </c>
      <c r="AI14" s="19">
        <f>VLOOKUP(AB14,[3]SortDOW!$A$11:$H$1367,AI$8)</f>
        <v>0</v>
      </c>
      <c r="AJ14" s="20">
        <f>VLOOKUP(AB14+AJ$9,[3]SortDOW!$A$11:$H$1367,AJ$8)</f>
        <v>498157535</v>
      </c>
      <c r="AK14" s="63">
        <v>1</v>
      </c>
      <c r="BA14" s="86"/>
      <c r="BB14" s="18">
        <f>BG$1-7</f>
        <v>35233</v>
      </c>
      <c r="BC14" s="10">
        <f>VLOOKUP(BB14,[3]SortDOW!$A$11:$H$1367,BC$8)</f>
        <v>298077500</v>
      </c>
      <c r="BD14" s="10">
        <f>VLOOKUP(BB14,[3]SortDOW!$A$11:$H$1367,BD$8)</f>
        <v>375773060</v>
      </c>
      <c r="BE14" s="10">
        <f>VLOOKUP(BB14,[3]SortDOW!$A$11:$H$1367,BE$8)</f>
        <v>383150620</v>
      </c>
      <c r="BF14" s="10">
        <f>VLOOKUP(BB14,[3]SortDOW!$A$11:$H$1367,BF$8)</f>
        <v>440473763</v>
      </c>
      <c r="BG14" s="10">
        <f>VLOOKUP(BB14,[3]SortDOW!$A$11:$H$1367,BG$8)</f>
        <v>520074627</v>
      </c>
      <c r="BH14" s="19">
        <f>VLOOKUP(BB14,[3]SortDOW!$A$11:$H$1367,BH$8)</f>
        <v>0</v>
      </c>
      <c r="BI14" s="19">
        <f>VLOOKUP(BB14,[3]SortDOW!$A$11:$H$1367,BI$8)</f>
        <v>0</v>
      </c>
      <c r="BJ14" s="20">
        <f>VLOOKUP(BB14+BJ$9,[3]SortDOW!$A$11:$H$1367,BJ$8)</f>
        <v>333626610</v>
      </c>
      <c r="BK14" s="63">
        <v>1</v>
      </c>
      <c r="BY14" s="86"/>
      <c r="CB14" s="18">
        <f>CG$1-7</f>
        <v>34862</v>
      </c>
      <c r="CC14" s="10">
        <f>VLOOKUP(CB14,[3]SortDOW!$A$11:$H$1367,CC$8)</f>
        <v>287394430</v>
      </c>
      <c r="CD14" s="10">
        <f>VLOOKUP(CB14,[3]SortDOW!$A$11:$H$1367,CD$8)</f>
        <v>337800562</v>
      </c>
      <c r="CE14" s="10">
        <f>VLOOKUP(CB14,[3]SortDOW!$A$11:$H$1367,CE$8)</f>
        <v>328798391</v>
      </c>
      <c r="CF14" s="10">
        <f>VLOOKUP(CB14,[3]SortDOW!$A$11:$H$1367,CF$8)</f>
        <v>331557450</v>
      </c>
      <c r="CG14" s="10">
        <f>VLOOKUP(CB14,[3]SortDOW!$A$11:$H$1367,CG$8)</f>
        <v>444331298</v>
      </c>
      <c r="CH14" s="19">
        <f>VLOOKUP(CB14,[3]SortDOW!$A$11:$H$1367,CH$8)</f>
        <v>0</v>
      </c>
      <c r="CI14" s="19">
        <f>VLOOKUP(CB14,[3]SortDOW!$A$11:$H$1367,CI$8)</f>
        <v>0</v>
      </c>
      <c r="CJ14" s="20">
        <f>VLOOKUP(CB14+CJ$9,[3]SortDOW!$A$11:$H$1367,CJ$8)</f>
        <v>320540920</v>
      </c>
      <c r="CK14" s="63">
        <v>0</v>
      </c>
      <c r="DA14" s="86"/>
      <c r="DB14" s="18">
        <f>DG$1-7</f>
        <v>34498</v>
      </c>
      <c r="DC14" s="10">
        <f>VLOOKUP(DB14,[3]SortDOW!$A$11:$H$1367,DC$8)</f>
        <v>241187660</v>
      </c>
      <c r="DD14" s="10">
        <f>VLOOKUP(DB14,[3]SortDOW!$A$11:$H$1367,DD$8)</f>
        <v>286054790</v>
      </c>
      <c r="DE14" s="10">
        <f>VLOOKUP(DB14,[3]SortDOW!$A$11:$H$1367,DE$8)</f>
        <v>268290093</v>
      </c>
      <c r="DF14" s="10">
        <f>VLOOKUP(DB14,[3]SortDOW!$A$11:$H$1367,DF$8)</f>
        <v>255733420</v>
      </c>
      <c r="DG14" s="10">
        <f>VLOOKUP(DB14,[3]SortDOW!$A$11:$H$1367,DG$8)</f>
        <v>386041970</v>
      </c>
      <c r="DH14" s="19">
        <f>VLOOKUP(DB14,[3]SortDOW!$A$11:$H$1367,DH$8)</f>
        <v>0</v>
      </c>
      <c r="DI14" s="19">
        <f>VLOOKUP(DB14,[3]SortDOW!$A$11:$H$1367,DI$8)</f>
        <v>0</v>
      </c>
      <c r="DJ14" s="20">
        <f>VLOOKUP(DB14+DJ$9,[3]SortDOW!$A$11:$H$1367,DJ$8)</f>
        <v>228024465</v>
      </c>
      <c r="DK14" s="63">
        <v>1</v>
      </c>
      <c r="EA14" s="86"/>
      <c r="EB14" s="18">
        <f>EG$1-7</f>
        <v>34134</v>
      </c>
      <c r="EC14" s="10">
        <f>VLOOKUP(EB14,[3]SortDOW!$A$11:$H$1367,EC$8)</f>
        <v>214912749</v>
      </c>
      <c r="ED14" s="10">
        <f>VLOOKUP(EB14,[3]SortDOW!$A$11:$H$1367,ED$8)</f>
        <v>232330877</v>
      </c>
      <c r="EE14" s="10">
        <f>VLOOKUP(EB14,[3]SortDOW!$A$11:$H$1367,EE$8)</f>
        <v>266198250</v>
      </c>
      <c r="EF14" s="10">
        <f>VLOOKUP(EB14,[3]SortDOW!$A$11:$H$1367,EF$8)</f>
        <v>238908490</v>
      </c>
      <c r="EG14" s="10">
        <f>VLOOKUP(EB14,[3]SortDOW!$A$11:$H$1367,EG$8)</f>
        <v>299558216</v>
      </c>
      <c r="EH14" s="19">
        <f>VLOOKUP(EB14,[3]SortDOW!$A$11:$H$1367,EH$8)</f>
        <v>0</v>
      </c>
      <c r="EI14" s="19">
        <f>VLOOKUP(EB14,[3]SortDOW!$A$11:$H$1367,EI$8)</f>
        <v>0</v>
      </c>
      <c r="EJ14" s="20">
        <f>VLOOKUP(EB14+EJ$9,[3]SortDOW!$A$11:$H$1367,EJ$8)</f>
        <v>222419657</v>
      </c>
      <c r="EK14" s="63">
        <v>1</v>
      </c>
      <c r="EY14" s="86"/>
      <c r="FB14" s="18">
        <f>FG$1-7</f>
        <v>33770</v>
      </c>
      <c r="FC14" s="10">
        <f>VLOOKUP(FB14,[3]SortDOW!$A$11:$H$1367,FC$8)</f>
        <v>163893410</v>
      </c>
      <c r="FD14" s="10">
        <f>VLOOKUP(FB14,[3]SortDOW!$A$11:$H$1367,FD$8)</f>
        <v>194127299</v>
      </c>
      <c r="FE14" s="10">
        <f>VLOOKUP(FB14,[3]SortDOW!$A$11:$H$1367,FE$8)</f>
        <v>242684680</v>
      </c>
      <c r="FF14" s="10">
        <f>VLOOKUP(FB14,[3]SortDOW!$A$11:$H$1367,FF$8)</f>
        <v>225261422</v>
      </c>
      <c r="FG14" s="10">
        <f>VLOOKUP(FB14,[3]SortDOW!$A$11:$H$1367,FG$8)</f>
        <v>240532690</v>
      </c>
      <c r="FH14" s="19">
        <f>VLOOKUP(FB14,[3]SortDOW!$A$11:$H$1367,FH$8)</f>
        <v>0</v>
      </c>
      <c r="FI14" s="19">
        <f>VLOOKUP(FB14,[3]SortDOW!$A$11:$H$1367,FI$8)</f>
        <v>0</v>
      </c>
      <c r="FJ14" s="20">
        <f>VLOOKUP(FB14+FJ$9,[3]SortDOW!$A$11:$H$1367,FJ$8)</f>
        <v>169352430</v>
      </c>
      <c r="FK14" s="63">
        <v>1</v>
      </c>
      <c r="FY14" s="86"/>
      <c r="GB14" s="18">
        <f>GG$1-7</f>
        <v>33402</v>
      </c>
      <c r="GC14" s="10">
        <f>VLOOKUP(GB14,[3]SortDOW!$A$11:$H$1367,GC$8)</f>
        <v>127384650</v>
      </c>
      <c r="GD14" s="10">
        <f>VLOOKUP(GB14,[3]SortDOW!$A$11:$H$1367,GD$8)</f>
        <v>161182280</v>
      </c>
      <c r="GE14" s="10">
        <f>VLOOKUP(GB14,[3]SortDOW!$A$11:$H$1367,GE$8)</f>
        <v>165565620</v>
      </c>
      <c r="GF14" s="10">
        <f>VLOOKUP(GB14,[3]SortDOW!$A$11:$H$1367,GF$8)</f>
        <v>146612710</v>
      </c>
      <c r="GG14" s="10">
        <f>VLOOKUP(GB14,[3]SortDOW!$A$11:$H$1367,GG$8)</f>
        <v>168932140</v>
      </c>
      <c r="GH14" s="19">
        <f>VLOOKUP(GB14,[3]SortDOW!$A$11:$H$1367,GH$8)</f>
        <v>0</v>
      </c>
      <c r="GI14" s="19">
        <f>VLOOKUP(GB14,[3]SortDOW!$A$11:$H$1367,GI$8)</f>
        <v>0</v>
      </c>
      <c r="GJ14" s="20">
        <f>VLOOKUP(GB14+GJ$9,[3]SortDOW!$A$11:$H$1367,GJ$8)</f>
        <v>133719350</v>
      </c>
      <c r="GK14" s="63">
        <v>1</v>
      </c>
      <c r="GY14" s="86"/>
      <c r="HB14" s="18">
        <f>HG$1-7</f>
        <v>-7</v>
      </c>
      <c r="HC14" s="10" t="e">
        <f>VLOOKUP(HB14,[3]SortDOW!$A$11:$H$1367,HC$8)</f>
        <v>#N/A</v>
      </c>
      <c r="HD14" s="10" t="e">
        <f>VLOOKUP(HB14,[3]SortDOW!$A$11:$H$1367,HD$8)</f>
        <v>#N/A</v>
      </c>
      <c r="HE14" s="10" t="e">
        <f>VLOOKUP(HB14,[3]SortDOW!$A$11:$H$1367,HE$8)</f>
        <v>#N/A</v>
      </c>
      <c r="HF14" s="10" t="e">
        <f>VLOOKUP(HB14,[3]SortDOW!$A$11:$H$1367,HF$8)</f>
        <v>#N/A</v>
      </c>
      <c r="HG14" s="10" t="e">
        <f>VLOOKUP(HB14,[3]SortDOW!$A$11:$H$1367,HG$8)</f>
        <v>#N/A</v>
      </c>
      <c r="HH14" s="19" t="e">
        <f>VLOOKUP(HB14,[3]SortDOW!$A$11:$H$1367,HH$8)</f>
        <v>#N/A</v>
      </c>
      <c r="HI14" s="19" t="e">
        <f>VLOOKUP(HB14,[3]SortDOW!$A$11:$H$1367,HI$8)</f>
        <v>#N/A</v>
      </c>
      <c r="HJ14" s="20" t="e">
        <f>VLOOKUP(HB14+HJ$9,[3]SortDOW!$A$11:$H$1367,HJ$8)</f>
        <v>#N/A</v>
      </c>
      <c r="HK14" s="63">
        <v>1</v>
      </c>
    </row>
    <row r="15" spans="1:220" s="28" customFormat="1" x14ac:dyDescent="0.25">
      <c r="A15" s="17">
        <v>34505</v>
      </c>
      <c r="B15" s="22">
        <f>G$1</f>
        <v>35968</v>
      </c>
      <c r="C15" s="23">
        <f>VLOOKUP(B15,[3]SortDOW!$A$11:$H$1367,C$8)</f>
        <v>530368220</v>
      </c>
      <c r="D15" s="23">
        <f>VLOOKUP(B15,[3]SortDOW!$A$11:$H$1367,D$8)</f>
        <v>655246048</v>
      </c>
      <c r="E15" s="23">
        <f>VLOOKUP(B15,[3]SortDOW!$A$11:$H$1367,E$8)</f>
        <v>714754027</v>
      </c>
      <c r="F15" s="23">
        <f>VLOOKUP(B15,[3]SortDOW!$A$11:$H$1367,F$8)</f>
        <v>669415571</v>
      </c>
      <c r="G15" s="23">
        <f>VLOOKUP(B15,[3]SortDOW!$A$11:$H$1367,G$8)</f>
        <v>519727535</v>
      </c>
      <c r="H15" s="24">
        <f>VLOOKUP(B15,[3]SortDOW!$A$11:$H$1367,H$8)</f>
        <v>0</v>
      </c>
      <c r="I15" s="24">
        <f>VLOOKUP(B15,[3]SortDOW!$A$11:$H$1367,I$8)</f>
        <v>0</v>
      </c>
      <c r="J15" s="25">
        <f>VLOOKUP(B15+J$9,[3]SortDOW!$A$11:$H$1367,J$8)</f>
        <v>564086161</v>
      </c>
      <c r="K15" s="26">
        <v>0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86"/>
      <c r="Z15" s="27"/>
      <c r="AA15" s="27"/>
      <c r="AB15" s="22">
        <f>AG$1</f>
        <v>35604</v>
      </c>
      <c r="AC15" s="23">
        <f>VLOOKUP(AB15,[3]SortDOW!$A$11:$H$1367,AC$8)</f>
        <v>498157535</v>
      </c>
      <c r="AD15" s="23">
        <f>VLOOKUP(AB15,[3]SortDOW!$A$11:$H$1367,AD$8)</f>
        <v>553842460</v>
      </c>
      <c r="AE15" s="23">
        <f>VLOOKUP(AB15,[3]SortDOW!$A$11:$H$1367,AE$8)</f>
        <v>607774930</v>
      </c>
      <c r="AF15" s="23">
        <f>VLOOKUP(AB15,[3]SortDOW!$A$11:$H$1367,AF$8)</f>
        <v>503686715</v>
      </c>
      <c r="AG15" s="23">
        <f>VLOOKUP(AB15,[3]SortDOW!$A$11:$H$1367,AG$8)</f>
        <v>472369840</v>
      </c>
      <c r="AH15" s="24">
        <f>VLOOKUP(AB15,[3]SortDOW!$A$11:$H$1367,AH$8)</f>
        <v>0</v>
      </c>
      <c r="AI15" s="24">
        <f>VLOOKUP(AB15,[3]SortDOW!$A$11:$H$1367,AI$8)</f>
        <v>0</v>
      </c>
      <c r="AJ15" s="25">
        <f>VLOOKUP(AB15+AJ$9,[3]SortDOW!$A$11:$H$1367,AJ$8)</f>
        <v>569045050</v>
      </c>
      <c r="AK15" s="63">
        <v>0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86"/>
      <c r="BB15" s="22">
        <f>BG$1</f>
        <v>35240</v>
      </c>
      <c r="BC15" s="23">
        <f>VLOOKUP(BB15,[3]SortDOW!$A$11:$H$1367,BC$8)</f>
        <v>333626610</v>
      </c>
      <c r="BD15" s="23">
        <f>VLOOKUP(BB15,[3]SortDOW!$A$11:$H$1367,BD$8)</f>
        <v>391566315</v>
      </c>
      <c r="BE15" s="23">
        <f>VLOOKUP(BB15,[3]SortDOW!$A$11:$H$1367,BE$8)</f>
        <v>386288280</v>
      </c>
      <c r="BF15" s="23">
        <f>VLOOKUP(BB15,[3]SortDOW!$A$11:$H$1367,BF$8)</f>
        <v>405415920</v>
      </c>
      <c r="BG15" s="23">
        <f>VLOOKUP(BB15,[3]SortDOW!$A$11:$H$1367,BG$8)</f>
        <v>470219077</v>
      </c>
      <c r="BH15" s="24">
        <f>VLOOKUP(BB15,[3]SortDOW!$A$11:$H$1367,BH$8)</f>
        <v>0</v>
      </c>
      <c r="BI15" s="24">
        <f>VLOOKUP(BB15,[3]SortDOW!$A$11:$H$1367,BI$8)</f>
        <v>0</v>
      </c>
      <c r="BJ15" s="25">
        <f>VLOOKUP(BB15+BJ$9,[3]SortDOW!$A$11:$H$1367,BJ$8)</f>
        <v>345590000</v>
      </c>
      <c r="BK15" s="63">
        <v>0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86"/>
      <c r="BZ15" s="27"/>
      <c r="CA15" s="27"/>
      <c r="CB15" s="22">
        <f>CG$1</f>
        <v>34869</v>
      </c>
      <c r="CC15" s="23">
        <f>VLOOKUP(CB15,[3]SortDOW!$A$11:$H$1367,CC$8)</f>
        <v>320540920</v>
      </c>
      <c r="CD15" s="23">
        <f>VLOOKUP(CB15,[3]SortDOW!$A$11:$H$1367,CD$8)</f>
        <v>381671185</v>
      </c>
      <c r="CE15" s="23">
        <f>VLOOKUP(CB15,[3]SortDOW!$A$11:$H$1367,CE$8)</f>
        <v>397578490</v>
      </c>
      <c r="CF15" s="23">
        <f>VLOOKUP(CB15,[3]SortDOW!$A$11:$H$1367,CF$8)</f>
        <v>421025375</v>
      </c>
      <c r="CG15" s="23">
        <f>VLOOKUP(CB15,[3]SortDOW!$A$11:$H$1367,CG$8)</f>
        <v>317709380</v>
      </c>
      <c r="CH15" s="24">
        <f>VLOOKUP(CB15,[3]SortDOW!$A$11:$H$1367,CH$8)</f>
        <v>0</v>
      </c>
      <c r="CI15" s="24">
        <f>VLOOKUP(CB15,[3]SortDOW!$A$11:$H$1367,CI$8)</f>
        <v>0</v>
      </c>
      <c r="CJ15" s="25">
        <f>VLOOKUP(CB15+CJ$9,[3]SortDOW!$A$11:$H$1367,CJ$8)</f>
        <v>296392840</v>
      </c>
      <c r="CK15" s="63">
        <v>0</v>
      </c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86"/>
      <c r="DB15" s="22">
        <f>DG$1</f>
        <v>34505</v>
      </c>
      <c r="DC15" s="23">
        <f>VLOOKUP(DB15,[3]SortDOW!$A$11:$H$1367,DC$8)</f>
        <v>228024465</v>
      </c>
      <c r="DD15" s="23">
        <f>VLOOKUP(DB15,[3]SortDOW!$A$11:$H$1367,DD$8)</f>
        <v>297717226</v>
      </c>
      <c r="DE15" s="23">
        <f>VLOOKUP(DB15,[3]SortDOW!$A$11:$H$1367,DE$8)</f>
        <v>250233700</v>
      </c>
      <c r="DF15" s="23">
        <f>VLOOKUP(DB15,[3]SortDOW!$A$11:$H$1367,DF$8)</f>
        <v>255606470</v>
      </c>
      <c r="DG15" s="23">
        <f>VLOOKUP(DB15,[3]SortDOW!$A$11:$H$1367,DG$8)</f>
        <v>260179990</v>
      </c>
      <c r="DH15" s="24">
        <f>VLOOKUP(DB15,[3]SortDOW!$A$11:$H$1367,DH$8)</f>
        <v>0</v>
      </c>
      <c r="DI15" s="24">
        <f>VLOOKUP(DB15,[3]SortDOW!$A$11:$H$1367,DI$8)</f>
        <v>0</v>
      </c>
      <c r="DJ15" s="25">
        <f>VLOOKUP(DB15+DJ$9,[3]SortDOW!$A$11:$H$1367,DJ$8)</f>
        <v>249461930</v>
      </c>
      <c r="DK15" s="63">
        <v>0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86"/>
      <c r="EB15" s="22">
        <f>EG$1</f>
        <v>34141</v>
      </c>
      <c r="EC15" s="23">
        <f>VLOOKUP(EB15,[3]SortDOW!$A$11:$H$1367,EC$8)</f>
        <v>222419657</v>
      </c>
      <c r="ED15" s="23">
        <f>VLOOKUP(EB15,[3]SortDOW!$A$11:$H$1367,ED$8)</f>
        <v>259367874</v>
      </c>
      <c r="EE15" s="23">
        <f>VLOOKUP(EB15,[3]SortDOW!$A$11:$H$1367,EE$8)</f>
        <v>277849061</v>
      </c>
      <c r="EF15" s="23">
        <f>VLOOKUP(EB15,[3]SortDOW!$A$11:$H$1367,EF$8)</f>
        <v>267202305</v>
      </c>
      <c r="EG15" s="23">
        <f>VLOOKUP(EB15,[3]SortDOW!$A$11:$H$1367,EG$8)</f>
        <v>210206031</v>
      </c>
      <c r="EH15" s="24">
        <f>VLOOKUP(EB15,[3]SortDOW!$A$11:$H$1367,EH$8)</f>
        <v>0</v>
      </c>
      <c r="EI15" s="24">
        <f>VLOOKUP(EB15,[3]SortDOW!$A$11:$H$1367,EI$8)</f>
        <v>0</v>
      </c>
      <c r="EJ15" s="25">
        <f>VLOOKUP(EB15+EJ$9,[3]SortDOW!$A$11:$H$1367,EJ$8)</f>
        <v>241868810</v>
      </c>
      <c r="EK15" s="63">
        <v>0</v>
      </c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86"/>
      <c r="EZ15" s="27"/>
      <c r="FA15" s="27"/>
      <c r="FB15" s="22">
        <f>FG$1</f>
        <v>33777</v>
      </c>
      <c r="FC15" s="23">
        <f>VLOOKUP(FB15,[3]SortDOW!$A$11:$H$1367,FC$8)</f>
        <v>169352430</v>
      </c>
      <c r="FD15" s="23">
        <f>VLOOKUP(FB15,[3]SortDOW!$A$11:$H$1367,FD$8)</f>
        <v>190682532</v>
      </c>
      <c r="FE15" s="23">
        <f>VLOOKUP(FB15,[3]SortDOW!$A$11:$H$1367,FE$8)</f>
        <v>193939802</v>
      </c>
      <c r="FF15" s="23">
        <f>VLOOKUP(FB15,[3]SortDOW!$A$11:$H$1367,FF$8)</f>
        <v>182525249</v>
      </c>
      <c r="FG15" s="23">
        <f>VLOOKUP(FB15,[3]SortDOW!$A$11:$H$1367,FG$8)</f>
        <v>154391154</v>
      </c>
      <c r="FH15" s="24">
        <f>VLOOKUP(FB15,[3]SortDOW!$A$11:$H$1367,FH$8)</f>
        <v>0</v>
      </c>
      <c r="FI15" s="24">
        <f>VLOOKUP(FB15,[3]SortDOW!$A$11:$H$1367,FI$8)</f>
        <v>0</v>
      </c>
      <c r="FJ15" s="25">
        <f>VLOOKUP(FB15+FJ$9,[3]SortDOW!$A$11:$H$1367,FJ$8)</f>
        <v>176597690</v>
      </c>
      <c r="FK15" s="63">
        <v>0</v>
      </c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86"/>
      <c r="FZ15" s="27"/>
      <c r="GA15" s="27"/>
      <c r="GB15" s="22">
        <f>GG$1</f>
        <v>33409</v>
      </c>
      <c r="GC15" s="23">
        <f>VLOOKUP(GB15,[3]SortDOW!$A$11:$H$1367,GC$8)</f>
        <v>133719350</v>
      </c>
      <c r="GD15" s="23">
        <f>VLOOKUP(GB15,[3]SortDOW!$A$11:$H$1367,GD$8)</f>
        <v>155409820</v>
      </c>
      <c r="GE15" s="23">
        <f>VLOOKUP(GB15,[3]SortDOW!$A$11:$H$1367,GE$8)</f>
        <v>159285547</v>
      </c>
      <c r="GF15" s="23">
        <f>VLOOKUP(GB15,[3]SortDOW!$A$11:$H$1367,GF$8)</f>
        <v>163199430</v>
      </c>
      <c r="GG15" s="23">
        <f>VLOOKUP(GB15,[3]SortDOW!$A$11:$H$1367,GG$8)</f>
        <v>194212980</v>
      </c>
      <c r="GH15" s="24">
        <f>VLOOKUP(GB15,[3]SortDOW!$A$11:$H$1367,GH$8)</f>
        <v>0</v>
      </c>
      <c r="GI15" s="24">
        <f>VLOOKUP(GB15,[3]SortDOW!$A$11:$H$1367,GI$8)</f>
        <v>0</v>
      </c>
      <c r="GJ15" s="25">
        <f>VLOOKUP(GB15+GJ$9,[3]SortDOW!$A$11:$H$1367,GJ$8)</f>
        <v>137730810</v>
      </c>
      <c r="GK15" s="63">
        <v>0</v>
      </c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86"/>
      <c r="GZ15" s="27"/>
      <c r="HA15" s="27"/>
      <c r="HB15" s="22">
        <f>HG$1</f>
        <v>0</v>
      </c>
      <c r="HC15" s="23" t="e">
        <f>VLOOKUP(HB15,[3]SortDOW!$A$11:$H$1367,HC$8)</f>
        <v>#N/A</v>
      </c>
      <c r="HD15" s="23" t="e">
        <f>VLOOKUP(HB15,[3]SortDOW!$A$11:$H$1367,HD$8)</f>
        <v>#N/A</v>
      </c>
      <c r="HE15" s="23" t="e">
        <f>VLOOKUP(HB15,[3]SortDOW!$A$11:$H$1367,HE$8)</f>
        <v>#N/A</v>
      </c>
      <c r="HF15" s="23" t="e">
        <f>VLOOKUP(HB15,[3]SortDOW!$A$11:$H$1367,HF$8)</f>
        <v>#N/A</v>
      </c>
      <c r="HG15" s="23" t="e">
        <f>VLOOKUP(HB15,[3]SortDOW!$A$11:$H$1367,HG$8)</f>
        <v>#N/A</v>
      </c>
      <c r="HH15" s="24" t="e">
        <f>VLOOKUP(HB15,[3]SortDOW!$A$11:$H$1367,HH$8)</f>
        <v>#N/A</v>
      </c>
      <c r="HI15" s="24" t="e">
        <f>VLOOKUP(HB15,[3]SortDOW!$A$11:$H$1367,HI$8)</f>
        <v>#N/A</v>
      </c>
      <c r="HJ15" s="25" t="e">
        <f>VLOOKUP(HB15+HJ$9,[3]SortDOW!$A$11:$H$1367,HJ$8)</f>
        <v>#N/A</v>
      </c>
      <c r="HK15" s="63">
        <v>0</v>
      </c>
    </row>
    <row r="16" spans="1:220" x14ac:dyDescent="0.25">
      <c r="A16" s="17">
        <v>34141</v>
      </c>
      <c r="B16" s="18">
        <f>G$1+7</f>
        <v>35975</v>
      </c>
      <c r="C16" s="10">
        <f>VLOOKUP(B16,[3]SortDOW!$A$11:$H$1367,C$8)</f>
        <v>564086161</v>
      </c>
      <c r="D16" s="10">
        <f>VLOOKUP(B16,[3]SortDOW!$A$11:$H$1367,D$8)</f>
        <v>789394481</v>
      </c>
      <c r="E16" s="10">
        <f>VLOOKUP(B16,[3]SortDOW!$A$11:$H$1367,E$8)</f>
        <v>701524748</v>
      </c>
      <c r="F16" s="10">
        <f>VLOOKUP(B16,[3]SortDOW!$A$11:$H$1367,F$8)</f>
        <v>510109890</v>
      </c>
      <c r="G16" s="10">
        <f>VLOOKUP(B16,[3]SortDOW!$A$11:$H$1367,G$8)</f>
        <v>0</v>
      </c>
      <c r="H16" s="19">
        <f>VLOOKUP(B16,[3]SortDOW!$A$11:$H$1367,H$8)</f>
        <v>0</v>
      </c>
      <c r="I16" s="19">
        <f>VLOOKUP(B16,[3]SortDOW!$A$11:$H$1367,I$8)</f>
        <v>0</v>
      </c>
      <c r="J16" s="20">
        <f>VLOOKUP(B16+J$9,[3]SortDOW!$A$11:$H$1367,J$8)</f>
        <v>514553273</v>
      </c>
      <c r="K16" s="21">
        <v>1</v>
      </c>
      <c r="Y16" s="86"/>
      <c r="AB16" s="18">
        <f>AG$1+7</f>
        <v>35611</v>
      </c>
      <c r="AC16" s="10">
        <f>VLOOKUP(AB16,[3]SortDOW!$A$11:$H$1367,AC$8)</f>
        <v>569045050</v>
      </c>
      <c r="AD16" s="10">
        <f>VLOOKUP(AB16,[3]SortDOW!$A$11:$H$1367,AD$8)</f>
        <v>544271980</v>
      </c>
      <c r="AE16" s="10">
        <f>VLOOKUP(AB16,[3]SortDOW!$A$11:$H$1367,AE$8)</f>
        <v>528098300</v>
      </c>
      <c r="AF16" s="10">
        <f>VLOOKUP(AB16,[3]SortDOW!$A$11:$H$1367,AF$8)</f>
        <v>379164214</v>
      </c>
      <c r="AG16" s="10">
        <f>VLOOKUP(AB16,[3]SortDOW!$A$11:$H$1367,AG$8)</f>
        <v>0</v>
      </c>
      <c r="AH16" s="19">
        <f>VLOOKUP(AB16,[3]SortDOW!$A$11:$H$1367,AH$8)</f>
        <v>0</v>
      </c>
      <c r="AI16" s="19">
        <f>VLOOKUP(AB16,[3]SortDOW!$A$11:$H$1367,AI$8)</f>
        <v>0</v>
      </c>
      <c r="AJ16" s="20">
        <f>VLOOKUP(AB16+AJ$9,[3]SortDOW!$A$11:$H$1367,AJ$8)</f>
        <v>520214060</v>
      </c>
      <c r="AK16" s="63">
        <v>1</v>
      </c>
      <c r="BA16" s="86"/>
      <c r="BB16" s="18">
        <f>BG$1+7</f>
        <v>35247</v>
      </c>
      <c r="BC16" s="10">
        <f>VLOOKUP(BB16,[3]SortDOW!$A$11:$H$1367,BC$8)</f>
        <v>345590000</v>
      </c>
      <c r="BD16" s="10">
        <f>VLOOKUP(BB16,[3]SortDOW!$A$11:$H$1367,BD$8)</f>
        <v>387804390</v>
      </c>
      <c r="BE16" s="10">
        <f>VLOOKUP(BB16,[3]SortDOW!$A$11:$H$1367,BE$8)</f>
        <v>336094000</v>
      </c>
      <c r="BF16" s="10">
        <f>VLOOKUP(BB16,[3]SortDOW!$A$11:$H$1367,BF$8)</f>
        <v>0</v>
      </c>
      <c r="BG16" s="10">
        <f>VLOOKUP(BB16,[3]SortDOW!$A$11:$H$1367,BG$8)</f>
        <v>181170510</v>
      </c>
      <c r="BH16" s="19">
        <f>VLOOKUP(BB16,[3]SortDOW!$A$11:$H$1367,BH$8)</f>
        <v>0</v>
      </c>
      <c r="BI16" s="19">
        <f>VLOOKUP(BB16,[3]SortDOW!$A$11:$H$1367,BI$8)</f>
        <v>0</v>
      </c>
      <c r="BJ16" s="20">
        <f>VLOOKUP(BB16+BJ$9,[3]SortDOW!$A$11:$H$1367,BJ$8)</f>
        <v>366209823</v>
      </c>
      <c r="BK16" s="63">
        <v>1</v>
      </c>
      <c r="BY16" s="86"/>
      <c r="CB16" s="18">
        <f>CG$1+7</f>
        <v>34876</v>
      </c>
      <c r="CC16" s="10">
        <f>VLOOKUP(CB16,[3]SortDOW!$A$11:$H$1367,CC$8)</f>
        <v>296392840</v>
      </c>
      <c r="CD16" s="10">
        <f>VLOOKUP(CB16,[3]SortDOW!$A$11:$H$1367,CD$8)</f>
        <v>349462340</v>
      </c>
      <c r="CE16" s="10">
        <f>VLOOKUP(CB16,[3]SortDOW!$A$11:$H$1367,CE$8)</f>
        <v>367714170</v>
      </c>
      <c r="CF16" s="10">
        <f>VLOOKUP(CB16,[3]SortDOW!$A$11:$H$1367,CF$8)</f>
        <v>315261150</v>
      </c>
      <c r="CG16" s="10">
        <f>VLOOKUP(CB16,[3]SortDOW!$A$11:$H$1367,CG$8)</f>
        <v>311065530</v>
      </c>
      <c r="CH16" s="19">
        <f>VLOOKUP(CB16,[3]SortDOW!$A$11:$H$1367,CH$8)</f>
        <v>0</v>
      </c>
      <c r="CI16" s="19">
        <f>VLOOKUP(CB16,[3]SortDOW!$A$11:$H$1367,CI$8)</f>
        <v>0</v>
      </c>
      <c r="CJ16" s="20">
        <f>VLOOKUP(CB16+CJ$9,[3]SortDOW!$A$11:$H$1367,CJ$8)</f>
        <v>117723350</v>
      </c>
      <c r="CK16" s="63">
        <v>1</v>
      </c>
      <c r="DA16" s="86"/>
      <c r="DB16" s="18">
        <f>DG$1+7</f>
        <v>34512</v>
      </c>
      <c r="DC16" s="10">
        <f>VLOOKUP(DB16,[3]SortDOW!$A$11:$H$1367,DC$8)</f>
        <v>249461930</v>
      </c>
      <c r="DD16" s="10">
        <f>VLOOKUP(DB16,[3]SortDOW!$A$11:$H$1367,DD$8)</f>
        <v>266514320</v>
      </c>
      <c r="DE16" s="10">
        <f>VLOOKUP(DB16,[3]SortDOW!$A$11:$H$1367,DE$8)</f>
        <v>263738450</v>
      </c>
      <c r="DF16" s="10">
        <f>VLOOKUP(DB16,[3]SortDOW!$A$11:$H$1367,DF$8)</f>
        <v>291860120</v>
      </c>
      <c r="DG16" s="10">
        <f>VLOOKUP(DB16,[3]SortDOW!$A$11:$H$1367,DG$8)</f>
        <v>198427782</v>
      </c>
      <c r="DH16" s="19">
        <f>VLOOKUP(DB16,[3]SortDOW!$A$11:$H$1367,DH$8)</f>
        <v>0</v>
      </c>
      <c r="DI16" s="19">
        <f>VLOOKUP(DB16,[3]SortDOW!$A$11:$H$1367,DI$8)</f>
        <v>0</v>
      </c>
      <c r="DJ16" s="20">
        <f>VLOOKUP(DB16+DJ$9,[3]SortDOW!$A$11:$H$1367,DJ$8)</f>
        <v>0</v>
      </c>
      <c r="DK16" s="63">
        <v>1</v>
      </c>
      <c r="EA16" s="86"/>
      <c r="EB16" s="18">
        <f>EG$1+7</f>
        <v>34148</v>
      </c>
      <c r="EC16" s="10">
        <f>VLOOKUP(EB16,[3]SortDOW!$A$11:$H$1367,EC$8)</f>
        <v>241868810</v>
      </c>
      <c r="ED16" s="10">
        <f>VLOOKUP(EB16,[3]SortDOW!$A$11:$H$1367,ED$8)</f>
        <v>276094340</v>
      </c>
      <c r="EE16" s="10">
        <f>VLOOKUP(EB16,[3]SortDOW!$A$11:$H$1367,EE$8)</f>
        <v>284231760</v>
      </c>
      <c r="EF16" s="10">
        <f>VLOOKUP(EB16,[3]SortDOW!$A$11:$H$1367,EF$8)</f>
        <v>291707478</v>
      </c>
      <c r="EG16" s="10">
        <f>VLOOKUP(EB16,[3]SortDOW!$A$11:$H$1367,EG$8)</f>
        <v>220492984</v>
      </c>
      <c r="EH16" s="19">
        <f>VLOOKUP(EB16,[3]SortDOW!$A$11:$H$1367,EH$8)</f>
        <v>0</v>
      </c>
      <c r="EI16" s="19">
        <f>VLOOKUP(EB16,[3]SortDOW!$A$11:$H$1367,EI$8)</f>
        <v>0</v>
      </c>
      <c r="EJ16" s="20">
        <f>VLOOKUP(EB16+EJ$9,[3]SortDOW!$A$11:$H$1367,EJ$8)</f>
        <v>0</v>
      </c>
      <c r="EK16" s="63">
        <v>1</v>
      </c>
      <c r="EY16" s="86"/>
      <c r="FB16" s="18">
        <f>FG$1+7</f>
        <v>33784</v>
      </c>
      <c r="FC16" s="10">
        <f>VLOOKUP(FB16,[3]SortDOW!$A$11:$H$1367,FC$8)</f>
        <v>176597690</v>
      </c>
      <c r="FD16" s="10">
        <f>VLOOKUP(FB16,[3]SortDOW!$A$11:$H$1367,FD$8)</f>
        <v>200804574</v>
      </c>
      <c r="FE16" s="10">
        <f>VLOOKUP(FB16,[3]SortDOW!$A$11:$H$1367,FE$8)</f>
        <v>214057880</v>
      </c>
      <c r="FF16" s="10">
        <f>VLOOKUP(FB16,[3]SortDOW!$A$11:$H$1367,FF$8)</f>
        <v>219303970</v>
      </c>
      <c r="FG16" s="10">
        <f>VLOOKUP(FB16,[3]SortDOW!$A$11:$H$1367,FG$8)</f>
        <v>0</v>
      </c>
      <c r="FH16" s="19">
        <f>VLOOKUP(FB16,[3]SortDOW!$A$11:$H$1367,FH$8)</f>
        <v>0</v>
      </c>
      <c r="FI16" s="19">
        <f>VLOOKUP(FB16,[3]SortDOW!$A$11:$H$1367,FI$8)</f>
        <v>0</v>
      </c>
      <c r="FJ16" s="20">
        <f>VLOOKUP(FB16+FJ$9,[3]SortDOW!$A$11:$H$1367,FJ$8)</f>
        <v>186544410</v>
      </c>
      <c r="FK16" s="63">
        <v>1</v>
      </c>
      <c r="FY16" s="86"/>
      <c r="GB16" s="18">
        <f>GG$1+7</f>
        <v>33416</v>
      </c>
      <c r="GC16" s="10">
        <f>VLOOKUP(GB16,[3]SortDOW!$A$11:$H$1367,GC$8)</f>
        <v>137730810</v>
      </c>
      <c r="GD16" s="10">
        <f>VLOOKUP(GB16,[3]SortDOW!$A$11:$H$1367,GD$8)</f>
        <v>156777160</v>
      </c>
      <c r="GE16" s="10">
        <f>VLOOKUP(GB16,[3]SortDOW!$A$11:$H$1367,GE$8)</f>
        <v>187194210</v>
      </c>
      <c r="GF16" s="10">
        <f>VLOOKUP(GB16,[3]SortDOW!$A$11:$H$1367,GF$8)</f>
        <v>162784970</v>
      </c>
      <c r="GG16" s="10">
        <f>VLOOKUP(GB16,[3]SortDOW!$A$11:$H$1367,GG$8)</f>
        <v>163452747</v>
      </c>
      <c r="GH16" s="19">
        <f>VLOOKUP(GB16,[3]SortDOW!$A$11:$H$1367,GH$8)</f>
        <v>0</v>
      </c>
      <c r="GI16" s="19">
        <f>VLOOKUP(GB16,[3]SortDOW!$A$11:$H$1367,GI$8)</f>
        <v>0</v>
      </c>
      <c r="GJ16" s="20">
        <f>VLOOKUP(GB16+GJ$9,[3]SortDOW!$A$11:$H$1367,GJ$8)</f>
        <v>167242980</v>
      </c>
      <c r="GK16" s="63">
        <v>1</v>
      </c>
      <c r="GY16" s="86"/>
      <c r="HB16" s="18">
        <f>HG$1+7</f>
        <v>7</v>
      </c>
      <c r="HC16" s="10" t="e">
        <f>VLOOKUP(HB16,[3]SortDOW!$A$11:$H$1367,HC$8)</f>
        <v>#N/A</v>
      </c>
      <c r="HD16" s="10" t="e">
        <f>VLOOKUP(HB16,[3]SortDOW!$A$11:$H$1367,HD$8)</f>
        <v>#N/A</v>
      </c>
      <c r="HE16" s="10" t="e">
        <f>VLOOKUP(HB16,[3]SortDOW!$A$11:$H$1367,HE$8)</f>
        <v>#N/A</v>
      </c>
      <c r="HF16" s="10" t="e">
        <f>VLOOKUP(HB16,[3]SortDOW!$A$11:$H$1367,HF$8)</f>
        <v>#N/A</v>
      </c>
      <c r="HG16" s="10" t="e">
        <f>VLOOKUP(HB16,[3]SortDOW!$A$11:$H$1367,HG$8)</f>
        <v>#N/A</v>
      </c>
      <c r="HH16" s="19" t="e">
        <f>VLOOKUP(HB16,[3]SortDOW!$A$11:$H$1367,HH$8)</f>
        <v>#N/A</v>
      </c>
      <c r="HI16" s="19" t="e">
        <f>VLOOKUP(HB16,[3]SortDOW!$A$11:$H$1367,HI$8)</f>
        <v>#N/A</v>
      </c>
      <c r="HJ16" s="20" t="e">
        <f>VLOOKUP(HB16+HJ$9,[3]SortDOW!$A$11:$H$1367,HJ$8)</f>
        <v>#N/A</v>
      </c>
      <c r="HK16" s="63">
        <v>1</v>
      </c>
    </row>
    <row r="17" spans="1:232" x14ac:dyDescent="0.25">
      <c r="A17" s="17">
        <v>33777</v>
      </c>
      <c r="B17" s="18">
        <f>G$1+14</f>
        <v>35982</v>
      </c>
      <c r="C17" s="10">
        <f>VLOOKUP(B17,[3]SortDOW!$A$11:$H$1367,C$8)</f>
        <v>514553273</v>
      </c>
      <c r="D17" s="10">
        <f>VLOOKUP(B17,[3]SortDOW!$A$11:$H$1367,D$8)</f>
        <v>629993946</v>
      </c>
      <c r="E17" s="10">
        <f>VLOOKUP(B17,[3]SortDOW!$A$11:$H$1367,E$8)</f>
        <v>606979980</v>
      </c>
      <c r="F17" s="10">
        <f>VLOOKUP(B17,[3]SortDOW!$A$11:$H$1367,F$8)</f>
        <v>663386538</v>
      </c>
      <c r="G17" s="10">
        <f>VLOOKUP(B17,[3]SortDOW!$A$11:$H$1367,G$8)</f>
        <v>575865493</v>
      </c>
      <c r="H17" s="19">
        <f>VLOOKUP(B17,[3]SortDOW!$A$11:$H$1367,H$8)</f>
        <v>0</v>
      </c>
      <c r="I17" s="19">
        <f>VLOOKUP(B17,[3]SortDOW!$A$11:$H$1367,I$8)</f>
        <v>0</v>
      </c>
      <c r="J17" s="20">
        <f>VLOOKUP(B17+J$9,[3]SortDOW!$A$11:$H$1367,J$8)</f>
        <v>574656664</v>
      </c>
      <c r="K17" s="21">
        <v>1</v>
      </c>
      <c r="Y17" s="86"/>
      <c r="AB17" s="18">
        <f>AG$1+14</f>
        <v>35618</v>
      </c>
      <c r="AC17" s="10">
        <f>VLOOKUP(AB17,[3]SortDOW!$A$11:$H$1367,AC$8)</f>
        <v>520214060</v>
      </c>
      <c r="AD17" s="10">
        <f>VLOOKUP(AB17,[3]SortDOW!$A$11:$H$1367,AD$8)</f>
        <v>531335590</v>
      </c>
      <c r="AE17" s="10">
        <f>VLOOKUP(AB17,[3]SortDOW!$A$11:$H$1367,AE$8)</f>
        <v>591994937</v>
      </c>
      <c r="AF17" s="10">
        <f>VLOOKUP(AB17,[3]SortDOW!$A$11:$H$1367,AF$8)</f>
        <v>552330980</v>
      </c>
      <c r="AG17" s="10">
        <f>VLOOKUP(AB17,[3]SortDOW!$A$11:$H$1367,AG$8)</f>
        <v>499879490</v>
      </c>
      <c r="AH17" s="19">
        <f>VLOOKUP(AB17,[3]SortDOW!$A$11:$H$1367,AH$8)</f>
        <v>0</v>
      </c>
      <c r="AI17" s="19">
        <f>VLOOKUP(AB17,[3]SortDOW!$A$11:$H$1367,AI$8)</f>
        <v>0</v>
      </c>
      <c r="AJ17" s="20">
        <f>VLOOKUP(AB17+AJ$9,[3]SortDOW!$A$11:$H$1367,AJ$8)</f>
        <v>489495179</v>
      </c>
      <c r="AK17" s="63">
        <v>1</v>
      </c>
      <c r="BA17" s="86"/>
      <c r="BB17" s="18">
        <f>BG$1+14</f>
        <v>35254</v>
      </c>
      <c r="BC17" s="10">
        <f>VLOOKUP(BB17,[3]SortDOW!$A$11:$H$1367,BC$8)</f>
        <v>366209823</v>
      </c>
      <c r="BD17" s="10">
        <f>VLOOKUP(BB17,[3]SortDOW!$A$11:$H$1367,BD$8)</f>
        <v>378364490</v>
      </c>
      <c r="BE17" s="10">
        <f>VLOOKUP(BB17,[3]SortDOW!$A$11:$H$1367,BE$8)</f>
        <v>420775559</v>
      </c>
      <c r="BF17" s="10">
        <f>VLOOKUP(BB17,[3]SortDOW!$A$11:$H$1367,BF$8)</f>
        <v>518821235</v>
      </c>
      <c r="BG17" s="10">
        <f>VLOOKUP(BB17,[3]SortDOW!$A$11:$H$1367,BG$8)</f>
        <v>396014148</v>
      </c>
      <c r="BH17" s="19">
        <f>VLOOKUP(BB17,[3]SortDOW!$A$11:$H$1367,BH$8)</f>
        <v>0</v>
      </c>
      <c r="BI17" s="19">
        <f>VLOOKUP(BB17,[3]SortDOW!$A$11:$H$1367,BI$8)</f>
        <v>0</v>
      </c>
      <c r="BJ17" s="20">
        <f>VLOOKUP(BB17+BJ$9,[3]SortDOW!$A$11:$H$1367,BJ$8)</f>
        <v>416814020</v>
      </c>
      <c r="BK17" s="63">
        <v>1</v>
      </c>
      <c r="BY17" s="86"/>
      <c r="CB17" s="18">
        <f>CG$1+14</f>
        <v>34883</v>
      </c>
      <c r="CC17" s="10">
        <f>VLOOKUP(CB17,[3]SortDOW!$A$11:$H$1367,CC$8)</f>
        <v>117723350</v>
      </c>
      <c r="CD17" s="10">
        <f>VLOOKUP(CB17,[3]SortDOW!$A$11:$H$1367,CD$8)</f>
        <v>0</v>
      </c>
      <c r="CE17" s="10">
        <f>VLOOKUP(CB17,[3]SortDOW!$A$11:$H$1367,CE$8)</f>
        <v>356528660</v>
      </c>
      <c r="CF17" s="10">
        <f>VLOOKUP(CB17,[3]SortDOW!$A$11:$H$1367,CF$8)</f>
        <v>419611750</v>
      </c>
      <c r="CG17" s="10">
        <f>VLOOKUP(CB17,[3]SortDOW!$A$11:$H$1367,CG$8)</f>
        <v>466895330</v>
      </c>
      <c r="CH17" s="19">
        <f>VLOOKUP(CB17,[3]SortDOW!$A$11:$H$1367,CH$8)</f>
        <v>0</v>
      </c>
      <c r="CI17" s="19">
        <f>VLOOKUP(CB17,[3]SortDOW!$A$11:$H$1367,CI$8)</f>
        <v>0</v>
      </c>
      <c r="CJ17" s="20">
        <f>VLOOKUP(CB17+CJ$9,[3]SortDOW!$A$11:$H$1367,CJ$8)</f>
        <v>408783370</v>
      </c>
      <c r="CK17" s="63">
        <v>1</v>
      </c>
      <c r="DA17" s="86"/>
      <c r="DB17" s="18">
        <f>DG$1+14</f>
        <v>34519</v>
      </c>
      <c r="DC17" s="10">
        <f>VLOOKUP(DB17,[3]SortDOW!$A$11:$H$1367,DC$8)</f>
        <v>0</v>
      </c>
      <c r="DD17" s="10">
        <f>VLOOKUP(DB17,[3]SortDOW!$A$11:$H$1367,DD$8)</f>
        <v>194180640</v>
      </c>
      <c r="DE17" s="10">
        <f>VLOOKUP(DB17,[3]SortDOW!$A$11:$H$1367,DE$8)</f>
        <v>235375909</v>
      </c>
      <c r="DF17" s="10">
        <f>VLOOKUP(DB17,[3]SortDOW!$A$11:$H$1367,DF$8)</f>
        <v>259315701</v>
      </c>
      <c r="DG17" s="10">
        <f>VLOOKUP(DB17,[3]SortDOW!$A$11:$H$1367,DG$8)</f>
        <v>236249621</v>
      </c>
      <c r="DH17" s="19">
        <f>VLOOKUP(DB17,[3]SortDOW!$A$11:$H$1367,DH$8)</f>
        <v>0</v>
      </c>
      <c r="DI17" s="19">
        <f>VLOOKUP(DB17,[3]SortDOW!$A$11:$H$1367,DI$8)</f>
        <v>0</v>
      </c>
      <c r="DJ17" s="20">
        <f>VLOOKUP(DB17+DJ$9,[3]SortDOW!$A$11:$H$1367,DJ$8)</f>
        <v>222411235</v>
      </c>
      <c r="DK17" s="63">
        <v>0</v>
      </c>
      <c r="EA17" s="86"/>
      <c r="EB17" s="18">
        <f>EG$1+14</f>
        <v>34155</v>
      </c>
      <c r="EC17" s="10">
        <f>VLOOKUP(EB17,[3]SortDOW!$A$11:$H$1367,EC$8)</f>
        <v>0</v>
      </c>
      <c r="ED17" s="10">
        <f>VLOOKUP(EB17,[3]SortDOW!$A$11:$H$1367,ED$8)</f>
        <v>234568208</v>
      </c>
      <c r="EE17" s="10">
        <f>VLOOKUP(EB17,[3]SortDOW!$A$11:$H$1367,EE$8)</f>
        <v>252799343</v>
      </c>
      <c r="EF17" s="10">
        <f>VLOOKUP(EB17,[3]SortDOW!$A$11:$H$1367,EF$8)</f>
        <v>283751723</v>
      </c>
      <c r="EG17" s="10">
        <f>VLOOKUP(EB17,[3]SortDOW!$A$11:$H$1367,EG$8)</f>
        <v>234662593</v>
      </c>
      <c r="EH17" s="19">
        <f>VLOOKUP(EB17,[3]SortDOW!$A$11:$H$1367,EH$8)</f>
        <v>0</v>
      </c>
      <c r="EI17" s="19">
        <f>VLOOKUP(EB17,[3]SortDOW!$A$11:$H$1367,EI$8)</f>
        <v>0</v>
      </c>
      <c r="EJ17" s="20">
        <f>VLOOKUP(EB17+EJ$9,[3]SortDOW!$A$11:$H$1367,EJ$8)</f>
        <v>202433730</v>
      </c>
      <c r="EK17" s="63">
        <v>1</v>
      </c>
      <c r="EY17" s="86"/>
      <c r="FB17" s="18">
        <f>FG$1+14</f>
        <v>33791</v>
      </c>
      <c r="FC17" s="10">
        <f>VLOOKUP(FB17,[3]SortDOW!$A$11:$H$1367,FC$8)</f>
        <v>186544410</v>
      </c>
      <c r="FD17" s="10">
        <f>VLOOKUP(FB17,[3]SortDOW!$A$11:$H$1367,FD$8)</f>
        <v>225769828</v>
      </c>
      <c r="FE17" s="10">
        <f>VLOOKUP(FB17,[3]SortDOW!$A$11:$H$1367,FE$8)</f>
        <v>200767254</v>
      </c>
      <c r="FF17" s="10">
        <f>VLOOKUP(FB17,[3]SortDOW!$A$11:$H$1367,FF$8)</f>
        <v>208942980</v>
      </c>
      <c r="FG17" s="10">
        <f>VLOOKUP(FB17,[3]SortDOW!$A$11:$H$1367,FG$8)</f>
        <v>164551120</v>
      </c>
      <c r="FH17" s="19">
        <f>VLOOKUP(FB17,[3]SortDOW!$A$11:$H$1367,FH$8)</f>
        <v>0</v>
      </c>
      <c r="FI17" s="19">
        <f>VLOOKUP(FB17,[3]SortDOW!$A$11:$H$1367,FI$8)</f>
        <v>0</v>
      </c>
      <c r="FJ17" s="20">
        <f>VLOOKUP(FB17+FJ$9,[3]SortDOW!$A$11:$H$1367,FJ$8)</f>
        <v>148526500</v>
      </c>
      <c r="FK17" s="63">
        <v>1</v>
      </c>
      <c r="FY17" s="86"/>
      <c r="GB17" s="18">
        <f>GG$1+14</f>
        <v>33423</v>
      </c>
      <c r="GC17" s="10">
        <f>VLOOKUP(GB17,[3]SortDOW!$A$11:$H$1367,GC$8)</f>
        <v>167242980</v>
      </c>
      <c r="GD17" s="10">
        <f>VLOOKUP(GB17,[3]SortDOW!$A$11:$H$1367,GD$8)</f>
        <v>157161600</v>
      </c>
      <c r="GE17" s="10">
        <f>VLOOKUP(GB17,[3]SortDOW!$A$11:$H$1367,GE$8)</f>
        <v>140379720</v>
      </c>
      <c r="GF17" s="10">
        <f>VLOOKUP(GB17,[3]SortDOW!$A$11:$H$1367,GF$8)</f>
        <v>0</v>
      </c>
      <c r="GG17" s="10">
        <f>VLOOKUP(GB17,[3]SortDOW!$A$11:$H$1367,GG$8)</f>
        <v>69643600</v>
      </c>
      <c r="GH17" s="19">
        <f>VLOOKUP(GB17,[3]SortDOW!$A$11:$H$1367,GH$8)</f>
        <v>0</v>
      </c>
      <c r="GI17" s="19">
        <f>VLOOKUP(GB17,[3]SortDOW!$A$11:$H$1367,GI$8)</f>
        <v>0</v>
      </c>
      <c r="GJ17" s="20">
        <f>VLOOKUP(GB17+GJ$9,[3]SortDOW!$A$11:$H$1367,GJ$8)</f>
        <v>138887480</v>
      </c>
      <c r="GK17" s="63">
        <v>1</v>
      </c>
      <c r="GY17" s="86"/>
      <c r="HB17" s="18">
        <f>HG$1+14</f>
        <v>14</v>
      </c>
      <c r="HC17" s="10" t="e">
        <f>VLOOKUP(HB17,[3]SortDOW!$A$11:$H$1367,HC$8)</f>
        <v>#N/A</v>
      </c>
      <c r="HD17" s="10" t="e">
        <f>VLOOKUP(HB17,[3]SortDOW!$A$11:$H$1367,HD$8)</f>
        <v>#N/A</v>
      </c>
      <c r="HE17" s="10" t="e">
        <f>VLOOKUP(HB17,[3]SortDOW!$A$11:$H$1367,HE$8)</f>
        <v>#N/A</v>
      </c>
      <c r="HF17" s="10" t="e">
        <f>VLOOKUP(HB17,[3]SortDOW!$A$11:$H$1367,HF$8)</f>
        <v>#N/A</v>
      </c>
      <c r="HG17" s="10" t="e">
        <f>VLOOKUP(HB17,[3]SortDOW!$A$11:$H$1367,HG$8)</f>
        <v>#N/A</v>
      </c>
      <c r="HH17" s="19" t="e">
        <f>VLOOKUP(HB17,[3]SortDOW!$A$11:$H$1367,HH$8)</f>
        <v>#N/A</v>
      </c>
      <c r="HI17" s="19" t="e">
        <f>VLOOKUP(HB17,[3]SortDOW!$A$11:$H$1367,HI$8)</f>
        <v>#N/A</v>
      </c>
      <c r="HJ17" s="20" t="e">
        <f>VLOOKUP(HB17+HJ$9,[3]SortDOW!$A$11:$H$1367,HJ$8)</f>
        <v>#N/A</v>
      </c>
      <c r="HK17" s="63">
        <v>1</v>
      </c>
    </row>
    <row r="18" spans="1:232" x14ac:dyDescent="0.25">
      <c r="A18" s="17">
        <v>33409</v>
      </c>
      <c r="B18" s="18">
        <f>G$1+21</f>
        <v>35989</v>
      </c>
      <c r="C18" s="10">
        <f>VLOOKUP(B18,[3]SortDOW!$A$11:$H$1367,C$8)</f>
        <v>574656664</v>
      </c>
      <c r="D18" s="10">
        <f>VLOOKUP(B18,[3]SortDOW!$A$11:$H$1367,D$8)</f>
        <v>700113246</v>
      </c>
      <c r="E18" s="10">
        <f>VLOOKUP(B18,[3]SortDOW!$A$11:$H$1367,E$8)</f>
        <v>724597644</v>
      </c>
      <c r="F18" s="10">
        <f>VLOOKUP(B18,[3]SortDOW!$A$11:$H$1367,F$8)</f>
        <v>678597657</v>
      </c>
      <c r="G18" s="10">
        <f>VLOOKUP(B18,[3]SortDOW!$A$11:$H$1367,G$8)</f>
        <v>617791043</v>
      </c>
      <c r="H18" s="19">
        <f>VLOOKUP(B18,[3]SortDOW!$A$11:$H$1367,H$8)</f>
        <v>0</v>
      </c>
      <c r="I18" s="19">
        <f>VLOOKUP(B18,[3]SortDOW!$A$11:$H$1367,I$8)</f>
        <v>0</v>
      </c>
      <c r="J18" s="20">
        <f>VLOOKUP(B18+J$9,[3]SortDOW!$A$11:$H$1367,J$8)</f>
        <v>560381781</v>
      </c>
      <c r="K18" s="21">
        <v>1</v>
      </c>
      <c r="Y18" s="86"/>
      <c r="AB18" s="18">
        <f>AG$1+21</f>
        <v>35625</v>
      </c>
      <c r="AC18" s="10">
        <f>VLOOKUP(AB18,[3]SortDOW!$A$11:$H$1367,AC$8)</f>
        <v>489495179</v>
      </c>
      <c r="AD18" s="10">
        <f>VLOOKUP(AB18,[3]SortDOW!$A$11:$H$1367,AD$8)</f>
        <v>598972409</v>
      </c>
      <c r="AE18" s="10">
        <f>VLOOKUP(AB18,[3]SortDOW!$A$11:$H$1367,AE$8)</f>
        <v>652848310</v>
      </c>
      <c r="AF18" s="10">
        <f>VLOOKUP(AB18,[3]SortDOW!$A$11:$H$1367,AF$8)</f>
        <v>629087970</v>
      </c>
      <c r="AG18" s="10">
        <f>VLOOKUP(AB18,[3]SortDOW!$A$11:$H$1367,AG$8)</f>
        <v>589596040</v>
      </c>
      <c r="AH18" s="19">
        <f>VLOOKUP(AB18,[3]SortDOW!$A$11:$H$1367,AH$8)</f>
        <v>0</v>
      </c>
      <c r="AI18" s="19">
        <f>VLOOKUP(AB18,[3]SortDOW!$A$11:$H$1367,AI$8)</f>
        <v>0</v>
      </c>
      <c r="AJ18" s="20">
        <f>VLOOKUP(AB18+AJ$9,[3]SortDOW!$A$11:$H$1367,AJ$8)</f>
        <v>460807880</v>
      </c>
      <c r="AK18" s="63">
        <v>0</v>
      </c>
      <c r="BA18" s="86"/>
      <c r="BB18" s="18">
        <f>BG$1+21</f>
        <v>35261</v>
      </c>
      <c r="BC18" s="10">
        <f>VLOOKUP(BB18,[3]SortDOW!$A$11:$H$1367,BC$8)</f>
        <v>416814020</v>
      </c>
      <c r="BD18" s="10">
        <f>VLOOKUP(BB18,[3]SortDOW!$A$11:$H$1367,BD$8)</f>
        <v>680913115</v>
      </c>
      <c r="BE18" s="10">
        <f>VLOOKUP(BB18,[3]SortDOW!$A$11:$H$1367,BE$8)</f>
        <v>512567460</v>
      </c>
      <c r="BF18" s="10">
        <f>VLOOKUP(BB18,[3]SortDOW!$A$11:$H$1367,BF$8)</f>
        <v>473263294</v>
      </c>
      <c r="BG18" s="10">
        <f>VLOOKUP(BB18,[3]SortDOW!$A$11:$H$1367,BG$8)</f>
        <v>406881142</v>
      </c>
      <c r="BH18" s="19">
        <f>VLOOKUP(BB18,[3]SortDOW!$A$11:$H$1367,BH$8)</f>
        <v>0</v>
      </c>
      <c r="BI18" s="19">
        <f>VLOOKUP(BB18,[3]SortDOW!$A$11:$H$1367,BI$8)</f>
        <v>0</v>
      </c>
      <c r="BJ18" s="20">
        <f>VLOOKUP(BB18+BJ$9,[3]SortDOW!$A$11:$H$1367,BJ$8)</f>
        <v>332089726</v>
      </c>
      <c r="BK18" s="63">
        <v>1</v>
      </c>
      <c r="BY18" s="86"/>
      <c r="CB18" s="18">
        <f>CG$1+21</f>
        <v>34890</v>
      </c>
      <c r="CC18" s="10">
        <f>VLOOKUP(CB18,[3]SortDOW!$A$11:$H$1367,CC$8)</f>
        <v>408783370</v>
      </c>
      <c r="CD18" s="10">
        <f>VLOOKUP(CB18,[3]SortDOW!$A$11:$H$1367,CD$8)</f>
        <v>376441200</v>
      </c>
      <c r="CE18" s="10">
        <f>VLOOKUP(CB18,[3]SortDOW!$A$11:$H$1367,CE$8)</f>
        <v>412871260</v>
      </c>
      <c r="CF18" s="10">
        <f>VLOOKUP(CB18,[3]SortDOW!$A$11:$H$1367,CF$8)</f>
        <v>387908463</v>
      </c>
      <c r="CG18" s="10">
        <f>VLOOKUP(CB18,[3]SortDOW!$A$11:$H$1367,CG$8)</f>
        <v>312384720</v>
      </c>
      <c r="CH18" s="19">
        <f>VLOOKUP(CB18,[3]SortDOW!$A$11:$H$1367,CH$8)</f>
        <v>0</v>
      </c>
      <c r="CI18" s="19">
        <f>VLOOKUP(CB18,[3]SortDOW!$A$11:$H$1367,CI$8)</f>
        <v>0</v>
      </c>
      <c r="CJ18" s="20">
        <f>VLOOKUP(CB18+CJ$9,[3]SortDOW!$A$11:$H$1367,CJ$8)</f>
        <v>329932978</v>
      </c>
      <c r="CK18" s="63">
        <v>1</v>
      </c>
      <c r="DA18" s="86"/>
      <c r="DB18" s="18">
        <f>DG$1+21</f>
        <v>34526</v>
      </c>
      <c r="DC18" s="10">
        <f>VLOOKUP(DB18,[3]SortDOW!$A$11:$H$1367,DC$8)</f>
        <v>222411235</v>
      </c>
      <c r="DD18" s="10">
        <f>VLOOKUP(DB18,[3]SortDOW!$A$11:$H$1367,DD$8)</f>
        <v>251851290</v>
      </c>
      <c r="DE18" s="10">
        <f>VLOOKUP(DB18,[3]SortDOW!$A$11:$H$1367,DE$8)</f>
        <v>265422352</v>
      </c>
      <c r="DF18" s="10">
        <f>VLOOKUP(DB18,[3]SortDOW!$A$11:$H$1367,DF$8)</f>
        <v>330860658</v>
      </c>
      <c r="DG18" s="10">
        <f>VLOOKUP(DB18,[3]SortDOW!$A$11:$H$1367,DG$8)</f>
        <v>275371969</v>
      </c>
      <c r="DH18" s="19">
        <f>VLOOKUP(DB18,[3]SortDOW!$A$11:$H$1367,DH$8)</f>
        <v>0</v>
      </c>
      <c r="DI18" s="19">
        <f>VLOOKUP(DB18,[3]SortDOW!$A$11:$H$1367,DI$8)</f>
        <v>0</v>
      </c>
      <c r="DJ18" s="20">
        <f>VLOOKUP(DB18+DJ$9,[3]SortDOW!$A$11:$H$1367,DJ$8)</f>
        <v>226914040</v>
      </c>
      <c r="DK18" s="63">
        <v>1</v>
      </c>
      <c r="EA18" s="86"/>
      <c r="EB18" s="18">
        <f>EG$1+21</f>
        <v>34162</v>
      </c>
      <c r="EC18" s="10">
        <f>VLOOKUP(EB18,[3]SortDOW!$A$11:$H$1367,EC$8)</f>
        <v>202433730</v>
      </c>
      <c r="ED18" s="10">
        <f>VLOOKUP(EB18,[3]SortDOW!$A$11:$H$1367,ED$8)</f>
        <v>236667140</v>
      </c>
      <c r="EE18" s="10">
        <f>VLOOKUP(EB18,[3]SortDOW!$A$11:$H$1367,EE$8)</f>
        <v>296870418</v>
      </c>
      <c r="EF18" s="10">
        <f>VLOOKUP(EB18,[3]SortDOW!$A$11:$H$1367,EF$8)</f>
        <v>277123708</v>
      </c>
      <c r="EG18" s="10">
        <f>VLOOKUP(EB18,[3]SortDOW!$A$11:$H$1367,EG$8)</f>
        <v>262538770</v>
      </c>
      <c r="EH18" s="19">
        <f>VLOOKUP(EB18,[3]SortDOW!$A$11:$H$1367,EH$8)</f>
        <v>0</v>
      </c>
      <c r="EI18" s="19">
        <f>VLOOKUP(EB18,[3]SortDOW!$A$11:$H$1367,EI$8)</f>
        <v>0</v>
      </c>
      <c r="EJ18" s="20">
        <f>VLOOKUP(EB18+EJ$9,[3]SortDOW!$A$11:$H$1367,EJ$8)</f>
        <v>215499030</v>
      </c>
      <c r="EK18" s="63">
        <v>1</v>
      </c>
      <c r="EY18" s="86"/>
      <c r="FB18" s="18">
        <f>FG$1+21</f>
        <v>33798</v>
      </c>
      <c r="FC18" s="10">
        <f>VLOOKUP(FB18,[3]SortDOW!$A$11:$H$1367,FC$8)</f>
        <v>148526500</v>
      </c>
      <c r="FD18" s="10">
        <f>VLOOKUP(FB18,[3]SortDOW!$A$11:$H$1367,FD$8)</f>
        <v>195278950</v>
      </c>
      <c r="FE18" s="10">
        <f>VLOOKUP(FB18,[3]SortDOW!$A$11:$H$1367,FE$8)</f>
        <v>207989140</v>
      </c>
      <c r="FF18" s="10">
        <f>VLOOKUP(FB18,[3]SortDOW!$A$11:$H$1367,FF$8)</f>
        <v>206775862</v>
      </c>
      <c r="FG18" s="10">
        <f>VLOOKUP(FB18,[3]SortDOW!$A$11:$H$1367,FG$8)</f>
        <v>191889055</v>
      </c>
      <c r="FH18" s="19">
        <f>VLOOKUP(FB18,[3]SortDOW!$A$11:$H$1367,FH$8)</f>
        <v>0</v>
      </c>
      <c r="FI18" s="19">
        <f>VLOOKUP(FB18,[3]SortDOW!$A$11:$H$1367,FI$8)</f>
        <v>0</v>
      </c>
      <c r="FJ18" s="20">
        <f>VLOOKUP(FB18+FJ$9,[3]SortDOW!$A$11:$H$1367,FJ$8)</f>
        <v>165516120</v>
      </c>
      <c r="FK18" s="63">
        <v>1</v>
      </c>
      <c r="FY18" s="86"/>
      <c r="GB18" s="18">
        <f>GG$1+21</f>
        <v>33430</v>
      </c>
      <c r="GC18" s="10">
        <f>VLOOKUP(GB18,[3]SortDOW!$A$11:$H$1367,GC$8)</f>
        <v>138887480</v>
      </c>
      <c r="GD18" s="10">
        <f>VLOOKUP(GB18,[3]SortDOW!$A$11:$H$1367,GD$8)</f>
        <v>151389900</v>
      </c>
      <c r="GE18" s="10">
        <f>VLOOKUP(GB18,[3]SortDOW!$A$11:$H$1367,GE$8)</f>
        <v>177887620</v>
      </c>
      <c r="GF18" s="10">
        <f>VLOOKUP(GB18,[3]SortDOW!$A$11:$H$1367,GF$8)</f>
        <v>157471090</v>
      </c>
      <c r="GG18" s="10">
        <f>VLOOKUP(GB18,[3]SortDOW!$A$11:$H$1367,GG$8)</f>
        <v>173907171</v>
      </c>
      <c r="GH18" s="19">
        <f>VLOOKUP(GB18,[3]SortDOW!$A$11:$H$1367,GH$8)</f>
        <v>0</v>
      </c>
      <c r="GI18" s="19">
        <f>VLOOKUP(GB18,[3]SortDOW!$A$11:$H$1367,GI$8)</f>
        <v>0</v>
      </c>
      <c r="GJ18" s="20">
        <f>VLOOKUP(GB18+GJ$9,[3]SortDOW!$A$11:$H$1367,GJ$8)</f>
        <v>160190245</v>
      </c>
      <c r="GK18" s="63">
        <v>1</v>
      </c>
      <c r="GY18" s="86"/>
      <c r="HB18" s="18">
        <f>HG$1+21</f>
        <v>21</v>
      </c>
      <c r="HC18" s="10" t="e">
        <f>VLOOKUP(HB18,[3]SortDOW!$A$11:$H$1367,HC$8)</f>
        <v>#N/A</v>
      </c>
      <c r="HD18" s="10" t="e">
        <f>VLOOKUP(HB18,[3]SortDOW!$A$11:$H$1367,HD$8)</f>
        <v>#N/A</v>
      </c>
      <c r="HE18" s="10" t="e">
        <f>VLOOKUP(HB18,[3]SortDOW!$A$11:$H$1367,HE$8)</f>
        <v>#N/A</v>
      </c>
      <c r="HF18" s="10" t="e">
        <f>VLOOKUP(HB18,[3]SortDOW!$A$11:$H$1367,HF$8)</f>
        <v>#N/A</v>
      </c>
      <c r="HG18" s="10" t="e">
        <f>VLOOKUP(HB18,[3]SortDOW!$A$11:$H$1367,HG$8)</f>
        <v>#N/A</v>
      </c>
      <c r="HH18" s="19" t="e">
        <f>VLOOKUP(HB18,[3]SortDOW!$A$11:$H$1367,HH$8)</f>
        <v>#N/A</v>
      </c>
      <c r="HI18" s="19" t="e">
        <f>VLOOKUP(HB18,[3]SortDOW!$A$11:$H$1367,HI$8)</f>
        <v>#N/A</v>
      </c>
      <c r="HJ18" s="20" t="e">
        <f>VLOOKUP(HB18+HJ$9,[3]SortDOW!$A$11:$H$1367,HJ$8)</f>
        <v>#N/A</v>
      </c>
      <c r="HK18" s="63">
        <v>1</v>
      </c>
    </row>
    <row r="19" spans="1:232" x14ac:dyDescent="0.25">
      <c r="A19" s="17"/>
      <c r="B19" s="18">
        <f>G$1+28</f>
        <v>35996</v>
      </c>
      <c r="C19" s="10">
        <f>VLOOKUP(B19,[3]SortDOW!$A$11:$H$1367,C$8)</f>
        <v>560381781</v>
      </c>
      <c r="D19" s="10">
        <f>VLOOKUP(B19,[3]SortDOW!$A$11:$H$1367,D$8)</f>
        <v>663422007</v>
      </c>
      <c r="E19" s="10">
        <f>VLOOKUP(B19,[3]SortDOW!$A$11:$H$1367,E$8)</f>
        <v>739591654</v>
      </c>
      <c r="F19" s="10">
        <f>VLOOKUP(B19,[3]SortDOW!$A$11:$H$1367,F$8)</f>
        <v>741527366</v>
      </c>
      <c r="G19" s="10">
        <f>VLOOKUP(B19,[3]SortDOW!$A$11:$H$1367,G$8)</f>
        <v>684784194</v>
      </c>
      <c r="H19" s="19">
        <f>VLOOKUP(B19,[3]SortDOW!$A$11:$H$1367,H$8)</f>
        <v>0</v>
      </c>
      <c r="I19" s="19">
        <f>VLOOKUP(B19,[3]SortDOW!$A$11:$H$1367,I$8)</f>
        <v>0</v>
      </c>
      <c r="J19" s="20">
        <f>VLOOKUP(B19+J$9,[3]SortDOW!$A$11:$H$1367,J$8)</f>
        <v>619813461</v>
      </c>
      <c r="K19" s="21">
        <v>1</v>
      </c>
      <c r="Y19" s="86"/>
      <c r="AB19" s="18">
        <f>AG$1+28</f>
        <v>35632</v>
      </c>
      <c r="AC19" s="10">
        <f>VLOOKUP(AB19,[3]SortDOW!$A$11:$H$1367,AC$8)</f>
        <v>460807880</v>
      </c>
      <c r="AD19" s="10">
        <f>VLOOKUP(AB19,[3]SortDOW!$A$11:$H$1367,AD$8)</f>
        <v>579843441</v>
      </c>
      <c r="AE19" s="10">
        <f>VLOOKUP(AB19,[3]SortDOW!$A$11:$H$1367,AE$8)</f>
        <v>620267412</v>
      </c>
      <c r="AF19" s="10">
        <f>VLOOKUP(AB19,[3]SortDOW!$A$11:$H$1367,AF$8)</f>
        <v>571137671</v>
      </c>
      <c r="AG19" s="10">
        <f>VLOOKUP(AB19,[3]SortDOW!$A$11:$H$1367,AG$8)</f>
        <v>521028330</v>
      </c>
      <c r="AH19" s="19">
        <f>VLOOKUP(AB19,[3]SortDOW!$A$11:$H$1367,AH$8)</f>
        <v>0</v>
      </c>
      <c r="AI19" s="19">
        <f>VLOOKUP(AB19,[3]SortDOW!$A$11:$H$1367,AI$8)</f>
        <v>0</v>
      </c>
      <c r="AJ19" s="20">
        <f>VLOOKUP(AB19+AJ$9,[3]SortDOW!$A$11:$H$1367,AJ$8)</f>
        <v>466806150</v>
      </c>
      <c r="AK19" s="63">
        <v>1</v>
      </c>
      <c r="BA19" s="86"/>
      <c r="BB19" s="18">
        <f>BG$1+28</f>
        <v>35268</v>
      </c>
      <c r="BC19" s="10">
        <f>VLOOKUP(BB19,[3]SortDOW!$A$11:$H$1367,BC$8)</f>
        <v>332089726</v>
      </c>
      <c r="BD19" s="10">
        <f>VLOOKUP(BB19,[3]SortDOW!$A$11:$H$1367,BD$8)</f>
        <v>420153167</v>
      </c>
      <c r="BE19" s="10">
        <f>VLOOKUP(BB19,[3]SortDOW!$A$11:$H$1367,BE$8)</f>
        <v>461326829</v>
      </c>
      <c r="BF19" s="10">
        <f>VLOOKUP(BB19,[3]SortDOW!$A$11:$H$1367,BF$8)</f>
        <v>404400122</v>
      </c>
      <c r="BG19" s="10">
        <f>VLOOKUP(BB19,[3]SortDOW!$A$11:$H$1367,BG$8)</f>
        <v>349377220</v>
      </c>
      <c r="BH19" s="19">
        <f>VLOOKUP(BB19,[3]SortDOW!$A$11:$H$1367,BH$8)</f>
        <v>0</v>
      </c>
      <c r="BI19" s="19">
        <f>VLOOKUP(BB19,[3]SortDOW!$A$11:$H$1367,BI$8)</f>
        <v>0</v>
      </c>
      <c r="BJ19" s="20">
        <f>VLOOKUP(BB19+BJ$9,[3]SortDOW!$A$11:$H$1367,BJ$8)</f>
        <v>280741994</v>
      </c>
      <c r="BK19" s="63">
        <v>1</v>
      </c>
      <c r="BY19" s="86"/>
      <c r="CB19" s="18">
        <f>CG$1+28</f>
        <v>34897</v>
      </c>
      <c r="CC19" s="10">
        <f>VLOOKUP(CB19,[3]SortDOW!$A$11:$H$1367,CC$8)</f>
        <v>329932978</v>
      </c>
      <c r="CD19" s="10">
        <f>VLOOKUP(CB19,[3]SortDOW!$A$11:$H$1367,CD$8)</f>
        <v>376750203</v>
      </c>
      <c r="CE19" s="10">
        <f>VLOOKUP(CB19,[3]SortDOW!$A$11:$H$1367,CE$8)</f>
        <v>482900360</v>
      </c>
      <c r="CF19" s="10">
        <f>VLOOKUP(CB19,[3]SortDOW!$A$11:$H$1367,CF$8)</f>
        <v>385049673</v>
      </c>
      <c r="CG19" s="10">
        <f>VLOOKUP(CB19,[3]SortDOW!$A$11:$H$1367,CG$8)</f>
        <v>431104630</v>
      </c>
      <c r="CH19" s="19">
        <f>VLOOKUP(CB19,[3]SortDOW!$A$11:$H$1367,CH$8)</f>
        <v>0</v>
      </c>
      <c r="CI19" s="19">
        <f>VLOOKUP(CB19,[3]SortDOW!$A$11:$H$1367,CI$8)</f>
        <v>0</v>
      </c>
      <c r="CJ19" s="20">
        <f>VLOOKUP(CB19+CJ$9,[3]SortDOW!$A$11:$H$1367,CJ$8)</f>
        <v>314573210</v>
      </c>
      <c r="CK19" s="63">
        <v>1</v>
      </c>
      <c r="DA19" s="86"/>
      <c r="DB19" s="18">
        <f>DG$1+28</f>
        <v>34533</v>
      </c>
      <c r="DC19" s="10">
        <f>VLOOKUP(DB19,[3]SortDOW!$A$11:$H$1367,DC$8)</f>
        <v>226914040</v>
      </c>
      <c r="DD19" s="10">
        <f>VLOOKUP(DB19,[3]SortDOW!$A$11:$H$1367,DD$8)</f>
        <v>250660180</v>
      </c>
      <c r="DE19" s="10">
        <f>VLOOKUP(DB19,[3]SortDOW!$A$11:$H$1367,DE$8)</f>
        <v>267086953</v>
      </c>
      <c r="DF19" s="10">
        <f>VLOOKUP(DB19,[3]SortDOW!$A$11:$H$1367,DF$8)</f>
        <v>289827510</v>
      </c>
      <c r="DG19" s="10">
        <f>VLOOKUP(DB19,[3]SortDOW!$A$11:$H$1367,DG$8)</f>
        <v>261222570</v>
      </c>
      <c r="DH19" s="19">
        <f>VLOOKUP(DB19,[3]SortDOW!$A$11:$H$1367,DH$8)</f>
        <v>0</v>
      </c>
      <c r="DI19" s="19">
        <f>VLOOKUP(DB19,[3]SortDOW!$A$11:$H$1367,DI$8)</f>
        <v>0</v>
      </c>
      <c r="DJ19" s="20">
        <f>VLOOKUP(DB19+DJ$9,[3]SortDOW!$A$11:$H$1367,DJ$8)</f>
        <v>213295046</v>
      </c>
      <c r="DK19" s="63">
        <v>1</v>
      </c>
      <c r="EA19" s="86"/>
      <c r="EB19" s="18">
        <f>EG$1+28</f>
        <v>34169</v>
      </c>
      <c r="EC19" s="10">
        <f>VLOOKUP(EB19,[3]SortDOW!$A$11:$H$1367,EC$8)</f>
        <v>215499030</v>
      </c>
      <c r="ED19" s="10">
        <f>VLOOKUP(EB19,[3]SortDOW!$A$11:$H$1367,ED$8)</f>
        <v>276583870</v>
      </c>
      <c r="EE19" s="10">
        <f>VLOOKUP(EB19,[3]SortDOW!$A$11:$H$1367,EE$8)</f>
        <v>277703452</v>
      </c>
      <c r="EF19" s="10">
        <f>VLOOKUP(EB19,[3]SortDOW!$A$11:$H$1367,EF$8)</f>
        <v>248798123</v>
      </c>
      <c r="EG19" s="10">
        <f>VLOOKUP(EB19,[3]SortDOW!$A$11:$H$1367,EG$8)</f>
        <v>221332098</v>
      </c>
      <c r="EH19" s="19">
        <f>VLOOKUP(EB19,[3]SortDOW!$A$11:$H$1367,EH$8)</f>
        <v>0</v>
      </c>
      <c r="EI19" s="19">
        <f>VLOOKUP(EB19,[3]SortDOW!$A$11:$H$1367,EI$8)</f>
        <v>0</v>
      </c>
      <c r="EJ19" s="20">
        <f>VLOOKUP(EB19+EJ$9,[3]SortDOW!$A$11:$H$1367,EJ$8)</f>
        <v>222945913</v>
      </c>
      <c r="EK19" s="63">
        <v>1</v>
      </c>
      <c r="EY19" s="86"/>
      <c r="FB19" s="18">
        <f>FG$1+28</f>
        <v>33805</v>
      </c>
      <c r="FC19" s="10">
        <f>VLOOKUP(FB19,[3]SortDOW!$A$11:$H$1367,FC$8)</f>
        <v>165516120</v>
      </c>
      <c r="FD19" s="10">
        <f>VLOOKUP(FB19,[3]SortDOW!$A$11:$H$1367,FD$8)</f>
        <v>173390890</v>
      </c>
      <c r="FE19" s="10">
        <f>VLOOKUP(FB19,[3]SortDOW!$A$11:$H$1367,FE$8)</f>
        <v>191620068</v>
      </c>
      <c r="FF19" s="10">
        <f>VLOOKUP(FB19,[3]SortDOW!$A$11:$H$1367,FF$8)</f>
        <v>179195829</v>
      </c>
      <c r="FG19" s="10">
        <f>VLOOKUP(FB19,[3]SortDOW!$A$11:$H$1367,FG$8)</f>
        <v>163592430</v>
      </c>
      <c r="FH19" s="19">
        <f>VLOOKUP(FB19,[3]SortDOW!$A$11:$H$1367,FH$8)</f>
        <v>0</v>
      </c>
      <c r="FI19" s="19">
        <f>VLOOKUP(FB19,[3]SortDOW!$A$11:$H$1367,FI$8)</f>
        <v>0</v>
      </c>
      <c r="FJ19" s="20">
        <f>VLOOKUP(FB19+FJ$9,[3]SortDOW!$A$11:$H$1367,FJ$8)</f>
        <v>164210960</v>
      </c>
      <c r="FK19" s="63">
        <v>1</v>
      </c>
      <c r="FY19" s="86"/>
      <c r="GB19" s="18">
        <f>GG$1+28</f>
        <v>33437</v>
      </c>
      <c r="GC19" s="10">
        <f>VLOOKUP(GB19,[3]SortDOW!$A$11:$H$1367,GC$8)</f>
        <v>160190245</v>
      </c>
      <c r="GD19" s="10">
        <f>VLOOKUP(GB19,[3]SortDOW!$A$11:$H$1367,GD$8)</f>
        <v>180632330</v>
      </c>
      <c r="GE19" s="10">
        <f>VLOOKUP(GB19,[3]SortDOW!$A$11:$H$1367,GE$8)</f>
        <v>192351800</v>
      </c>
      <c r="GF19" s="10">
        <f>VLOOKUP(GB19,[3]SortDOW!$A$11:$H$1367,GF$8)</f>
        <v>198520216</v>
      </c>
      <c r="GG19" s="10">
        <f>VLOOKUP(GB19,[3]SortDOW!$A$11:$H$1367,GG$8)</f>
        <v>189552080</v>
      </c>
      <c r="GH19" s="19">
        <f>VLOOKUP(GB19,[3]SortDOW!$A$11:$H$1367,GH$8)</f>
        <v>0</v>
      </c>
      <c r="GI19" s="19">
        <f>VLOOKUP(GB19,[3]SortDOW!$A$11:$H$1367,GI$8)</f>
        <v>0</v>
      </c>
      <c r="GJ19" s="20">
        <f>VLOOKUP(GB19+GJ$9,[3]SortDOW!$A$11:$H$1367,GJ$8)</f>
        <v>147948480</v>
      </c>
      <c r="GK19" s="63">
        <v>1</v>
      </c>
      <c r="GY19" s="86"/>
      <c r="HB19" s="18">
        <f>HG$1+28</f>
        <v>28</v>
      </c>
      <c r="HC19" s="10" t="e">
        <f>VLOOKUP(HB19,[3]SortDOW!$A$11:$H$1367,HC$8)</f>
        <v>#N/A</v>
      </c>
      <c r="HD19" s="10" t="e">
        <f>VLOOKUP(HB19,[3]SortDOW!$A$11:$H$1367,HD$8)</f>
        <v>#N/A</v>
      </c>
      <c r="HE19" s="10" t="e">
        <f>VLOOKUP(HB19,[3]SortDOW!$A$11:$H$1367,HE$8)</f>
        <v>#N/A</v>
      </c>
      <c r="HF19" s="10" t="e">
        <f>VLOOKUP(HB19,[3]SortDOW!$A$11:$H$1367,HF$8)</f>
        <v>#N/A</v>
      </c>
      <c r="HG19" s="10" t="e">
        <f>VLOOKUP(HB19,[3]SortDOW!$A$11:$H$1367,HG$8)</f>
        <v>#N/A</v>
      </c>
      <c r="HH19" s="19" t="e">
        <f>VLOOKUP(HB19,[3]SortDOW!$A$11:$H$1367,HH$8)</f>
        <v>#N/A</v>
      </c>
      <c r="HI19" s="19" t="e">
        <f>VLOOKUP(HB19,[3]SortDOW!$A$11:$H$1367,HI$8)</f>
        <v>#N/A</v>
      </c>
      <c r="HJ19" s="20" t="e">
        <f>VLOOKUP(HB19+HJ$9,[3]SortDOW!$A$11:$H$1367,HJ$8)</f>
        <v>#N/A</v>
      </c>
      <c r="HK19" s="63">
        <v>1</v>
      </c>
    </row>
    <row r="20" spans="1:232" x14ac:dyDescent="0.25">
      <c r="H20" s="31"/>
      <c r="I20" s="31"/>
      <c r="J20" s="32" t="s">
        <v>15</v>
      </c>
      <c r="K20" s="20">
        <f>SUM(K11:K19)</f>
        <v>7</v>
      </c>
      <c r="Y20" s="86"/>
      <c r="AJ20" s="32" t="s">
        <v>15</v>
      </c>
      <c r="AK20" s="20">
        <f>SUM(AK11:AK19)</f>
        <v>6</v>
      </c>
      <c r="BA20" s="86"/>
      <c r="BJ20" s="32" t="s">
        <v>15</v>
      </c>
      <c r="BK20" s="20">
        <f t="shared" ref="BK20" si="0">SUM(BK11:BK19)</f>
        <v>7</v>
      </c>
      <c r="BY20" s="86"/>
      <c r="CJ20" s="32" t="s">
        <v>15</v>
      </c>
      <c r="CK20" s="20">
        <f t="shared" ref="CK20" si="1">SUM(CK11:CK19)</f>
        <v>7</v>
      </c>
      <c r="DA20" s="86"/>
      <c r="DJ20" s="32" t="s">
        <v>15</v>
      </c>
      <c r="DK20" s="20">
        <f t="shared" ref="DK20" si="2">SUM(DK11:DK19)</f>
        <v>6</v>
      </c>
      <c r="EA20" s="86"/>
      <c r="EJ20" s="32" t="s">
        <v>15</v>
      </c>
      <c r="EK20" s="20">
        <f t="shared" ref="EK20" si="3">SUM(EK11:EK19)</f>
        <v>7</v>
      </c>
      <c r="EY20" s="86"/>
      <c r="FJ20" s="32" t="s">
        <v>15</v>
      </c>
      <c r="FK20" s="20">
        <f t="shared" ref="FK20" si="4">SUM(FK11:FK19)</f>
        <v>7</v>
      </c>
      <c r="FY20" s="86"/>
      <c r="GJ20" s="32" t="s">
        <v>15</v>
      </c>
      <c r="GK20" s="20">
        <f t="shared" ref="GK20" si="5">SUM(GK11:GK19)</f>
        <v>7</v>
      </c>
      <c r="GY20" s="86"/>
      <c r="HJ20" s="32" t="s">
        <v>15</v>
      </c>
      <c r="HK20" s="20">
        <f t="shared" ref="HK20" si="6">SUM(HK11:HK19)</f>
        <v>7</v>
      </c>
    </row>
    <row r="21" spans="1:232" hidden="1" x14ac:dyDescent="0.25">
      <c r="B21" s="18"/>
      <c r="C21" s="10"/>
      <c r="D21" s="10"/>
      <c r="E21" s="10"/>
      <c r="F21" s="10"/>
      <c r="G21" s="10"/>
      <c r="H21" s="31"/>
      <c r="I21" s="31"/>
      <c r="L21" s="10"/>
      <c r="M21" s="10"/>
      <c r="N21" s="10"/>
      <c r="O21" s="10"/>
      <c r="P21" s="10"/>
      <c r="Q21" s="10"/>
      <c r="Y21" s="86"/>
      <c r="AB21" s="18"/>
      <c r="AC21" s="10"/>
      <c r="AD21" s="10"/>
      <c r="AE21" s="10"/>
      <c r="AF21" s="10"/>
      <c r="AG21" s="10"/>
      <c r="AL21" s="10"/>
      <c r="AM21" s="10"/>
      <c r="AN21" s="10"/>
      <c r="AO21" s="10"/>
      <c r="AP21" s="10"/>
      <c r="BA21" s="86"/>
      <c r="BB21" s="18"/>
      <c r="BC21" s="10"/>
      <c r="BD21" s="10"/>
      <c r="BE21" s="10"/>
      <c r="BF21" s="10"/>
      <c r="BG21" s="10"/>
      <c r="BL21" s="10"/>
      <c r="BM21" s="10"/>
      <c r="BN21" s="10"/>
      <c r="BO21" s="10"/>
      <c r="BP21" s="10"/>
      <c r="BQ21" s="10"/>
      <c r="BY21" s="86"/>
      <c r="CB21" s="18"/>
      <c r="CC21" s="10"/>
      <c r="CD21" s="10"/>
      <c r="CE21" s="10"/>
      <c r="CF21" s="10"/>
      <c r="CG21" s="10"/>
      <c r="CL21" s="10"/>
      <c r="CM21" s="10"/>
      <c r="CN21" s="10"/>
      <c r="CO21" s="10"/>
      <c r="CP21" s="10"/>
      <c r="CQ21" s="10"/>
      <c r="DA21" s="86"/>
      <c r="DB21" s="18"/>
      <c r="DC21" s="10"/>
      <c r="DD21" s="10"/>
      <c r="DE21" s="10"/>
      <c r="DF21" s="10"/>
      <c r="DG21" s="10"/>
      <c r="DL21" s="10"/>
      <c r="DM21" s="10"/>
      <c r="DN21" s="10"/>
      <c r="DO21" s="10"/>
      <c r="DP21" s="10"/>
      <c r="DQ21" s="10"/>
      <c r="EA21" s="86"/>
      <c r="EB21" s="18"/>
      <c r="EC21" s="10"/>
      <c r="ED21" s="10"/>
      <c r="EE21" s="10"/>
      <c r="EF21" s="10"/>
      <c r="EG21" s="10"/>
      <c r="EL21" s="10"/>
      <c r="EM21" s="10"/>
      <c r="EN21" s="10"/>
      <c r="EO21" s="10"/>
      <c r="EP21" s="10"/>
      <c r="EQ21" s="10"/>
      <c r="EY21" s="86"/>
      <c r="FB21" s="18"/>
      <c r="FC21" s="10"/>
      <c r="FD21" s="10"/>
      <c r="FE21" s="10"/>
      <c r="FF21" s="10"/>
      <c r="FG21" s="10"/>
      <c r="FL21" s="10"/>
      <c r="FM21" s="10"/>
      <c r="FN21" s="10"/>
      <c r="FO21" s="10"/>
      <c r="FP21" s="10"/>
      <c r="FQ21" s="10"/>
      <c r="FY21" s="86"/>
      <c r="GB21" s="18"/>
      <c r="GC21" s="10"/>
      <c r="GD21" s="10"/>
      <c r="GE21" s="10"/>
      <c r="GF21" s="10"/>
      <c r="GG21" s="10"/>
      <c r="GL21" s="10"/>
      <c r="GM21" s="10"/>
      <c r="GN21" s="10"/>
      <c r="GO21" s="10"/>
      <c r="GP21" s="10"/>
      <c r="GQ21" s="10"/>
      <c r="GY21" s="86"/>
      <c r="HB21" s="18"/>
      <c r="HC21" s="10"/>
      <c r="HD21" s="10"/>
      <c r="HE21" s="10"/>
      <c r="HF21" s="10"/>
      <c r="HG21" s="10"/>
      <c r="HL21" s="10"/>
      <c r="HM21" s="10"/>
      <c r="HN21" s="10"/>
      <c r="HO21" s="10"/>
      <c r="HP21" s="10"/>
      <c r="HQ21" s="10"/>
    </row>
    <row r="22" spans="1:232" hidden="1" x14ac:dyDescent="0.25">
      <c r="C22" s="10"/>
      <c r="H22" s="31"/>
      <c r="I22" s="31"/>
      <c r="Y22" s="86"/>
      <c r="AC22" s="10"/>
      <c r="BA22" s="86"/>
      <c r="BC22" s="10"/>
      <c r="BY22" s="86"/>
      <c r="CC22" s="10"/>
      <c r="DA22" s="86"/>
      <c r="DC22" s="10"/>
      <c r="EA22" s="86"/>
      <c r="EC22" s="10"/>
      <c r="EY22" s="86"/>
      <c r="FC22" s="10"/>
      <c r="FY22" s="86"/>
      <c r="GC22" s="10"/>
      <c r="GY22" s="86"/>
      <c r="HC22" s="10"/>
    </row>
    <row r="23" spans="1:232" hidden="1" x14ac:dyDescent="0.25">
      <c r="H23" s="31"/>
      <c r="I23" s="31"/>
      <c r="Y23" s="86"/>
      <c r="BA23" s="86"/>
      <c r="BY23" s="86"/>
      <c r="DA23" s="86"/>
      <c r="EA23" s="86"/>
      <c r="EY23" s="86"/>
      <c r="FY23" s="86"/>
      <c r="GY23" s="86"/>
    </row>
    <row r="24" spans="1:232" hidden="1" x14ac:dyDescent="0.25">
      <c r="H24" s="31"/>
      <c r="I24" s="31"/>
      <c r="Y24" s="86"/>
      <c r="BA24" s="86"/>
      <c r="BY24" s="86"/>
      <c r="DA24" s="86"/>
      <c r="EA24" s="86"/>
      <c r="EY24" s="86"/>
      <c r="FY24" s="86"/>
      <c r="GY24" s="86"/>
    </row>
    <row r="25" spans="1:232" hidden="1" x14ac:dyDescent="0.25">
      <c r="H25" s="31"/>
      <c r="I25" s="31"/>
      <c r="Y25" s="86"/>
      <c r="BA25" s="86"/>
      <c r="BY25" s="86"/>
      <c r="DA25" s="86"/>
      <c r="EA25" s="86"/>
      <c r="EY25" s="86"/>
      <c r="FY25" s="86"/>
      <c r="GY25" s="86"/>
    </row>
    <row r="26" spans="1:232" ht="18" x14ac:dyDescent="0.25">
      <c r="C26" s="94" t="s">
        <v>16</v>
      </c>
      <c r="D26" s="95"/>
      <c r="E26" s="95"/>
      <c r="F26" s="95"/>
      <c r="G26" s="95"/>
      <c r="H26" s="95"/>
      <c r="I26" s="95"/>
      <c r="J26" s="96"/>
      <c r="L26" s="94" t="s">
        <v>17</v>
      </c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  <c r="Y26" s="86"/>
      <c r="AC26" s="94" t="str">
        <f>$C26</f>
        <v>Holiday Indices  (= Holiday / Given Day )</v>
      </c>
      <c r="AD26" s="95"/>
      <c r="AE26" s="95"/>
      <c r="AF26" s="95"/>
      <c r="AG26" s="95"/>
      <c r="AH26" s="95"/>
      <c r="AI26" s="95"/>
      <c r="AJ26" s="96"/>
      <c r="AL26" s="94" t="str">
        <f>$L26</f>
        <v>Determining Outliers</v>
      </c>
      <c r="AM26" s="95"/>
      <c r="AN26" s="95"/>
      <c r="AO26" s="95"/>
      <c r="AP26" s="101"/>
      <c r="AQ26" s="95"/>
      <c r="AR26" s="95"/>
      <c r="AS26" s="95"/>
      <c r="AT26" s="95"/>
      <c r="AU26" s="95"/>
      <c r="AV26" s="95"/>
      <c r="AW26" s="95"/>
      <c r="AX26" s="96"/>
      <c r="BA26" s="86"/>
      <c r="BC26" s="94" t="str">
        <f>$C26</f>
        <v>Holiday Indices  (= Holiday / Given Day )</v>
      </c>
      <c r="BD26" s="95"/>
      <c r="BE26" s="95"/>
      <c r="BF26" s="95"/>
      <c r="BG26" s="95"/>
      <c r="BH26" s="95"/>
      <c r="BI26" s="95"/>
      <c r="BJ26" s="96"/>
      <c r="BL26" s="94" t="str">
        <f>$L26</f>
        <v>Determining Outliers</v>
      </c>
      <c r="BM26" s="95"/>
      <c r="BN26" s="95"/>
      <c r="BO26" s="95"/>
      <c r="BP26" s="101"/>
      <c r="BQ26" s="95"/>
      <c r="BR26" s="95"/>
      <c r="BS26" s="95"/>
      <c r="BT26" s="95"/>
      <c r="BU26" s="95"/>
      <c r="BV26" s="95"/>
      <c r="BW26" s="95"/>
      <c r="BX26" s="96"/>
      <c r="BY26" s="86"/>
      <c r="CC26" s="94" t="str">
        <f>$C26</f>
        <v>Holiday Indices  (= Holiday / Given Day )</v>
      </c>
      <c r="CD26" s="95"/>
      <c r="CE26" s="95"/>
      <c r="CF26" s="95"/>
      <c r="CG26" s="95"/>
      <c r="CH26" s="95"/>
      <c r="CI26" s="95"/>
      <c r="CJ26" s="96"/>
      <c r="CL26" s="94" t="str">
        <f>$L26</f>
        <v>Determining Outliers</v>
      </c>
      <c r="CM26" s="95"/>
      <c r="CN26" s="95"/>
      <c r="CO26" s="95"/>
      <c r="CP26" s="101"/>
      <c r="CQ26" s="95"/>
      <c r="CR26" s="95"/>
      <c r="CS26" s="95"/>
      <c r="CT26" s="95"/>
      <c r="CU26" s="95"/>
      <c r="CV26" s="95"/>
      <c r="CW26" s="95"/>
      <c r="CX26" s="96"/>
      <c r="DA26" s="86"/>
      <c r="DC26" s="94" t="str">
        <f>$C26</f>
        <v>Holiday Indices  (= Holiday / Given Day )</v>
      </c>
      <c r="DD26" s="95"/>
      <c r="DE26" s="95"/>
      <c r="DF26" s="95"/>
      <c r="DG26" s="95"/>
      <c r="DH26" s="95"/>
      <c r="DI26" s="95"/>
      <c r="DJ26" s="96"/>
      <c r="DL26" s="94" t="str">
        <f>$L26</f>
        <v>Determining Outliers</v>
      </c>
      <c r="DM26" s="95"/>
      <c r="DN26" s="95"/>
      <c r="DO26" s="95"/>
      <c r="DP26" s="101"/>
      <c r="DQ26" s="95"/>
      <c r="DR26" s="95"/>
      <c r="DS26" s="95"/>
      <c r="DT26" s="95"/>
      <c r="DU26" s="95"/>
      <c r="DV26" s="95"/>
      <c r="DW26" s="95"/>
      <c r="DX26" s="96"/>
      <c r="EA26" s="86"/>
      <c r="EC26" s="94" t="str">
        <f>$C26</f>
        <v>Holiday Indices  (= Holiday / Given Day )</v>
      </c>
      <c r="ED26" s="95"/>
      <c r="EE26" s="95"/>
      <c r="EF26" s="95"/>
      <c r="EG26" s="95"/>
      <c r="EH26" s="95"/>
      <c r="EI26" s="95"/>
      <c r="EJ26" s="96"/>
      <c r="EL26" s="94" t="str">
        <f>$L26</f>
        <v>Determining Outliers</v>
      </c>
      <c r="EM26" s="95"/>
      <c r="EN26" s="95"/>
      <c r="EO26" s="95"/>
      <c r="EP26" s="101"/>
      <c r="EQ26" s="95"/>
      <c r="ER26" s="95"/>
      <c r="ES26" s="95"/>
      <c r="ET26" s="95"/>
      <c r="EU26" s="95"/>
      <c r="EV26" s="95"/>
      <c r="EW26" s="95"/>
      <c r="EX26" s="96"/>
      <c r="EY26" s="86"/>
      <c r="FC26" s="94" t="str">
        <f>$C26</f>
        <v>Holiday Indices  (= Holiday / Given Day )</v>
      </c>
      <c r="FD26" s="95"/>
      <c r="FE26" s="95"/>
      <c r="FF26" s="95"/>
      <c r="FG26" s="95"/>
      <c r="FH26" s="95"/>
      <c r="FI26" s="95"/>
      <c r="FJ26" s="96"/>
      <c r="FL26" s="94" t="str">
        <f>$L26</f>
        <v>Determining Outliers</v>
      </c>
      <c r="FM26" s="95"/>
      <c r="FN26" s="95"/>
      <c r="FO26" s="95"/>
      <c r="FP26" s="101"/>
      <c r="FQ26" s="95"/>
      <c r="FR26" s="95"/>
      <c r="FS26" s="95"/>
      <c r="FT26" s="95"/>
      <c r="FU26" s="95"/>
      <c r="FV26" s="95"/>
      <c r="FW26" s="95"/>
      <c r="FX26" s="96"/>
      <c r="FY26" s="86"/>
      <c r="GC26" s="94" t="str">
        <f>$C26</f>
        <v>Holiday Indices  (= Holiday / Given Day )</v>
      </c>
      <c r="GD26" s="95"/>
      <c r="GE26" s="95"/>
      <c r="GF26" s="95"/>
      <c r="GG26" s="95"/>
      <c r="GH26" s="95"/>
      <c r="GI26" s="95"/>
      <c r="GJ26" s="96"/>
      <c r="GL26" s="94" t="str">
        <f>$L26</f>
        <v>Determining Outliers</v>
      </c>
      <c r="GM26" s="95"/>
      <c r="GN26" s="95"/>
      <c r="GO26" s="95"/>
      <c r="GP26" s="101"/>
      <c r="GQ26" s="95"/>
      <c r="GR26" s="95"/>
      <c r="GS26" s="95"/>
      <c r="GT26" s="95"/>
      <c r="GU26" s="95"/>
      <c r="GV26" s="95"/>
      <c r="GW26" s="95"/>
      <c r="GX26" s="96"/>
      <c r="GY26" s="86"/>
      <c r="HC26" s="94" t="str">
        <f>$C26</f>
        <v>Holiday Indices  (= Holiday / Given Day )</v>
      </c>
      <c r="HD26" s="95"/>
      <c r="HE26" s="95"/>
      <c r="HF26" s="95"/>
      <c r="HG26" s="95"/>
      <c r="HH26" s="95"/>
      <c r="HI26" s="95"/>
      <c r="HJ26" s="96"/>
      <c r="HL26" s="94" t="str">
        <f>$L26</f>
        <v>Determining Outliers</v>
      </c>
      <c r="HM26" s="95"/>
      <c r="HN26" s="95"/>
      <c r="HO26" s="95"/>
      <c r="HP26" s="101"/>
      <c r="HQ26" s="95"/>
      <c r="HR26" s="95"/>
      <c r="HS26" s="95"/>
      <c r="HT26" s="95"/>
      <c r="HU26" s="95"/>
      <c r="HV26" s="95"/>
      <c r="HW26" s="95"/>
      <c r="HX26" s="96"/>
    </row>
    <row r="27" spans="1:232" ht="15.75" thickBot="1" x14ac:dyDescent="0.3">
      <c r="H27" s="31"/>
      <c r="I27" s="31"/>
      <c r="O27" s="33" t="s">
        <v>18</v>
      </c>
      <c r="P27" s="34">
        <v>1.5</v>
      </c>
      <c r="S27" s="35">
        <v>1</v>
      </c>
      <c r="U27" s="36">
        <v>1.5</v>
      </c>
      <c r="V27" s="37">
        <v>2</v>
      </c>
      <c r="Y27" s="86"/>
      <c r="AH27" s="31"/>
      <c r="AI27" s="31"/>
      <c r="AO27" s="33" t="s">
        <v>18</v>
      </c>
      <c r="AP27" s="38">
        <f>MaxStdDev</f>
        <v>1.5</v>
      </c>
      <c r="AS27" s="35">
        <f>$S27</f>
        <v>1</v>
      </c>
      <c r="AU27" s="36">
        <f>$U27</f>
        <v>1.5</v>
      </c>
      <c r="AV27" s="37">
        <f>$V27</f>
        <v>2</v>
      </c>
      <c r="BA27" s="86"/>
      <c r="BH27" s="31"/>
      <c r="BI27" s="31"/>
      <c r="BO27" s="33" t="s">
        <v>18</v>
      </c>
      <c r="BP27" s="38">
        <f>MaxStdDev</f>
        <v>1.5</v>
      </c>
      <c r="BS27" s="35">
        <f>$S27</f>
        <v>1</v>
      </c>
      <c r="BU27" s="36">
        <f>$U27</f>
        <v>1.5</v>
      </c>
      <c r="BV27" s="37">
        <f>$V27</f>
        <v>2</v>
      </c>
      <c r="BY27" s="86"/>
      <c r="CH27" s="31"/>
      <c r="CI27" s="31"/>
      <c r="CO27" s="33" t="s">
        <v>18</v>
      </c>
      <c r="CP27" s="38">
        <f>MaxStdDev</f>
        <v>1.5</v>
      </c>
      <c r="CS27" s="35">
        <f>$S27</f>
        <v>1</v>
      </c>
      <c r="CU27" s="36">
        <f>$U27</f>
        <v>1.5</v>
      </c>
      <c r="CV27" s="37">
        <f>$V27</f>
        <v>2</v>
      </c>
      <c r="DA27" s="86"/>
      <c r="DH27" s="31"/>
      <c r="DI27" s="31"/>
      <c r="DO27" s="33" t="s">
        <v>18</v>
      </c>
      <c r="DP27" s="38">
        <f>MaxStdDev</f>
        <v>1.5</v>
      </c>
      <c r="DS27" s="35">
        <f>$S27</f>
        <v>1</v>
      </c>
      <c r="DU27" s="36">
        <f>$U27</f>
        <v>1.5</v>
      </c>
      <c r="DV27" s="37">
        <f>$V27</f>
        <v>2</v>
      </c>
      <c r="EA27" s="86"/>
      <c r="EH27" s="31"/>
      <c r="EI27" s="31"/>
      <c r="EO27" s="33" t="s">
        <v>18</v>
      </c>
      <c r="EP27" s="38">
        <f>MaxStdDev</f>
        <v>1.5</v>
      </c>
      <c r="ES27" s="35">
        <f>$S27</f>
        <v>1</v>
      </c>
      <c r="EU27" s="36">
        <f>$U27</f>
        <v>1.5</v>
      </c>
      <c r="EV27" s="37">
        <f>$V27</f>
        <v>2</v>
      </c>
      <c r="EY27" s="86"/>
      <c r="FH27" s="31"/>
      <c r="FI27" s="31"/>
      <c r="FO27" s="33" t="s">
        <v>18</v>
      </c>
      <c r="FP27" s="38">
        <f>MaxStdDev</f>
        <v>1.5</v>
      </c>
      <c r="FS27" s="35">
        <f>$S27</f>
        <v>1</v>
      </c>
      <c r="FU27" s="36">
        <f>$U27</f>
        <v>1.5</v>
      </c>
      <c r="FV27" s="37">
        <f>$V27</f>
        <v>2</v>
      </c>
      <c r="FY27" s="86"/>
      <c r="GH27" s="31"/>
      <c r="GI27" s="31"/>
      <c r="GO27" s="33" t="s">
        <v>18</v>
      </c>
      <c r="GP27" s="38">
        <f>MaxStdDev</f>
        <v>1.5</v>
      </c>
      <c r="GS27" s="35">
        <f>$S27</f>
        <v>1</v>
      </c>
      <c r="GU27" s="36">
        <f>$U27</f>
        <v>1.5</v>
      </c>
      <c r="GV27" s="37">
        <f>$V27</f>
        <v>2</v>
      </c>
      <c r="GY27" s="86"/>
      <c r="HH27" s="31"/>
      <c r="HI27" s="31"/>
      <c r="HO27" s="33" t="s">
        <v>18</v>
      </c>
      <c r="HP27" s="38">
        <f>MaxStdDev</f>
        <v>1.5</v>
      </c>
      <c r="HS27" s="35">
        <f>$S27</f>
        <v>1</v>
      </c>
      <c r="HU27" s="36">
        <f>$U27</f>
        <v>1.5</v>
      </c>
      <c r="HV27" s="37">
        <f>$V27</f>
        <v>2</v>
      </c>
    </row>
    <row r="28" spans="1:232" x14ac:dyDescent="0.25">
      <c r="H28" s="31"/>
      <c r="I28" s="31"/>
      <c r="L28" s="97" t="s">
        <v>19</v>
      </c>
      <c r="M28" s="98"/>
      <c r="N28" s="98"/>
      <c r="O28" s="98"/>
      <c r="P28" s="98"/>
      <c r="Q28" s="99"/>
      <c r="S28" s="97" t="s">
        <v>20</v>
      </c>
      <c r="T28" s="98"/>
      <c r="U28" s="98"/>
      <c r="V28" s="98"/>
      <c r="W28" s="98"/>
      <c r="X28" s="99"/>
      <c r="Y28" s="86"/>
      <c r="AH28" s="31"/>
      <c r="AI28" s="31"/>
      <c r="AL28" s="97" t="s">
        <v>19</v>
      </c>
      <c r="AM28" s="98"/>
      <c r="AN28" s="98"/>
      <c r="AO28" s="98"/>
      <c r="AP28" s="100"/>
      <c r="AQ28" s="99"/>
      <c r="AS28" s="97" t="s">
        <v>20</v>
      </c>
      <c r="AT28" s="98"/>
      <c r="AU28" s="98"/>
      <c r="AV28" s="98"/>
      <c r="AW28" s="98"/>
      <c r="AX28" s="99"/>
      <c r="BA28" s="86"/>
      <c r="BH28" s="31"/>
      <c r="BI28" s="31"/>
      <c r="BL28" s="97" t="s">
        <v>19</v>
      </c>
      <c r="BM28" s="98"/>
      <c r="BN28" s="98"/>
      <c r="BO28" s="98"/>
      <c r="BP28" s="100"/>
      <c r="BQ28" s="99"/>
      <c r="BS28" s="97" t="s">
        <v>20</v>
      </c>
      <c r="BT28" s="98"/>
      <c r="BU28" s="98"/>
      <c r="BV28" s="98"/>
      <c r="BW28" s="98"/>
      <c r="BX28" s="99"/>
      <c r="BY28" s="86"/>
      <c r="CH28" s="31"/>
      <c r="CI28" s="31"/>
      <c r="CL28" s="97" t="s">
        <v>19</v>
      </c>
      <c r="CM28" s="98"/>
      <c r="CN28" s="98"/>
      <c r="CO28" s="98"/>
      <c r="CP28" s="100"/>
      <c r="CQ28" s="99"/>
      <c r="CS28" s="97" t="s">
        <v>20</v>
      </c>
      <c r="CT28" s="98"/>
      <c r="CU28" s="98"/>
      <c r="CV28" s="98"/>
      <c r="CW28" s="98"/>
      <c r="CX28" s="99"/>
      <c r="DA28" s="86"/>
      <c r="DH28" s="31"/>
      <c r="DI28" s="31"/>
      <c r="DL28" s="97" t="s">
        <v>19</v>
      </c>
      <c r="DM28" s="98"/>
      <c r="DN28" s="98"/>
      <c r="DO28" s="98"/>
      <c r="DP28" s="100"/>
      <c r="DQ28" s="99"/>
      <c r="DS28" s="97" t="s">
        <v>20</v>
      </c>
      <c r="DT28" s="98"/>
      <c r="DU28" s="98"/>
      <c r="DV28" s="98"/>
      <c r="DW28" s="98"/>
      <c r="DX28" s="99"/>
      <c r="EA28" s="86"/>
      <c r="EH28" s="31"/>
      <c r="EI28" s="31"/>
      <c r="EL28" s="97" t="s">
        <v>19</v>
      </c>
      <c r="EM28" s="98"/>
      <c r="EN28" s="98"/>
      <c r="EO28" s="98"/>
      <c r="EP28" s="100"/>
      <c r="EQ28" s="99"/>
      <c r="ES28" s="97" t="s">
        <v>20</v>
      </c>
      <c r="ET28" s="98"/>
      <c r="EU28" s="98"/>
      <c r="EV28" s="98"/>
      <c r="EW28" s="98"/>
      <c r="EX28" s="99"/>
      <c r="EY28" s="86"/>
      <c r="FH28" s="31"/>
      <c r="FI28" s="31"/>
      <c r="FL28" s="97" t="s">
        <v>19</v>
      </c>
      <c r="FM28" s="98"/>
      <c r="FN28" s="98"/>
      <c r="FO28" s="98"/>
      <c r="FP28" s="100"/>
      <c r="FQ28" s="99"/>
      <c r="FS28" s="97" t="s">
        <v>20</v>
      </c>
      <c r="FT28" s="98"/>
      <c r="FU28" s="98"/>
      <c r="FV28" s="98"/>
      <c r="FW28" s="98"/>
      <c r="FX28" s="99"/>
      <c r="FY28" s="86"/>
      <c r="GH28" s="31"/>
      <c r="GI28" s="31"/>
      <c r="GL28" s="97" t="s">
        <v>19</v>
      </c>
      <c r="GM28" s="98"/>
      <c r="GN28" s="98"/>
      <c r="GO28" s="98"/>
      <c r="GP28" s="100"/>
      <c r="GQ28" s="99"/>
      <c r="GS28" s="97" t="s">
        <v>20</v>
      </c>
      <c r="GT28" s="98"/>
      <c r="GU28" s="98"/>
      <c r="GV28" s="98"/>
      <c r="GW28" s="98"/>
      <c r="GX28" s="99"/>
      <c r="GY28" s="86"/>
      <c r="HH28" s="31"/>
      <c r="HI28" s="31"/>
      <c r="HL28" s="97" t="s">
        <v>19</v>
      </c>
      <c r="HM28" s="98"/>
      <c r="HN28" s="98"/>
      <c r="HO28" s="98"/>
      <c r="HP28" s="100"/>
      <c r="HQ28" s="99"/>
      <c r="HS28" s="97" t="s">
        <v>20</v>
      </c>
      <c r="HT28" s="98"/>
      <c r="HU28" s="98"/>
      <c r="HV28" s="98"/>
      <c r="HW28" s="98"/>
      <c r="HX28" s="99"/>
    </row>
    <row r="29" spans="1:232" ht="23.25" x14ac:dyDescent="0.25">
      <c r="H29" s="31"/>
      <c r="I29" s="31"/>
      <c r="L29" s="15" t="s">
        <v>7</v>
      </c>
      <c r="M29" s="15" t="s">
        <v>8</v>
      </c>
      <c r="N29" s="15" t="s">
        <v>9</v>
      </c>
      <c r="O29" s="15" t="s">
        <v>10</v>
      </c>
      <c r="P29" s="15" t="s">
        <v>1</v>
      </c>
      <c r="Q29" s="16" t="str">
        <f>$J$10</f>
        <v>Next Mon</v>
      </c>
      <c r="S29" s="15" t="s">
        <v>7</v>
      </c>
      <c r="T29" s="15" t="s">
        <v>8</v>
      </c>
      <c r="U29" s="15" t="s">
        <v>9</v>
      </c>
      <c r="V29" s="15" t="s">
        <v>10</v>
      </c>
      <c r="W29" s="15" t="s">
        <v>1</v>
      </c>
      <c r="X29" s="16" t="str">
        <f>$J$10</f>
        <v>Next Mon</v>
      </c>
      <c r="Y29" s="86"/>
      <c r="AH29" s="31"/>
      <c r="AI29" s="31"/>
      <c r="AL29" s="15" t="s">
        <v>7</v>
      </c>
      <c r="AM29" s="15" t="s">
        <v>8</v>
      </c>
      <c r="AN29" s="15" t="s">
        <v>9</v>
      </c>
      <c r="AO29" s="15" t="s">
        <v>10</v>
      </c>
      <c r="AP29" s="15" t="s">
        <v>1</v>
      </c>
      <c r="AQ29" s="16" t="str">
        <f>$J$10</f>
        <v>Next Mon</v>
      </c>
      <c r="AS29" s="15" t="s">
        <v>7</v>
      </c>
      <c r="AT29" s="15" t="s">
        <v>8</v>
      </c>
      <c r="AU29" s="15" t="s">
        <v>9</v>
      </c>
      <c r="AV29" s="15" t="s">
        <v>10</v>
      </c>
      <c r="AW29" s="15" t="s">
        <v>1</v>
      </c>
      <c r="AX29" s="16" t="str">
        <f>$J$10</f>
        <v>Next Mon</v>
      </c>
      <c r="BA29" s="86"/>
      <c r="BH29" s="31"/>
      <c r="BI29" s="31"/>
      <c r="BL29" s="15" t="s">
        <v>7</v>
      </c>
      <c r="BM29" s="15" t="s">
        <v>8</v>
      </c>
      <c r="BN29" s="15" t="s">
        <v>9</v>
      </c>
      <c r="BO29" s="15" t="s">
        <v>10</v>
      </c>
      <c r="BP29" s="15" t="s">
        <v>1</v>
      </c>
      <c r="BQ29" s="16" t="str">
        <f>$J$10</f>
        <v>Next Mon</v>
      </c>
      <c r="BS29" s="15" t="s">
        <v>7</v>
      </c>
      <c r="BT29" s="15" t="s">
        <v>8</v>
      </c>
      <c r="BU29" s="15" t="s">
        <v>9</v>
      </c>
      <c r="BV29" s="15" t="s">
        <v>10</v>
      </c>
      <c r="BW29" s="15" t="s">
        <v>1</v>
      </c>
      <c r="BX29" s="16" t="str">
        <f>$J$10</f>
        <v>Next Mon</v>
      </c>
      <c r="BY29" s="86"/>
      <c r="CH29" s="31"/>
      <c r="CI29" s="31"/>
      <c r="CL29" s="15" t="s">
        <v>7</v>
      </c>
      <c r="CM29" s="15" t="s">
        <v>8</v>
      </c>
      <c r="CN29" s="15" t="s">
        <v>9</v>
      </c>
      <c r="CO29" s="15" t="s">
        <v>10</v>
      </c>
      <c r="CP29" s="15" t="s">
        <v>1</v>
      </c>
      <c r="CQ29" s="16" t="str">
        <f>$J$10</f>
        <v>Next Mon</v>
      </c>
      <c r="CS29" s="15" t="s">
        <v>7</v>
      </c>
      <c r="CT29" s="15" t="s">
        <v>8</v>
      </c>
      <c r="CU29" s="15" t="s">
        <v>9</v>
      </c>
      <c r="CV29" s="15" t="s">
        <v>10</v>
      </c>
      <c r="CW29" s="15" t="s">
        <v>1</v>
      </c>
      <c r="CX29" s="16" t="str">
        <f>$J$10</f>
        <v>Next Mon</v>
      </c>
      <c r="DA29" s="86"/>
      <c r="DH29" s="31"/>
      <c r="DI29" s="31"/>
      <c r="DL29" s="15" t="s">
        <v>7</v>
      </c>
      <c r="DM29" s="15" t="s">
        <v>8</v>
      </c>
      <c r="DN29" s="15" t="s">
        <v>9</v>
      </c>
      <c r="DO29" s="15" t="s">
        <v>10</v>
      </c>
      <c r="DP29" s="15" t="s">
        <v>1</v>
      </c>
      <c r="DQ29" s="16" t="str">
        <f>$J$10</f>
        <v>Next Mon</v>
      </c>
      <c r="DS29" s="15" t="s">
        <v>7</v>
      </c>
      <c r="DT29" s="15" t="s">
        <v>8</v>
      </c>
      <c r="DU29" s="15" t="s">
        <v>9</v>
      </c>
      <c r="DV29" s="15" t="s">
        <v>10</v>
      </c>
      <c r="DW29" s="15" t="s">
        <v>1</v>
      </c>
      <c r="DX29" s="16" t="str">
        <f>$J$10</f>
        <v>Next Mon</v>
      </c>
      <c r="EA29" s="86"/>
      <c r="EH29" s="31"/>
      <c r="EI29" s="31"/>
      <c r="EL29" s="15" t="s">
        <v>7</v>
      </c>
      <c r="EM29" s="15" t="s">
        <v>8</v>
      </c>
      <c r="EN29" s="15" t="s">
        <v>9</v>
      </c>
      <c r="EO29" s="15" t="s">
        <v>10</v>
      </c>
      <c r="EP29" s="15" t="s">
        <v>1</v>
      </c>
      <c r="EQ29" s="16" t="str">
        <f>$J$10</f>
        <v>Next Mon</v>
      </c>
      <c r="ES29" s="15" t="s">
        <v>7</v>
      </c>
      <c r="ET29" s="15" t="s">
        <v>8</v>
      </c>
      <c r="EU29" s="15" t="s">
        <v>9</v>
      </c>
      <c r="EV29" s="15" t="s">
        <v>10</v>
      </c>
      <c r="EW29" s="15" t="s">
        <v>1</v>
      </c>
      <c r="EX29" s="16" t="str">
        <f>$J$10</f>
        <v>Next Mon</v>
      </c>
      <c r="EY29" s="86"/>
      <c r="FH29" s="31"/>
      <c r="FI29" s="31"/>
      <c r="FL29" s="15" t="s">
        <v>7</v>
      </c>
      <c r="FM29" s="15" t="s">
        <v>8</v>
      </c>
      <c r="FN29" s="15" t="s">
        <v>9</v>
      </c>
      <c r="FO29" s="15" t="s">
        <v>10</v>
      </c>
      <c r="FP29" s="15" t="s">
        <v>1</v>
      </c>
      <c r="FQ29" s="16" t="str">
        <f>$J$10</f>
        <v>Next Mon</v>
      </c>
      <c r="FS29" s="15" t="s">
        <v>7</v>
      </c>
      <c r="FT29" s="15" t="s">
        <v>8</v>
      </c>
      <c r="FU29" s="15" t="s">
        <v>9</v>
      </c>
      <c r="FV29" s="15" t="s">
        <v>10</v>
      </c>
      <c r="FW29" s="15" t="s">
        <v>1</v>
      </c>
      <c r="FX29" s="16" t="str">
        <f>$J$10</f>
        <v>Next Mon</v>
      </c>
      <c r="FY29" s="86"/>
      <c r="GH29" s="31"/>
      <c r="GI29" s="31"/>
      <c r="GL29" s="15" t="s">
        <v>7</v>
      </c>
      <c r="GM29" s="15" t="s">
        <v>8</v>
      </c>
      <c r="GN29" s="15" t="s">
        <v>9</v>
      </c>
      <c r="GO29" s="15" t="s">
        <v>10</v>
      </c>
      <c r="GP29" s="15" t="s">
        <v>1</v>
      </c>
      <c r="GQ29" s="16" t="str">
        <f>$J$10</f>
        <v>Next Mon</v>
      </c>
      <c r="GS29" s="15" t="s">
        <v>7</v>
      </c>
      <c r="GT29" s="15" t="s">
        <v>8</v>
      </c>
      <c r="GU29" s="15" t="s">
        <v>9</v>
      </c>
      <c r="GV29" s="15" t="s">
        <v>10</v>
      </c>
      <c r="GW29" s="15" t="s">
        <v>1</v>
      </c>
      <c r="GX29" s="16" t="str">
        <f>$J$10</f>
        <v>Next Mon</v>
      </c>
      <c r="GY29" s="86"/>
      <c r="HH29" s="31"/>
      <c r="HI29" s="31"/>
      <c r="HL29" s="15" t="s">
        <v>7</v>
      </c>
      <c r="HM29" s="15" t="s">
        <v>8</v>
      </c>
      <c r="HN29" s="15" t="s">
        <v>9</v>
      </c>
      <c r="HO29" s="15" t="s">
        <v>10</v>
      </c>
      <c r="HP29" s="15" t="s">
        <v>1</v>
      </c>
      <c r="HQ29" s="16" t="str">
        <f>$J$10</f>
        <v>Next Mon</v>
      </c>
      <c r="HS29" s="15" t="s">
        <v>7</v>
      </c>
      <c r="HT29" s="15" t="s">
        <v>8</v>
      </c>
      <c r="HU29" s="15" t="s">
        <v>9</v>
      </c>
      <c r="HV29" s="15" t="s">
        <v>10</v>
      </c>
      <c r="HW29" s="15" t="s">
        <v>1</v>
      </c>
      <c r="HX29" s="16" t="str">
        <f>$J$10</f>
        <v>Next Mon</v>
      </c>
    </row>
    <row r="30" spans="1:232" x14ac:dyDescent="0.25">
      <c r="B30" s="14" t="s">
        <v>6</v>
      </c>
      <c r="C30" s="15" t="str">
        <f>C$10</f>
        <v>Mon</v>
      </c>
      <c r="D30" s="15" t="str">
        <f t="shared" ref="D30:I30" si="7">D$10</f>
        <v>Tue</v>
      </c>
      <c r="E30" s="15" t="str">
        <f t="shared" si="7"/>
        <v>Wed</v>
      </c>
      <c r="F30" s="15" t="str">
        <f t="shared" si="7"/>
        <v>Thu</v>
      </c>
      <c r="G30" s="15" t="str">
        <f t="shared" si="7"/>
        <v>Fri</v>
      </c>
      <c r="H30" s="15" t="str">
        <f t="shared" si="7"/>
        <v>Sat</v>
      </c>
      <c r="I30" s="15" t="str">
        <f t="shared" si="7"/>
        <v>Sun</v>
      </c>
      <c r="J30" s="15" t="str">
        <f>$J$10</f>
        <v>Next Mon</v>
      </c>
      <c r="Y30" s="86"/>
      <c r="AB30" s="14" t="s">
        <v>6</v>
      </c>
      <c r="AC30" s="15" t="str">
        <f>AC$10</f>
        <v>Mon</v>
      </c>
      <c r="AD30" s="15" t="str">
        <f t="shared" ref="AD30:AI30" si="8">AD$10</f>
        <v>Tue</v>
      </c>
      <c r="AE30" s="15" t="str">
        <f t="shared" si="8"/>
        <v>Wed</v>
      </c>
      <c r="AF30" s="15" t="str">
        <f t="shared" si="8"/>
        <v>Thu</v>
      </c>
      <c r="AG30" s="15" t="str">
        <f t="shared" si="8"/>
        <v>Fri</v>
      </c>
      <c r="AH30" s="15" t="str">
        <f t="shared" si="8"/>
        <v>Sat</v>
      </c>
      <c r="AI30" s="15" t="str">
        <f t="shared" si="8"/>
        <v>Sun</v>
      </c>
      <c r="AJ30" s="15" t="str">
        <f>$J$10</f>
        <v>Next Mon</v>
      </c>
      <c r="BA30" s="86"/>
      <c r="BB30" s="14" t="s">
        <v>6</v>
      </c>
      <c r="BC30" s="15" t="str">
        <f>BC$10</f>
        <v>Mon</v>
      </c>
      <c r="BD30" s="15" t="str">
        <f t="shared" ref="BD30:BI30" si="9">BD$10</f>
        <v>Tue</v>
      </c>
      <c r="BE30" s="15" t="str">
        <f t="shared" si="9"/>
        <v>Wed</v>
      </c>
      <c r="BF30" s="15" t="str">
        <f t="shared" si="9"/>
        <v>Thu</v>
      </c>
      <c r="BG30" s="15" t="str">
        <f t="shared" si="9"/>
        <v>Fri</v>
      </c>
      <c r="BH30" s="15" t="str">
        <f t="shared" si="9"/>
        <v>Sat</v>
      </c>
      <c r="BI30" s="15" t="str">
        <f t="shared" si="9"/>
        <v>Sun</v>
      </c>
      <c r="BJ30" s="15" t="str">
        <f>$J$10</f>
        <v>Next Mon</v>
      </c>
      <c r="BY30" s="86"/>
      <c r="CB30" s="14" t="s">
        <v>6</v>
      </c>
      <c r="CC30" s="15" t="str">
        <f>CC$10</f>
        <v>Mon</v>
      </c>
      <c r="CD30" s="15" t="str">
        <f t="shared" ref="CD30:CI30" si="10">CD$10</f>
        <v>Tue</v>
      </c>
      <c r="CE30" s="15" t="str">
        <f t="shared" si="10"/>
        <v>Wed</v>
      </c>
      <c r="CF30" s="15" t="str">
        <f t="shared" si="10"/>
        <v>Thu</v>
      </c>
      <c r="CG30" s="15" t="str">
        <f t="shared" si="10"/>
        <v>Fri</v>
      </c>
      <c r="CH30" s="15" t="str">
        <f t="shared" si="10"/>
        <v>Sat</v>
      </c>
      <c r="CI30" s="15" t="str">
        <f t="shared" si="10"/>
        <v>Sun</v>
      </c>
      <c r="CJ30" s="15" t="str">
        <f>$J$10</f>
        <v>Next Mon</v>
      </c>
      <c r="DA30" s="86"/>
      <c r="DB30" s="14" t="s">
        <v>6</v>
      </c>
      <c r="DC30" s="15" t="str">
        <f>DC$10</f>
        <v>Mon</v>
      </c>
      <c r="DD30" s="15" t="str">
        <f t="shared" ref="DD30:DI30" si="11">DD$10</f>
        <v>Tue</v>
      </c>
      <c r="DE30" s="15" t="str">
        <f t="shared" si="11"/>
        <v>Wed</v>
      </c>
      <c r="DF30" s="15" t="str">
        <f t="shared" si="11"/>
        <v>Thu</v>
      </c>
      <c r="DG30" s="15" t="str">
        <f t="shared" si="11"/>
        <v>Fri</v>
      </c>
      <c r="DH30" s="15" t="str">
        <f t="shared" si="11"/>
        <v>Sat</v>
      </c>
      <c r="DI30" s="15" t="str">
        <f t="shared" si="11"/>
        <v>Sun</v>
      </c>
      <c r="DJ30" s="15" t="str">
        <f>$J$10</f>
        <v>Next Mon</v>
      </c>
      <c r="EA30" s="86"/>
      <c r="EB30" s="14" t="s">
        <v>6</v>
      </c>
      <c r="EC30" s="15" t="str">
        <f>EC$10</f>
        <v>Mon</v>
      </c>
      <c r="ED30" s="15" t="str">
        <f t="shared" ref="ED30:EI30" si="12">ED$10</f>
        <v>Tue</v>
      </c>
      <c r="EE30" s="15" t="str">
        <f t="shared" si="12"/>
        <v>Wed</v>
      </c>
      <c r="EF30" s="15" t="str">
        <f t="shared" si="12"/>
        <v>Thu</v>
      </c>
      <c r="EG30" s="15" t="str">
        <f t="shared" si="12"/>
        <v>Fri</v>
      </c>
      <c r="EH30" s="15" t="str">
        <f t="shared" si="12"/>
        <v>Sat</v>
      </c>
      <c r="EI30" s="15" t="str">
        <f t="shared" si="12"/>
        <v>Sun</v>
      </c>
      <c r="EJ30" s="15" t="str">
        <f>$J$10</f>
        <v>Next Mon</v>
      </c>
      <c r="EY30" s="86"/>
      <c r="FB30" s="14" t="s">
        <v>6</v>
      </c>
      <c r="FC30" s="15" t="str">
        <f>FC$10</f>
        <v>Mon</v>
      </c>
      <c r="FD30" s="15" t="str">
        <f t="shared" ref="FD30:FI30" si="13">FD$10</f>
        <v>Tue</v>
      </c>
      <c r="FE30" s="15" t="str">
        <f t="shared" si="13"/>
        <v>Wed</v>
      </c>
      <c r="FF30" s="15" t="str">
        <f t="shared" si="13"/>
        <v>Thu</v>
      </c>
      <c r="FG30" s="15" t="str">
        <f t="shared" si="13"/>
        <v>Fri</v>
      </c>
      <c r="FH30" s="15" t="str">
        <f t="shared" si="13"/>
        <v>Sat</v>
      </c>
      <c r="FI30" s="15" t="str">
        <f t="shared" si="13"/>
        <v>Sun</v>
      </c>
      <c r="FJ30" s="15" t="str">
        <f>$J$10</f>
        <v>Next Mon</v>
      </c>
      <c r="FY30" s="86"/>
      <c r="GB30" s="14" t="s">
        <v>6</v>
      </c>
      <c r="GC30" s="15" t="str">
        <f>GC$10</f>
        <v>Mon</v>
      </c>
      <c r="GD30" s="15" t="str">
        <f t="shared" ref="GD30:GI30" si="14">GD$10</f>
        <v>Tue</v>
      </c>
      <c r="GE30" s="15" t="str">
        <f t="shared" si="14"/>
        <v>Wed</v>
      </c>
      <c r="GF30" s="15" t="str">
        <f t="shared" si="14"/>
        <v>Thu</v>
      </c>
      <c r="GG30" s="15" t="str">
        <f t="shared" si="14"/>
        <v>Fri</v>
      </c>
      <c r="GH30" s="15" t="str">
        <f t="shared" si="14"/>
        <v>Sat</v>
      </c>
      <c r="GI30" s="15" t="str">
        <f t="shared" si="14"/>
        <v>Sun</v>
      </c>
      <c r="GJ30" s="15" t="str">
        <f>$J$10</f>
        <v>Next Mon</v>
      </c>
      <c r="GY30" s="86"/>
      <c r="HB30" s="14" t="s">
        <v>6</v>
      </c>
      <c r="HC30" s="15" t="str">
        <f>HC$10</f>
        <v>Mon</v>
      </c>
      <c r="HD30" s="15" t="str">
        <f t="shared" ref="HD30:HI30" si="15">HD$10</f>
        <v>Tue</v>
      </c>
      <c r="HE30" s="15" t="str">
        <f t="shared" si="15"/>
        <v>Wed</v>
      </c>
      <c r="HF30" s="15" t="str">
        <f t="shared" si="15"/>
        <v>Thu</v>
      </c>
      <c r="HG30" s="15" t="str">
        <f t="shared" si="15"/>
        <v>Fri</v>
      </c>
      <c r="HH30" s="15" t="str">
        <f t="shared" si="15"/>
        <v>Sat</v>
      </c>
      <c r="HI30" s="15" t="str">
        <f t="shared" si="15"/>
        <v>Sun</v>
      </c>
      <c r="HJ30" s="15" t="str">
        <f>$J$10</f>
        <v>Next Mon</v>
      </c>
    </row>
    <row r="31" spans="1:232" x14ac:dyDescent="0.25">
      <c r="B31" s="18">
        <f>B11</f>
        <v>35940</v>
      </c>
      <c r="C31" s="39">
        <f t="shared" ref="C31:G39" si="16">IF(C11=0,0,C$15/C11)</f>
        <v>0</v>
      </c>
      <c r="D31" s="39">
        <f t="shared" si="16"/>
        <v>1.2108300478432927</v>
      </c>
      <c r="E31" s="39">
        <f>IF(E11=0,0,E$15/E11)</f>
        <v>1.0162751145528262</v>
      </c>
      <c r="F31" s="39">
        <f>IF(F11=0,0,F$15/F11)</f>
        <v>1.1369722439090397</v>
      </c>
      <c r="G31" s="39">
        <f>IF(G11=0,0,G$15/G11)</f>
        <v>0.93383315561766667</v>
      </c>
      <c r="H31" s="39">
        <f t="shared" ref="H31:J39" si="17">IF(H11=0,0,H$15/H11)</f>
        <v>0</v>
      </c>
      <c r="I31" s="39">
        <f t="shared" si="17"/>
        <v>0</v>
      </c>
      <c r="J31" s="39">
        <f>IF(J11=0,0,J$15/J11)</f>
        <v>1.0399809686741326</v>
      </c>
      <c r="K31" s="10"/>
      <c r="L31" s="40">
        <f t="shared" ref="L31:L39" si="18">IF(K11=0,0,IF(S31&lt;MaxStdDev,1,0))</f>
        <v>0</v>
      </c>
      <c r="M31" s="40">
        <f t="shared" ref="M31:M39" si="19">IF(K11=0,0,IF(T31&lt;MaxStdDev,1,0))</f>
        <v>0</v>
      </c>
      <c r="N31" s="40">
        <f t="shared" ref="N31:N39" si="20">IF(K11=0,0,IF(U31&lt;MaxStdDev,1,0))</f>
        <v>1</v>
      </c>
      <c r="O31" s="40">
        <f t="shared" ref="O31:O39" si="21">IF(K11=0,0,IF(V31&lt;MaxStdDev,1,0))</f>
        <v>1</v>
      </c>
      <c r="P31" s="40">
        <f t="shared" ref="P31:P39" si="22">IF(K11=0,0,IF(W31&lt;MaxStdDev,1,0))</f>
        <v>1</v>
      </c>
      <c r="Q31" s="40">
        <f t="shared" ref="Q31:Q39" si="23">IF(K11=0,0,IF(J31=0,0,IF(X31&lt;MaxStdDev,1,0)))</f>
        <v>1</v>
      </c>
      <c r="S31" s="41">
        <f t="shared" ref="S31:W39" si="24">IF(C$43=0,0,ABS(C31-C$41)/C$43)</f>
        <v>17.303015657362533</v>
      </c>
      <c r="T31" s="41">
        <f t="shared" si="24"/>
        <v>1.5575954229871496</v>
      </c>
      <c r="U31" s="41">
        <f t="shared" si="24"/>
        <v>0.63522116800223405</v>
      </c>
      <c r="V31" s="41">
        <f t="shared" si="24"/>
        <v>0.38812022855854106</v>
      </c>
      <c r="W31" s="41">
        <f t="shared" si="24"/>
        <v>0.57155706748166801</v>
      </c>
      <c r="X31" s="41">
        <f t="shared" ref="X31:X39" si="25">IF(J$43=0,0,ABS(J31-J$41)/J$43)</f>
        <v>0.50742863062737253</v>
      </c>
      <c r="Y31" s="86"/>
      <c r="AB31" s="18">
        <f t="shared" ref="AB31" si="26">AB11</f>
        <v>35576</v>
      </c>
      <c r="AC31" s="39">
        <f t="shared" ref="AC31:AJ39" si="27">IF(AC11=0,0,AC$15/AC11)</f>
        <v>0</v>
      </c>
      <c r="AD31" s="39">
        <f t="shared" si="27"/>
        <v>1.2709777521592458</v>
      </c>
      <c r="AE31" s="39">
        <f t="shared" si="27"/>
        <v>1.2478432701691502</v>
      </c>
      <c r="AF31" s="39">
        <f t="shared" si="27"/>
        <v>1.0893915638467233</v>
      </c>
      <c r="AG31" s="39">
        <f t="shared" si="27"/>
        <v>0.87976025829220139</v>
      </c>
      <c r="AH31" s="39">
        <f t="shared" si="27"/>
        <v>0</v>
      </c>
      <c r="AI31" s="39">
        <f t="shared" si="27"/>
        <v>0</v>
      </c>
      <c r="AJ31" s="39">
        <f t="shared" si="27"/>
        <v>1.3142708397521181</v>
      </c>
      <c r="AK31" s="10"/>
      <c r="AL31" s="40">
        <f t="shared" ref="AL31:AL39" si="28">IF(AK11=0,0,IF(AS31&lt;MaxStdDev,1,0))</f>
        <v>0</v>
      </c>
      <c r="AM31" s="40">
        <f t="shared" ref="AM31:AM39" si="29">IF(AK11=0,0,IF(AT31&lt;MaxStdDev,1,0))</f>
        <v>0</v>
      </c>
      <c r="AN31" s="40">
        <f t="shared" ref="AN31:AN39" si="30">IF(AK11=0,0,IF(AU31&lt;MaxStdDev,1,0))</f>
        <v>1</v>
      </c>
      <c r="AO31" s="40">
        <f t="shared" ref="AO31:AO39" si="31">IF(AK11=0,0,IF(AV31&lt;MaxStdDev,1,0))</f>
        <v>1</v>
      </c>
      <c r="AP31" s="40">
        <f t="shared" ref="AP31:AP39" si="32">IF(AK11=0,0,IF(AW31&lt;MaxStdDev,1,0))</f>
        <v>1</v>
      </c>
      <c r="AQ31" s="40">
        <f t="shared" ref="AQ31:AQ39" si="33">IF(AK11=0,0,IF(AJ31=0,0,IF(AX31&lt;MaxStdDev,1,0)))</f>
        <v>0</v>
      </c>
      <c r="AS31" s="41">
        <f t="shared" ref="AS31:AW39" si="34">IF(AC$43=0,0,ABS(AC31-AC$41)/AC$43)</f>
        <v>8.1141134801848089</v>
      </c>
      <c r="AT31" s="41">
        <f t="shared" si="34"/>
        <v>4.2271028723870261</v>
      </c>
      <c r="AU31" s="41">
        <f t="shared" si="34"/>
        <v>0.80035213924799875</v>
      </c>
      <c r="AV31" s="41">
        <f t="shared" si="34"/>
        <v>0.25251834099206605</v>
      </c>
      <c r="AW31" s="41">
        <f t="shared" si="34"/>
        <v>0.40620707040304271</v>
      </c>
      <c r="AX31" s="41">
        <f t="shared" ref="AX31:AX39" si="35">IF(AJ$43=0,0,ABS(AJ31-AJ$41)/AJ$43)</f>
        <v>2.1394862871870224</v>
      </c>
      <c r="BA31" s="86"/>
      <c r="BB31" s="18">
        <f t="shared" ref="BB31:DB31" si="36">BB11</f>
        <v>35212</v>
      </c>
      <c r="BC31" s="39">
        <f t="shared" ref="BC31:BJ39" si="37">IF(BC11=0,0,BC$15/BC11)</f>
        <v>0</v>
      </c>
      <c r="BD31" s="39">
        <f t="shared" si="37"/>
        <v>1.1482775987703246</v>
      </c>
      <c r="BE31" s="39">
        <f t="shared" si="37"/>
        <v>1.1154978423283892</v>
      </c>
      <c r="BF31" s="39">
        <f t="shared" si="37"/>
        <v>1.0623268414977309</v>
      </c>
      <c r="BG31" s="39">
        <f t="shared" si="37"/>
        <v>1.3375393199130277</v>
      </c>
      <c r="BH31" s="39">
        <f t="shared" si="37"/>
        <v>0</v>
      </c>
      <c r="BI31" s="39">
        <f t="shared" si="37"/>
        <v>0</v>
      </c>
      <c r="BJ31" s="39">
        <f t="shared" si="37"/>
        <v>1.0908502677691929</v>
      </c>
      <c r="BK31" s="10"/>
      <c r="BL31" s="40">
        <f t="shared" ref="BL31:BL39" si="38">IF(BK11=0,0,IF(BS31&lt;MaxStdDev,1,0))</f>
        <v>0</v>
      </c>
      <c r="BM31" s="40">
        <f t="shared" ref="BM31:BM39" si="39">IF(BK11=0,0,IF(BT31&lt;MaxStdDev,1,0))</f>
        <v>0</v>
      </c>
      <c r="BN31" s="40">
        <f t="shared" ref="BN31:BN39" si="40">IF(BK11=0,0,IF(BU31&lt;MaxStdDev,1,0))</f>
        <v>0</v>
      </c>
      <c r="BO31" s="40">
        <f t="shared" ref="BO31:BO39" si="41">IF(BK11=0,0,IF(BV31&lt;MaxStdDev,1,0))</f>
        <v>0</v>
      </c>
      <c r="BP31" s="40">
        <f t="shared" ref="BP31:BP39" si="42">IF(BK11=0,0,IF(BW31&lt;MaxStdDev,1,0))</f>
        <v>0</v>
      </c>
      <c r="BQ31" s="40">
        <f t="shared" ref="BQ31:BQ39" si="43">IF(BK11=0,0,IF(BJ31=0,0,IF(BX31&lt;MaxStdDev,1,0)))</f>
        <v>0</v>
      </c>
      <c r="BS31" s="41">
        <f t="shared" ref="BS31:BW39" si="44">IF(BC$43=0,0,ABS(BC31-BC$41)/BC$43)</f>
        <v>9.2386494528528971</v>
      </c>
      <c r="BT31" s="41">
        <f t="shared" si="44"/>
        <v>1.1787280579125203</v>
      </c>
      <c r="BU31" s="41">
        <f t="shared" si="44"/>
        <v>1.1924368765393087</v>
      </c>
      <c r="BV31" s="41">
        <f t="shared" si="44"/>
        <v>0.73639766539743712</v>
      </c>
      <c r="BW31" s="41">
        <f t="shared" si="44"/>
        <v>1.8318072203165316E-2</v>
      </c>
      <c r="BX31" s="41">
        <f t="shared" ref="BX31:BX39" si="45">IF(BJ$43=0,0,ABS(BJ31-BJ$41)/BJ$43)</f>
        <v>0.35823714993464234</v>
      </c>
      <c r="BY31" s="86"/>
      <c r="CB31" s="18">
        <f t="shared" si="36"/>
        <v>34841</v>
      </c>
      <c r="CC31" s="39">
        <f t="shared" ref="CC31:CJ39" si="46">IF(CC11=0,0,CC$15/CC11)</f>
        <v>1.1212987444085731</v>
      </c>
      <c r="CD31" s="39">
        <f t="shared" si="46"/>
        <v>1.0572169130248377</v>
      </c>
      <c r="CE31" s="39">
        <f t="shared" si="46"/>
        <v>1.0110974456938691</v>
      </c>
      <c r="CF31" s="39">
        <f t="shared" si="46"/>
        <v>1.2283625024128138</v>
      </c>
      <c r="CG31" s="39">
        <f t="shared" si="46"/>
        <v>1.0919730393801661</v>
      </c>
      <c r="CH31" s="39">
        <f t="shared" si="46"/>
        <v>0</v>
      </c>
      <c r="CI31" s="39">
        <f t="shared" si="46"/>
        <v>0</v>
      </c>
      <c r="CJ31" s="39">
        <f t="shared" si="46"/>
        <v>0</v>
      </c>
      <c r="CK31" s="10"/>
      <c r="CL31" s="40">
        <f t="shared" ref="CL31:CL39" si="47">IF(CK11=0,0,IF(CS31&lt;MaxStdDev,1,0))</f>
        <v>1</v>
      </c>
      <c r="CM31" s="40">
        <f t="shared" ref="CM31:CM39" si="48">IF(CK11=0,0,IF(CT31&lt;MaxStdDev,1,0))</f>
        <v>1</v>
      </c>
      <c r="CN31" s="40">
        <f t="shared" ref="CN31:CN39" si="49">IF(CK11=0,0,IF(CU31&lt;MaxStdDev,1,0))</f>
        <v>1</v>
      </c>
      <c r="CO31" s="40">
        <f t="shared" ref="CO31:CO39" si="50">IF(CK11=0,0,IF(CV31&lt;MaxStdDev,1,0))</f>
        <v>1</v>
      </c>
      <c r="CP31" s="40">
        <f t="shared" ref="CP31:CP39" si="51">IF(CK11=0,0,IF(CW31&lt;MaxStdDev,1,0))</f>
        <v>1</v>
      </c>
      <c r="CQ31" s="40">
        <f t="shared" ref="CQ31:CQ39" si="52">IF(CK11=0,0,IF(CJ31=0,0,IF(CX31&lt;MaxStdDev,1,0)))</f>
        <v>0</v>
      </c>
      <c r="CS31" s="41">
        <f t="shared" ref="CS31:CW39" si="53">IF(CC$43=0,0,ABS(CC31-CC$41)/CC$43)</f>
        <v>4.2836798136642984E-2</v>
      </c>
      <c r="CT31" s="41">
        <f t="shared" si="53"/>
        <v>0.23891810270148181</v>
      </c>
      <c r="CU31" s="41">
        <f t="shared" si="53"/>
        <v>0.20950805597583452</v>
      </c>
      <c r="CV31" s="41">
        <f t="shared" si="53"/>
        <v>0.14516968987687237</v>
      </c>
      <c r="CW31" s="41">
        <f t="shared" si="53"/>
        <v>1.0969128723355708</v>
      </c>
      <c r="CX31" s="41">
        <f t="shared" ref="CX31:CX39" si="54">IF(CJ$43=0,0,ABS(CJ31-CJ$41)/CJ$43)</f>
        <v>1.3488523395933683</v>
      </c>
      <c r="DA31" s="86"/>
      <c r="DB31" s="18">
        <f t="shared" si="36"/>
        <v>34477</v>
      </c>
      <c r="DC31" s="39">
        <f t="shared" ref="DC31:DJ39" si="55">IF(DC11=0,0,DC$15/DC11)</f>
        <v>0.91489274755665584</v>
      </c>
      <c r="DD31" s="39">
        <f t="shared" si="55"/>
        <v>1.0650678598934036</v>
      </c>
      <c r="DE31" s="39">
        <f t="shared" si="55"/>
        <v>0.98584409794191674</v>
      </c>
      <c r="DF31" s="39">
        <f t="shared" si="55"/>
        <v>1.0008115217021347</v>
      </c>
      <c r="DG31" s="39">
        <f t="shared" si="55"/>
        <v>1.4025844471179336</v>
      </c>
      <c r="DH31" s="39">
        <f t="shared" si="55"/>
        <v>0</v>
      </c>
      <c r="DI31" s="39">
        <f t="shared" si="55"/>
        <v>0</v>
      </c>
      <c r="DJ31" s="39">
        <f t="shared" si="55"/>
        <v>0</v>
      </c>
      <c r="DK31" s="10"/>
      <c r="DL31" s="40">
        <f t="shared" ref="DL31:DL39" si="56">IF(DK11=0,0,IF(DS31&lt;MaxStdDev,1,0))</f>
        <v>1</v>
      </c>
      <c r="DM31" s="40">
        <f t="shared" ref="DM31:DM39" si="57">IF(DK11=0,0,IF(DT31&lt;MaxStdDev,1,0))</f>
        <v>1</v>
      </c>
      <c r="DN31" s="40">
        <f t="shared" ref="DN31:DN39" si="58">IF(DK11=0,0,IF(DU31&lt;MaxStdDev,1,0))</f>
        <v>1</v>
      </c>
      <c r="DO31" s="40">
        <f t="shared" ref="DO31:DO39" si="59">IF(DK11=0,0,IF(DV31&lt;MaxStdDev,1,0))</f>
        <v>1</v>
      </c>
      <c r="DP31" s="40">
        <f t="shared" ref="DP31:DP39" si="60">IF(DK11=0,0,IF(DW31&lt;MaxStdDev,1,0))</f>
        <v>1</v>
      </c>
      <c r="DQ31" s="40">
        <f t="shared" ref="DQ31:DQ39" si="61">IF(DK11=0,0,IF(DJ31=0,0,IF(DX31&lt;MaxStdDev,1,0)))</f>
        <v>0</v>
      </c>
      <c r="DS31" s="41">
        <f t="shared" ref="DS31:DW39" si="62">IF(DC$43=0,0,ABS(DC31-DC$41)/DC$43)</f>
        <v>8.4411884660671524E-2</v>
      </c>
      <c r="DT31" s="41">
        <f t="shared" si="62"/>
        <v>0.47236798938468588</v>
      </c>
      <c r="DU31" s="41">
        <f t="shared" si="62"/>
        <v>0.62954227947413521</v>
      </c>
      <c r="DV31" s="41">
        <f t="shared" si="62"/>
        <v>0.79558774632213947</v>
      </c>
      <c r="DW31" s="41">
        <f t="shared" si="62"/>
        <v>1.4508646740934137</v>
      </c>
      <c r="DX31" s="41">
        <f t="shared" ref="DX31:DX39" si="63">IF(DJ$43=0,0,ABS(DJ31-DJ$41)/DJ$43)</f>
        <v>1.4591097411482064</v>
      </c>
      <c r="EA31" s="86"/>
      <c r="EB31" s="18">
        <f t="shared" ref="EB31:GB31" si="64">EB11</f>
        <v>34113</v>
      </c>
      <c r="EC31" s="39">
        <f t="shared" ref="EC31:EJ39" si="65">IF(EC11=0,0,EC$15/EC11)</f>
        <v>1.1262100916215501</v>
      </c>
      <c r="ED31" s="39">
        <f t="shared" si="65"/>
        <v>1.1673647298224099</v>
      </c>
      <c r="EE31" s="39">
        <f t="shared" si="65"/>
        <v>1.0003635956819041</v>
      </c>
      <c r="EF31" s="39">
        <f t="shared" si="65"/>
        <v>0.89210028904935179</v>
      </c>
      <c r="EG31" s="39">
        <f t="shared" si="65"/>
        <v>1.0168739193303491</v>
      </c>
      <c r="EH31" s="39">
        <f t="shared" si="65"/>
        <v>0</v>
      </c>
      <c r="EI31" s="39">
        <f t="shared" si="65"/>
        <v>0</v>
      </c>
      <c r="EJ31" s="39">
        <f t="shared" si="65"/>
        <v>0</v>
      </c>
      <c r="EK31" s="10"/>
      <c r="EL31" s="40">
        <f t="shared" ref="EL31:EL39" si="66">IF(EK11=0,0,IF(ES31&lt;MaxStdDev,1,0))</f>
        <v>0</v>
      </c>
      <c r="EM31" s="40">
        <f t="shared" ref="EM31:EM39" si="67">IF(EK11=0,0,IF(ET31&lt;MaxStdDev,1,0))</f>
        <v>0</v>
      </c>
      <c r="EN31" s="40">
        <f t="shared" ref="EN31:EN39" si="68">IF(EK11=0,0,IF(EU31&lt;MaxStdDev,1,0))</f>
        <v>0</v>
      </c>
      <c r="EO31" s="40">
        <f t="shared" ref="EO31:EO39" si="69">IF(EK11=0,0,IF(EV31&lt;MaxStdDev,1,0))</f>
        <v>0</v>
      </c>
      <c r="EP31" s="40">
        <f t="shared" ref="EP31:EP39" si="70">IF(EK11=0,0,IF(EW31&lt;MaxStdDev,1,0))</f>
        <v>0</v>
      </c>
      <c r="EQ31" s="40">
        <f t="shared" ref="EQ31:EQ39" si="71">IF(EK11=0,0,IF(EJ31=0,0,IF(EX31&lt;MaxStdDev,1,0)))</f>
        <v>0</v>
      </c>
      <c r="ES31" s="41">
        <f t="shared" ref="ES31:EW39" si="72">IF(EC$43=0,0,ABS(EC31-EC$41)/EC$43)</f>
        <v>0.98049512264923011</v>
      </c>
      <c r="ET31" s="41">
        <f t="shared" si="72"/>
        <v>1.2873826182441082</v>
      </c>
      <c r="EU31" s="41">
        <f t="shared" si="72"/>
        <v>0.25201702480079508</v>
      </c>
      <c r="EV31" s="41">
        <f t="shared" si="72"/>
        <v>1.2259533191263534</v>
      </c>
      <c r="EW31" s="41">
        <f t="shared" si="72"/>
        <v>1.5453402649622718</v>
      </c>
      <c r="EX31" s="41">
        <f t="shared" ref="EX31:EX39" si="73">IF(EJ$43=0,0,ABS(EJ31-EJ$41)/EJ$43)</f>
        <v>1.8829016802211644</v>
      </c>
      <c r="EY31" s="86"/>
      <c r="FB31" s="18">
        <f t="shared" si="64"/>
        <v>33749</v>
      </c>
      <c r="FC31" s="39">
        <f t="shared" ref="FC31:FJ39" si="74">IF(FC11=0,0,FC$15/FC11)</f>
        <v>0</v>
      </c>
      <c r="FD31" s="39">
        <f t="shared" si="74"/>
        <v>0.96729204334230579</v>
      </c>
      <c r="FE31" s="39">
        <f t="shared" si="74"/>
        <v>1.0657760278238497</v>
      </c>
      <c r="FF31" s="39">
        <f t="shared" si="74"/>
        <v>0.93567371311783276</v>
      </c>
      <c r="FG31" s="39">
        <f t="shared" si="74"/>
        <v>0.75797265260609026</v>
      </c>
      <c r="FH31" s="39">
        <f t="shared" si="74"/>
        <v>0</v>
      </c>
      <c r="FI31" s="39">
        <f t="shared" si="74"/>
        <v>0</v>
      </c>
      <c r="FJ31" s="39">
        <f t="shared" si="74"/>
        <v>0.9287093206455046</v>
      </c>
      <c r="FK31" s="10"/>
      <c r="FL31" s="40">
        <f t="shared" ref="FL31:FL39" si="75">IF(FK11=0,0,IF(FS31&lt;MaxStdDev,1,0))</f>
        <v>0</v>
      </c>
      <c r="FM31" s="40">
        <f t="shared" ref="FM31:FM39" si="76">IF(FK11=0,0,IF(FT31&lt;MaxStdDev,1,0))</f>
        <v>1</v>
      </c>
      <c r="FN31" s="40">
        <f t="shared" ref="FN31:FN39" si="77">IF(FK11=0,0,IF(FU31&lt;MaxStdDev,1,0))</f>
        <v>0</v>
      </c>
      <c r="FO31" s="40">
        <f t="shared" ref="FO31:FO39" si="78">IF(FK11=0,0,IF(FV31&lt;MaxStdDev,1,0))</f>
        <v>1</v>
      </c>
      <c r="FP31" s="40">
        <f t="shared" ref="FP31:FP39" si="79">IF(FK11=0,0,IF(FW31&lt;MaxStdDev,1,0))</f>
        <v>1</v>
      </c>
      <c r="FQ31" s="40">
        <f t="shared" ref="FQ31:FQ39" si="80">IF(FK11=0,0,IF(FJ31=0,0,IF(FX31&lt;MaxStdDev,1,0)))</f>
        <v>1</v>
      </c>
      <c r="FS31" s="41">
        <f t="shared" ref="FS31:FW39" si="81">IF(FC$43=0,0,ABS(FC31-FC$41)/FC$43)</f>
        <v>10.642423344394009</v>
      </c>
      <c r="FT31" s="41">
        <f t="shared" si="81"/>
        <v>1.7358456582117616E-2</v>
      </c>
      <c r="FU31" s="41">
        <f t="shared" si="81"/>
        <v>1.7572232008552933</v>
      </c>
      <c r="FV31" s="41">
        <f t="shared" si="81"/>
        <v>0.59410542528798049</v>
      </c>
      <c r="FW31" s="41">
        <f t="shared" si="81"/>
        <v>0.17962107619585965</v>
      </c>
      <c r="FX31" s="41">
        <f t="shared" ref="FX31:FX39" si="82">IF(FJ$43=0,0,ABS(FJ31-FJ$41)/FJ$43)</f>
        <v>1.3947255850318689</v>
      </c>
      <c r="FY31" s="86"/>
      <c r="GB31" s="18">
        <f t="shared" si="64"/>
        <v>33381</v>
      </c>
      <c r="GC31" s="39">
        <f t="shared" ref="GC31:GJ39" si="83">IF(GC11=0,0,GC$15/GC11)</f>
        <v>1.2229620005604507</v>
      </c>
      <c r="GD31" s="39">
        <f t="shared" si="83"/>
        <v>0.82862694261150605</v>
      </c>
      <c r="GE31" s="39">
        <f t="shared" si="83"/>
        <v>1.0020417399262549</v>
      </c>
      <c r="GF31" s="39">
        <f t="shared" si="83"/>
        <v>0.94456183984620257</v>
      </c>
      <c r="GG31" s="39">
        <f t="shared" si="83"/>
        <v>1.559909785088998</v>
      </c>
      <c r="GH31" s="39">
        <f t="shared" si="83"/>
        <v>0</v>
      </c>
      <c r="GI31" s="39">
        <f t="shared" si="83"/>
        <v>0</v>
      </c>
      <c r="GJ31" s="39">
        <f t="shared" si="83"/>
        <v>0</v>
      </c>
      <c r="GK31" s="10"/>
      <c r="GL31" s="40">
        <f t="shared" ref="GL31:GL39" si="84">IF(GK11=0,0,IF(GS31&lt;MaxStdDev,1,0))</f>
        <v>0</v>
      </c>
      <c r="GM31" s="40">
        <f t="shared" ref="GM31:GM39" si="85">IF(GK11=0,0,IF(GT31&lt;MaxStdDev,1,0))</f>
        <v>1</v>
      </c>
      <c r="GN31" s="40">
        <f t="shared" ref="GN31:GN39" si="86">IF(GK11=0,0,IF(GU31&lt;MaxStdDev,1,0))</f>
        <v>1</v>
      </c>
      <c r="GO31" s="40">
        <f t="shared" ref="GO31:GO39" si="87">IF(GK11=0,0,IF(GV31&lt;MaxStdDev,1,0))</f>
        <v>1</v>
      </c>
      <c r="GP31" s="40">
        <f t="shared" ref="GP31:GP39" si="88">IF(GK11=0,0,IF(GW31&lt;MaxStdDev,1,0))</f>
        <v>1</v>
      </c>
      <c r="GQ31" s="40">
        <f t="shared" ref="GQ31:GQ39" si="89">IF(GK11=0,0,IF(GJ31=0,0,IF(GX31&lt;MaxStdDev,1,0)))</f>
        <v>0</v>
      </c>
      <c r="GS31" s="41">
        <f t="shared" ref="GS31:GW39" si="90">IF(GC$43=0,0,ABS(GC31-GC$41)/GC$43)</f>
        <v>2.4890506184894008</v>
      </c>
      <c r="GT31" s="41">
        <f t="shared" si="90"/>
        <v>1.4613596863723315</v>
      </c>
      <c r="GU31" s="41">
        <f t="shared" si="90"/>
        <v>0.60475743410926786</v>
      </c>
      <c r="GV31" s="41">
        <f t="shared" si="90"/>
        <v>0.24847061706764084</v>
      </c>
      <c r="GW31" s="41">
        <f t="shared" si="90"/>
        <v>0.19596175548450187</v>
      </c>
      <c r="GX31" s="41">
        <f t="shared" ref="GX31:GX39" si="91">IF(GJ$43=0,0,ABS(GJ31-GJ$41)/GJ$43)</f>
        <v>9.4265291638586142</v>
      </c>
      <c r="GY31" s="86"/>
      <c r="HB31" s="18">
        <f t="shared" ref="HB31" si="92">HB11</f>
        <v>-28</v>
      </c>
      <c r="HC31" s="39" t="e">
        <f t="shared" ref="HC31:HJ39" si="93">IF(HC11=0,0,HC$15/HC11)</f>
        <v>#N/A</v>
      </c>
      <c r="HD31" s="39" t="e">
        <f t="shared" si="93"/>
        <v>#N/A</v>
      </c>
      <c r="HE31" s="39" t="e">
        <f t="shared" si="93"/>
        <v>#N/A</v>
      </c>
      <c r="HF31" s="39" t="e">
        <f t="shared" si="93"/>
        <v>#N/A</v>
      </c>
      <c r="HG31" s="39" t="e">
        <f t="shared" si="93"/>
        <v>#N/A</v>
      </c>
      <c r="HH31" s="39" t="e">
        <f t="shared" si="93"/>
        <v>#N/A</v>
      </c>
      <c r="HI31" s="39" t="e">
        <f t="shared" si="93"/>
        <v>#N/A</v>
      </c>
      <c r="HJ31" s="39" t="e">
        <f t="shared" si="93"/>
        <v>#N/A</v>
      </c>
      <c r="HK31" s="10"/>
      <c r="HL31" s="40">
        <f t="shared" ref="HL31:HL39" si="94">IF(HK11=0,0,IF(HS31&lt;MaxStdDev,1,0))</f>
        <v>0</v>
      </c>
      <c r="HM31" s="40">
        <f t="shared" ref="HM31:HM39" si="95">IF(HK11=0,0,IF(HT31&lt;MaxStdDev,1,0))</f>
        <v>0</v>
      </c>
      <c r="HN31" s="40">
        <f t="shared" ref="HN31:HN39" si="96">IF(HK11=0,0,IF(HU31&lt;MaxStdDev,1,0))</f>
        <v>0</v>
      </c>
      <c r="HO31" s="40">
        <f t="shared" ref="HO31:HO39" si="97">IF(HK11=0,0,IF(HV31&lt;MaxStdDev,1,0))</f>
        <v>0</v>
      </c>
      <c r="HP31" s="40">
        <f t="shared" ref="HP31:HP39" si="98">IF(HK11=0,0,IF(HW31&lt;MaxStdDev,1,0))</f>
        <v>0</v>
      </c>
      <c r="HQ31" s="40">
        <f t="shared" ref="HQ31:HQ39" si="99">IF(HK11=0,0,IF(HJ31=0,0,IF(HX31&lt;MaxStdDev,1,0)))</f>
        <v>0</v>
      </c>
      <c r="HS31" s="41" t="e">
        <f t="shared" ref="HS31:HW39" si="100">IF(HC$43=0,0,ABS(HC31-HC$41)/HC$43)</f>
        <v>#N/A</v>
      </c>
      <c r="HT31" s="41" t="e">
        <f t="shared" si="100"/>
        <v>#N/A</v>
      </c>
      <c r="HU31" s="41" t="e">
        <f t="shared" si="100"/>
        <v>#N/A</v>
      </c>
      <c r="HV31" s="41" t="e">
        <f t="shared" si="100"/>
        <v>#N/A</v>
      </c>
      <c r="HW31" s="41" t="e">
        <f t="shared" si="100"/>
        <v>#N/A</v>
      </c>
      <c r="HX31" s="41" t="e">
        <f t="shared" ref="HX31:HX39" si="101">IF(HJ$43=0,0,ABS(HJ31-HJ$41)/HJ$43)</f>
        <v>#N/A</v>
      </c>
    </row>
    <row r="32" spans="1:232" x14ac:dyDescent="0.25">
      <c r="B32" s="18">
        <f t="shared" ref="B32:B39" si="102">+B31+7</f>
        <v>35947</v>
      </c>
      <c r="C32" s="39">
        <f t="shared" si="16"/>
        <v>0.97781667646616044</v>
      </c>
      <c r="D32" s="39">
        <f t="shared" si="16"/>
        <v>1.1019363775011772</v>
      </c>
      <c r="E32" s="39">
        <f t="shared" si="16"/>
        <v>1.2237776858344529</v>
      </c>
      <c r="F32" s="39">
        <f t="shared" si="16"/>
        <v>1.1600853089631478</v>
      </c>
      <c r="G32" s="39">
        <f t="shared" si="16"/>
        <v>0.93124028520753599</v>
      </c>
      <c r="H32" s="39">
        <f t="shared" si="17"/>
        <v>0</v>
      </c>
      <c r="I32" s="39">
        <f t="shared" si="17"/>
        <v>0</v>
      </c>
      <c r="J32" s="39">
        <f t="shared" si="17"/>
        <v>1.0388274708846863</v>
      </c>
      <c r="K32" s="10"/>
      <c r="L32" s="40">
        <f t="shared" si="18"/>
        <v>0</v>
      </c>
      <c r="M32" s="40">
        <f t="shared" si="19"/>
        <v>1</v>
      </c>
      <c r="N32" s="40">
        <f t="shared" si="20"/>
        <v>1</v>
      </c>
      <c r="O32" s="40">
        <f t="shared" si="21"/>
        <v>1</v>
      </c>
      <c r="P32" s="40">
        <f t="shared" si="22"/>
        <v>1</v>
      </c>
      <c r="Q32" s="40">
        <f t="shared" si="23"/>
        <v>1</v>
      </c>
      <c r="S32" s="41">
        <f t="shared" si="24"/>
        <v>3.1347186833262803</v>
      </c>
      <c r="T32" s="41">
        <f t="shared" si="24"/>
        <v>0.57289882765200395</v>
      </c>
      <c r="U32" s="41">
        <f t="shared" si="24"/>
        <v>1.4190520988879269</v>
      </c>
      <c r="V32" s="41">
        <f t="shared" si="24"/>
        <v>0.55200819307026749</v>
      </c>
      <c r="W32" s="41">
        <f t="shared" si="24"/>
        <v>0.56385461385428381</v>
      </c>
      <c r="X32" s="41">
        <f t="shared" si="25"/>
        <v>0.49154591264161113</v>
      </c>
      <c r="Y32" s="86"/>
      <c r="AB32" s="18">
        <f t="shared" ref="AB32:AB39" si="103">+AB31+7</f>
        <v>35583</v>
      </c>
      <c r="AC32" s="39">
        <f t="shared" si="27"/>
        <v>1.150548487950638</v>
      </c>
      <c r="AD32" s="39">
        <f t="shared" si="27"/>
        <v>1.0434117967330414</v>
      </c>
      <c r="AE32" s="39">
        <f t="shared" si="27"/>
        <v>1.2755119309776453</v>
      </c>
      <c r="AF32" s="39">
        <f t="shared" si="27"/>
        <v>1.0979547136383485</v>
      </c>
      <c r="AG32" s="39">
        <f t="shared" si="27"/>
        <v>0.96676662615770481</v>
      </c>
      <c r="AH32" s="39">
        <f t="shared" si="27"/>
        <v>0</v>
      </c>
      <c r="AI32" s="39">
        <f t="shared" si="27"/>
        <v>0</v>
      </c>
      <c r="AJ32" s="39">
        <f t="shared" si="27"/>
        <v>1.2153613658196276</v>
      </c>
      <c r="AK32" s="10"/>
      <c r="AL32" s="40">
        <f t="shared" si="28"/>
        <v>0</v>
      </c>
      <c r="AM32" s="40">
        <f t="shared" si="29"/>
        <v>1</v>
      </c>
      <c r="AN32" s="40">
        <f t="shared" si="30"/>
        <v>1</v>
      </c>
      <c r="AO32" s="40">
        <f t="shared" si="31"/>
        <v>1</v>
      </c>
      <c r="AP32" s="40">
        <f t="shared" si="32"/>
        <v>1</v>
      </c>
      <c r="AQ32" s="40">
        <f t="shared" si="33"/>
        <v>1</v>
      </c>
      <c r="AS32" s="41">
        <f t="shared" si="34"/>
        <v>2.5485446798617759</v>
      </c>
      <c r="AT32" s="41">
        <f t="shared" si="34"/>
        <v>0.2820467060111928</v>
      </c>
      <c r="AU32" s="41">
        <f t="shared" si="34"/>
        <v>1.0332167991097387</v>
      </c>
      <c r="AV32" s="41">
        <f t="shared" si="34"/>
        <v>0.29742796928500581</v>
      </c>
      <c r="AW32" s="41">
        <f t="shared" si="34"/>
        <v>0.65364305292223701</v>
      </c>
      <c r="AX32" s="41">
        <f t="shared" si="35"/>
        <v>0.41972124815774503</v>
      </c>
      <c r="BA32" s="86"/>
      <c r="BB32" s="18">
        <f t="shared" ref="BB32:BB39" si="104">+BB31+7</f>
        <v>35219</v>
      </c>
      <c r="BC32" s="39">
        <f t="shared" si="37"/>
        <v>1.0530879853393562</v>
      </c>
      <c r="BD32" s="39">
        <f t="shared" si="37"/>
        <v>1.0151239308384685</v>
      </c>
      <c r="BE32" s="39">
        <f t="shared" si="37"/>
        <v>1.0164893896260465</v>
      </c>
      <c r="BF32" s="39">
        <f t="shared" si="37"/>
        <v>0.87274969740788388</v>
      </c>
      <c r="BG32" s="39">
        <f t="shared" si="37"/>
        <v>1.0555149304296403</v>
      </c>
      <c r="BH32" s="39">
        <f t="shared" si="37"/>
        <v>0</v>
      </c>
      <c r="BI32" s="39">
        <f t="shared" si="37"/>
        <v>0</v>
      </c>
      <c r="BJ32" s="39">
        <f t="shared" si="37"/>
        <v>1.0256206623908681</v>
      </c>
      <c r="BK32" s="10"/>
      <c r="BL32" s="40">
        <f t="shared" si="38"/>
        <v>1</v>
      </c>
      <c r="BM32" s="40">
        <f t="shared" si="39"/>
        <v>1</v>
      </c>
      <c r="BN32" s="40">
        <f t="shared" si="40"/>
        <v>1</v>
      </c>
      <c r="BO32" s="40">
        <f t="shared" si="41"/>
        <v>1</v>
      </c>
      <c r="BP32" s="40">
        <f t="shared" si="42"/>
        <v>1</v>
      </c>
      <c r="BQ32" s="40">
        <f t="shared" si="43"/>
        <v>1</v>
      </c>
      <c r="BS32" s="41">
        <f t="shared" si="44"/>
        <v>0.71233556322662328</v>
      </c>
      <c r="BT32" s="41">
        <f t="shared" si="44"/>
        <v>0.42765319265215057</v>
      </c>
      <c r="BU32" s="41">
        <f t="shared" si="44"/>
        <v>0.47534518306847667</v>
      </c>
      <c r="BV32" s="41">
        <f t="shared" si="44"/>
        <v>0.24345716621493976</v>
      </c>
      <c r="BW32" s="41">
        <f t="shared" si="44"/>
        <v>0.48521626575203153</v>
      </c>
      <c r="BX32" s="41">
        <f t="shared" si="45"/>
        <v>8.3115516999840058E-2</v>
      </c>
      <c r="BY32" s="86"/>
      <c r="CB32" s="18">
        <f t="shared" ref="CB32:CB39" si="105">+CB31+7</f>
        <v>34848</v>
      </c>
      <c r="CC32" s="39">
        <f t="shared" si="46"/>
        <v>0</v>
      </c>
      <c r="CD32" s="39">
        <f t="shared" si="46"/>
        <v>1.3598206091259153</v>
      </c>
      <c r="CE32" s="39">
        <f t="shared" si="46"/>
        <v>1.0885029525871084</v>
      </c>
      <c r="CF32" s="39">
        <f t="shared" si="46"/>
        <v>1.2203850897408699</v>
      </c>
      <c r="CG32" s="39">
        <f t="shared" si="46"/>
        <v>0.87006608089606552</v>
      </c>
      <c r="CH32" s="39">
        <f t="shared" si="46"/>
        <v>0</v>
      </c>
      <c r="CI32" s="39">
        <f t="shared" si="46"/>
        <v>0</v>
      </c>
      <c r="CJ32" s="39">
        <f t="shared" si="46"/>
        <v>0.88003095028417611</v>
      </c>
      <c r="CK32" s="10"/>
      <c r="CL32" s="40">
        <f t="shared" si="47"/>
        <v>0</v>
      </c>
      <c r="CM32" s="40">
        <f t="shared" si="48"/>
        <v>1</v>
      </c>
      <c r="CN32" s="40">
        <f t="shared" si="49"/>
        <v>1</v>
      </c>
      <c r="CO32" s="40">
        <f t="shared" si="50"/>
        <v>1</v>
      </c>
      <c r="CP32" s="40">
        <f t="shared" si="51"/>
        <v>1</v>
      </c>
      <c r="CQ32" s="40">
        <f t="shared" si="52"/>
        <v>1</v>
      </c>
      <c r="CS32" s="41">
        <f t="shared" si="53"/>
        <v>1.5131362965344413</v>
      </c>
      <c r="CT32" s="41">
        <f t="shared" si="53"/>
        <v>0.92375600449129536</v>
      </c>
      <c r="CU32" s="41">
        <f t="shared" si="53"/>
        <v>0.29873159418452117</v>
      </c>
      <c r="CV32" s="41">
        <f t="shared" si="53"/>
        <v>9.9310177778920247E-2</v>
      </c>
      <c r="CW32" s="41">
        <f t="shared" si="53"/>
        <v>0.26623507624785175</v>
      </c>
      <c r="CX32" s="41">
        <f t="shared" si="54"/>
        <v>0.16091387279316319</v>
      </c>
      <c r="DA32" s="86"/>
      <c r="DB32" s="18">
        <f t="shared" ref="DB32:DB39" si="106">+DB31+7</f>
        <v>34484</v>
      </c>
      <c r="DC32" s="39">
        <f t="shared" si="55"/>
        <v>0</v>
      </c>
      <c r="DD32" s="39">
        <f t="shared" si="55"/>
        <v>1.3810704834023675</v>
      </c>
      <c r="DE32" s="39">
        <f t="shared" si="55"/>
        <v>0.89965130084390088</v>
      </c>
      <c r="DF32" s="39">
        <f t="shared" si="55"/>
        <v>0.94279663162044147</v>
      </c>
      <c r="DG32" s="39">
        <f t="shared" si="55"/>
        <v>0.96395605237566384</v>
      </c>
      <c r="DH32" s="39">
        <f t="shared" si="55"/>
        <v>0</v>
      </c>
      <c r="DI32" s="39">
        <f t="shared" si="55"/>
        <v>0</v>
      </c>
      <c r="DJ32" s="39">
        <f t="shared" si="55"/>
        <v>0.96720743946043997</v>
      </c>
      <c r="DK32" s="10"/>
      <c r="DL32" s="40">
        <f t="shared" si="56"/>
        <v>0</v>
      </c>
      <c r="DM32" s="40">
        <f t="shared" si="57"/>
        <v>0</v>
      </c>
      <c r="DN32" s="40">
        <f t="shared" si="58"/>
        <v>0</v>
      </c>
      <c r="DO32" s="40">
        <f t="shared" si="59"/>
        <v>0</v>
      </c>
      <c r="DP32" s="40">
        <f t="shared" si="60"/>
        <v>0</v>
      </c>
      <c r="DQ32" s="40">
        <f t="shared" si="61"/>
        <v>0</v>
      </c>
      <c r="DS32" s="41">
        <f t="shared" si="62"/>
        <v>2.410000201590675</v>
      </c>
      <c r="DT32" s="41">
        <f t="shared" si="62"/>
        <v>1.3687915631292666</v>
      </c>
      <c r="DU32" s="41">
        <f t="shared" si="62"/>
        <v>1.1008160747640017</v>
      </c>
      <c r="DV32" s="41">
        <f t="shared" si="62"/>
        <v>0.18754592963768738</v>
      </c>
      <c r="DW32" s="41">
        <f t="shared" si="62"/>
        <v>0.54805430452703752</v>
      </c>
      <c r="DX32" s="41">
        <f t="shared" si="63"/>
        <v>0.46654148563261066</v>
      </c>
      <c r="EA32" s="86"/>
      <c r="EB32" s="18">
        <f t="shared" ref="EB32:EB39" si="107">+EB31+7</f>
        <v>34120</v>
      </c>
      <c r="EC32" s="39">
        <f t="shared" si="65"/>
        <v>0</v>
      </c>
      <c r="ED32" s="39">
        <f t="shared" si="65"/>
        <v>1.1291501800769206</v>
      </c>
      <c r="EE32" s="39">
        <f t="shared" si="65"/>
        <v>0.94783221324328537</v>
      </c>
      <c r="EF32" s="39">
        <f t="shared" si="65"/>
        <v>0.93887786692949027</v>
      </c>
      <c r="EG32" s="39">
        <f t="shared" si="65"/>
        <v>0.93704349861141445</v>
      </c>
      <c r="EH32" s="39">
        <f t="shared" si="65"/>
        <v>0</v>
      </c>
      <c r="EI32" s="39">
        <f t="shared" si="65"/>
        <v>0</v>
      </c>
      <c r="EJ32" s="39">
        <f t="shared" si="65"/>
        <v>1.0266011854846613</v>
      </c>
      <c r="EK32" s="10"/>
      <c r="EL32" s="40">
        <f t="shared" si="66"/>
        <v>0</v>
      </c>
      <c r="EM32" s="40">
        <f t="shared" si="67"/>
        <v>1</v>
      </c>
      <c r="EN32" s="40">
        <f t="shared" si="68"/>
        <v>1</v>
      </c>
      <c r="EO32" s="40">
        <f t="shared" si="69"/>
        <v>1</v>
      </c>
      <c r="EP32" s="40">
        <f t="shared" si="70"/>
        <v>1</v>
      </c>
      <c r="EQ32" s="40">
        <f t="shared" si="71"/>
        <v>1</v>
      </c>
      <c r="ES32" s="41">
        <f t="shared" si="72"/>
        <v>1.7278239221060563</v>
      </c>
      <c r="ET32" s="41">
        <f t="shared" si="72"/>
        <v>0.83500473272865505</v>
      </c>
      <c r="EU32" s="41">
        <f t="shared" si="72"/>
        <v>0.96847976113150958</v>
      </c>
      <c r="EV32" s="41">
        <f t="shared" si="72"/>
        <v>0.76154668009778448</v>
      </c>
      <c r="EW32" s="41">
        <f t="shared" si="72"/>
        <v>0.72967205457947459</v>
      </c>
      <c r="EX32" s="41">
        <f t="shared" si="73"/>
        <v>0.15442157972582751</v>
      </c>
      <c r="EY32" s="86"/>
      <c r="FB32" s="18">
        <f t="shared" ref="FB32:FB39" si="108">+FB31+7</f>
        <v>33756</v>
      </c>
      <c r="FC32" s="39">
        <f t="shared" si="74"/>
        <v>0.89060723396192421</v>
      </c>
      <c r="FD32" s="39">
        <f t="shared" si="74"/>
        <v>0.94111833707565373</v>
      </c>
      <c r="FE32" s="39">
        <f t="shared" si="74"/>
        <v>0.90033930115512251</v>
      </c>
      <c r="FF32" s="39">
        <f t="shared" si="74"/>
        <v>0.89437951657364689</v>
      </c>
      <c r="FG32" s="39">
        <f t="shared" si="74"/>
        <v>0.76846534277820067</v>
      </c>
      <c r="FH32" s="39">
        <f t="shared" si="74"/>
        <v>0</v>
      </c>
      <c r="FI32" s="39">
        <f t="shared" si="74"/>
        <v>0</v>
      </c>
      <c r="FJ32" s="39">
        <f t="shared" si="74"/>
        <v>1.0966124478069916</v>
      </c>
      <c r="FK32" s="10"/>
      <c r="FL32" s="40">
        <f t="shared" si="75"/>
        <v>1</v>
      </c>
      <c r="FM32" s="40">
        <f t="shared" si="76"/>
        <v>1</v>
      </c>
      <c r="FN32" s="40">
        <f t="shared" si="77"/>
        <v>1</v>
      </c>
      <c r="FO32" s="40">
        <f t="shared" si="78"/>
        <v>1</v>
      </c>
      <c r="FP32" s="40">
        <f t="shared" si="79"/>
        <v>1</v>
      </c>
      <c r="FQ32" s="40">
        <f t="shared" si="80"/>
        <v>1</v>
      </c>
      <c r="FS32" s="41">
        <f t="shared" si="81"/>
        <v>0.50070087627497351</v>
      </c>
      <c r="FT32" s="41">
        <f t="shared" si="81"/>
        <v>0.30037792984263362</v>
      </c>
      <c r="FU32" s="41">
        <f t="shared" si="81"/>
        <v>0.55890226895101092</v>
      </c>
      <c r="FV32" s="41">
        <f t="shared" si="81"/>
        <v>2.587594334135896E-2</v>
      </c>
      <c r="FW32" s="41">
        <f t="shared" si="81"/>
        <v>0.20888011993122743</v>
      </c>
      <c r="FX32" s="41">
        <f t="shared" si="82"/>
        <v>0.54476023767197712</v>
      </c>
      <c r="FY32" s="86"/>
      <c r="GB32" s="18">
        <f t="shared" ref="GB32:GB39" si="109">+GB31+7</f>
        <v>33388</v>
      </c>
      <c r="GC32" s="39">
        <f t="shared" si="83"/>
        <v>0</v>
      </c>
      <c r="GD32" s="39">
        <f t="shared" si="83"/>
        <v>0.95934924921158082</v>
      </c>
      <c r="GE32" s="39">
        <f t="shared" si="83"/>
        <v>0.84663960150644302</v>
      </c>
      <c r="GF32" s="39">
        <f t="shared" si="83"/>
        <v>0.69657039890702943</v>
      </c>
      <c r="GG32" s="39">
        <f t="shared" si="83"/>
        <v>0.83742429297784304</v>
      </c>
      <c r="GH32" s="39">
        <f t="shared" si="83"/>
        <v>0</v>
      </c>
      <c r="GI32" s="39">
        <f t="shared" si="83"/>
        <v>0</v>
      </c>
      <c r="GJ32" s="39">
        <f t="shared" si="83"/>
        <v>0.792951244349831</v>
      </c>
      <c r="GK32" s="10"/>
      <c r="GL32" s="40">
        <f t="shared" si="84"/>
        <v>0</v>
      </c>
      <c r="GM32" s="40">
        <f t="shared" si="85"/>
        <v>0</v>
      </c>
      <c r="GN32" s="40">
        <f t="shared" si="86"/>
        <v>0</v>
      </c>
      <c r="GO32" s="40">
        <f t="shared" si="87"/>
        <v>0</v>
      </c>
      <c r="GP32" s="40">
        <f t="shared" si="88"/>
        <v>0</v>
      </c>
      <c r="GQ32" s="40">
        <f t="shared" si="89"/>
        <v>0</v>
      </c>
      <c r="GS32" s="41">
        <f t="shared" si="90"/>
        <v>8.4369566769184843</v>
      </c>
      <c r="GT32" s="41">
        <f t="shared" si="90"/>
        <v>0.39025111811119095</v>
      </c>
      <c r="GU32" s="41">
        <f t="shared" si="90"/>
        <v>0.74909668546662678</v>
      </c>
      <c r="GV32" s="41">
        <f t="shared" si="90"/>
        <v>0.34904664634584603</v>
      </c>
      <c r="GW32" s="41">
        <f t="shared" si="90"/>
        <v>0.86571494823077877</v>
      </c>
      <c r="GX32" s="41">
        <f t="shared" si="91"/>
        <v>0.2745309376282728</v>
      </c>
      <c r="GY32" s="86"/>
      <c r="HB32" s="18">
        <f t="shared" ref="HB32:HB39" si="110">+HB31+7</f>
        <v>-21</v>
      </c>
      <c r="HC32" s="39" t="e">
        <f t="shared" si="93"/>
        <v>#N/A</v>
      </c>
      <c r="HD32" s="39" t="e">
        <f t="shared" si="93"/>
        <v>#N/A</v>
      </c>
      <c r="HE32" s="39" t="e">
        <f t="shared" si="93"/>
        <v>#N/A</v>
      </c>
      <c r="HF32" s="39" t="e">
        <f t="shared" si="93"/>
        <v>#N/A</v>
      </c>
      <c r="HG32" s="39" t="e">
        <f t="shared" si="93"/>
        <v>#N/A</v>
      </c>
      <c r="HH32" s="39" t="e">
        <f t="shared" si="93"/>
        <v>#N/A</v>
      </c>
      <c r="HI32" s="39" t="e">
        <f t="shared" si="93"/>
        <v>#N/A</v>
      </c>
      <c r="HJ32" s="39" t="e">
        <f t="shared" si="93"/>
        <v>#N/A</v>
      </c>
      <c r="HK32" s="10"/>
      <c r="HL32" s="40" t="e">
        <f t="shared" si="94"/>
        <v>#N/A</v>
      </c>
      <c r="HM32" s="40" t="e">
        <f t="shared" si="95"/>
        <v>#N/A</v>
      </c>
      <c r="HN32" s="40" t="e">
        <f t="shared" si="96"/>
        <v>#N/A</v>
      </c>
      <c r="HO32" s="40" t="e">
        <f t="shared" si="97"/>
        <v>#N/A</v>
      </c>
      <c r="HP32" s="40" t="e">
        <f t="shared" si="98"/>
        <v>#N/A</v>
      </c>
      <c r="HQ32" s="40" t="e">
        <f t="shared" si="99"/>
        <v>#N/A</v>
      </c>
      <c r="HS32" s="41" t="e">
        <f t="shared" si="100"/>
        <v>#N/A</v>
      </c>
      <c r="HT32" s="41" t="e">
        <f t="shared" si="100"/>
        <v>#N/A</v>
      </c>
      <c r="HU32" s="41" t="e">
        <f t="shared" si="100"/>
        <v>#N/A</v>
      </c>
      <c r="HV32" s="41" t="e">
        <f t="shared" si="100"/>
        <v>#N/A</v>
      </c>
      <c r="HW32" s="41" t="e">
        <f t="shared" si="100"/>
        <v>#N/A</v>
      </c>
      <c r="HX32" s="41" t="e">
        <f t="shared" si="101"/>
        <v>#N/A</v>
      </c>
    </row>
    <row r="33" spans="1:233" x14ac:dyDescent="0.25">
      <c r="B33" s="18">
        <f t="shared" si="102"/>
        <v>35954</v>
      </c>
      <c r="C33" s="39">
        <f t="shared" si="16"/>
        <v>0.97673212837464551</v>
      </c>
      <c r="D33" s="39">
        <f t="shared" si="16"/>
        <v>1.1635708962251783</v>
      </c>
      <c r="E33" s="39">
        <f t="shared" si="16"/>
        <v>1.1737718732736844</v>
      </c>
      <c r="F33" s="39">
        <f t="shared" si="16"/>
        <v>1.0679864571618467</v>
      </c>
      <c r="G33" s="39">
        <f t="shared" si="16"/>
        <v>0.82219080977448</v>
      </c>
      <c r="H33" s="39">
        <f t="shared" si="17"/>
        <v>0</v>
      </c>
      <c r="I33" s="39">
        <f t="shared" si="17"/>
        <v>0</v>
      </c>
      <c r="J33" s="39">
        <f t="shared" si="17"/>
        <v>0.94852080302520481</v>
      </c>
      <c r="K33" s="10"/>
      <c r="L33" s="40">
        <f t="shared" si="18"/>
        <v>0</v>
      </c>
      <c r="M33" s="40">
        <f t="shared" si="19"/>
        <v>1</v>
      </c>
      <c r="N33" s="40">
        <f t="shared" si="20"/>
        <v>1</v>
      </c>
      <c r="O33" s="40">
        <f t="shared" si="21"/>
        <v>1</v>
      </c>
      <c r="P33" s="40">
        <f t="shared" si="22"/>
        <v>1</v>
      </c>
      <c r="Q33" s="40">
        <f t="shared" si="23"/>
        <v>1</v>
      </c>
      <c r="S33" s="41">
        <f t="shared" si="24"/>
        <v>3.1120501133299183</v>
      </c>
      <c r="T33" s="41">
        <f t="shared" si="24"/>
        <v>1.1302434423754115</v>
      </c>
      <c r="U33" s="41">
        <f t="shared" si="24"/>
        <v>0.92399508201228675</v>
      </c>
      <c r="V33" s="41">
        <f t="shared" si="24"/>
        <v>0.101037749570717</v>
      </c>
      <c r="W33" s="41">
        <f t="shared" si="24"/>
        <v>0.23990918089631466</v>
      </c>
      <c r="X33" s="41">
        <f t="shared" si="25"/>
        <v>0.7519027969865878</v>
      </c>
      <c r="Y33" s="86"/>
      <c r="AB33" s="18">
        <f t="shared" si="103"/>
        <v>35590</v>
      </c>
      <c r="AC33" s="39">
        <f t="shared" si="27"/>
        <v>1.063960440620543</v>
      </c>
      <c r="AD33" s="39">
        <f t="shared" si="27"/>
        <v>1.0518247580072186</v>
      </c>
      <c r="AE33" s="39">
        <f t="shared" si="27"/>
        <v>1.1589145054517527</v>
      </c>
      <c r="AF33" s="39">
        <f t="shared" si="27"/>
        <v>0.84964746729535967</v>
      </c>
      <c r="AG33" s="39">
        <f t="shared" si="27"/>
        <v>0.8214189234624657</v>
      </c>
      <c r="AH33" s="39">
        <f t="shared" si="27"/>
        <v>0</v>
      </c>
      <c r="AI33" s="39">
        <f t="shared" si="27"/>
        <v>0</v>
      </c>
      <c r="AJ33" s="39">
        <f t="shared" si="27"/>
        <v>1.3578117645967382</v>
      </c>
      <c r="AK33" s="10"/>
      <c r="AL33" s="40">
        <f t="shared" si="28"/>
        <v>0</v>
      </c>
      <c r="AM33" s="40">
        <f t="shared" si="29"/>
        <v>0</v>
      </c>
      <c r="AN33" s="40">
        <f t="shared" si="30"/>
        <v>0</v>
      </c>
      <c r="AO33" s="40">
        <f t="shared" si="31"/>
        <v>0</v>
      </c>
      <c r="AP33" s="40">
        <f t="shared" si="32"/>
        <v>0</v>
      </c>
      <c r="AQ33" s="40">
        <f t="shared" si="33"/>
        <v>0</v>
      </c>
      <c r="AS33" s="41">
        <f t="shared" si="34"/>
        <v>1.7460937105234469</v>
      </c>
      <c r="AT33" s="41">
        <f t="shared" si="34"/>
        <v>0.11534645987161343</v>
      </c>
      <c r="AU33" s="41">
        <f t="shared" si="34"/>
        <v>5.1910908529545836E-2</v>
      </c>
      <c r="AV33" s="41">
        <f t="shared" si="34"/>
        <v>1.0048248707404199</v>
      </c>
      <c r="AW33" s="41">
        <f t="shared" si="34"/>
        <v>0.24029110517861141</v>
      </c>
      <c r="AX33" s="41">
        <f t="shared" si="35"/>
        <v>2.896543799856512</v>
      </c>
      <c r="BA33" s="86"/>
      <c r="BB33" s="18">
        <f t="shared" si="104"/>
        <v>35226</v>
      </c>
      <c r="BC33" s="39">
        <f t="shared" si="37"/>
        <v>0.9901164522683521</v>
      </c>
      <c r="BD33" s="39">
        <f t="shared" si="37"/>
        <v>0.9663880689199007</v>
      </c>
      <c r="BE33" s="39">
        <f t="shared" si="37"/>
        <v>0.97297205641230911</v>
      </c>
      <c r="BF33" s="39">
        <f t="shared" si="37"/>
        <v>1.0201123994916104</v>
      </c>
      <c r="BG33" s="39">
        <f t="shared" si="37"/>
        <v>1.1962015993940252</v>
      </c>
      <c r="BH33" s="39">
        <f t="shared" si="37"/>
        <v>0</v>
      </c>
      <c r="BI33" s="39">
        <f t="shared" si="37"/>
        <v>0</v>
      </c>
      <c r="BJ33" s="39">
        <f t="shared" si="37"/>
        <v>1.1593964656842599</v>
      </c>
      <c r="BK33" s="10"/>
      <c r="BL33" s="40">
        <f t="shared" si="38"/>
        <v>1</v>
      </c>
      <c r="BM33" s="40">
        <f t="shared" si="39"/>
        <v>1</v>
      </c>
      <c r="BN33" s="40">
        <f t="shared" si="40"/>
        <v>1</v>
      </c>
      <c r="BO33" s="40">
        <f t="shared" si="41"/>
        <v>1</v>
      </c>
      <c r="BP33" s="40">
        <f t="shared" si="42"/>
        <v>1</v>
      </c>
      <c r="BQ33" s="40">
        <f t="shared" si="43"/>
        <v>1</v>
      </c>
      <c r="BS33" s="41">
        <f t="shared" si="44"/>
        <v>0.11729622107024333</v>
      </c>
      <c r="BT33" s="41">
        <f t="shared" si="44"/>
        <v>0.15275065716533817</v>
      </c>
      <c r="BU33" s="41">
        <f t="shared" si="44"/>
        <v>0.16016079913117406</v>
      </c>
      <c r="BV33" s="41">
        <f t="shared" si="44"/>
        <v>0.62663122590858467</v>
      </c>
      <c r="BW33" s="41">
        <f t="shared" si="44"/>
        <v>0.25230608477015626</v>
      </c>
      <c r="BX33" s="41">
        <f t="shared" si="45"/>
        <v>0.82203034755663029</v>
      </c>
      <c r="BY33" s="86"/>
      <c r="CB33" s="18">
        <f t="shared" si="105"/>
        <v>34855</v>
      </c>
      <c r="CC33" s="39">
        <f t="shared" si="46"/>
        <v>0.95172990829523441</v>
      </c>
      <c r="CD33" s="39">
        <f t="shared" si="46"/>
        <v>1.1253776727673601</v>
      </c>
      <c r="CE33" s="39">
        <f t="shared" si="46"/>
        <v>1.2188126865277462</v>
      </c>
      <c r="CF33" s="39">
        <f t="shared" si="46"/>
        <v>1.4553661791203816</v>
      </c>
      <c r="CG33" s="39">
        <f t="shared" si="46"/>
        <v>0.97596466897174294</v>
      </c>
      <c r="CH33" s="39">
        <f t="shared" si="46"/>
        <v>0</v>
      </c>
      <c r="CI33" s="39">
        <f t="shared" si="46"/>
        <v>0</v>
      </c>
      <c r="CJ33" s="39">
        <f t="shared" si="46"/>
        <v>1.031310314538803</v>
      </c>
      <c r="CK33" s="10"/>
      <c r="CL33" s="40">
        <f t="shared" si="47"/>
        <v>1</v>
      </c>
      <c r="CM33" s="40">
        <f t="shared" si="48"/>
        <v>1</v>
      </c>
      <c r="CN33" s="40">
        <f t="shared" si="49"/>
        <v>1</v>
      </c>
      <c r="CO33" s="40">
        <f t="shared" si="50"/>
        <v>1</v>
      </c>
      <c r="CP33" s="40">
        <f t="shared" si="51"/>
        <v>1</v>
      </c>
      <c r="CQ33" s="40">
        <f t="shared" si="52"/>
        <v>1</v>
      </c>
      <c r="CS33" s="41">
        <f t="shared" si="53"/>
        <v>0.19246583463871952</v>
      </c>
      <c r="CT33" s="41">
        <f t="shared" si="53"/>
        <v>0.39317620426438082</v>
      </c>
      <c r="CU33" s="41">
        <f t="shared" si="53"/>
        <v>1.1543370446058174</v>
      </c>
      <c r="CV33" s="41">
        <f t="shared" si="53"/>
        <v>1.4501388930951948</v>
      </c>
      <c r="CW33" s="41">
        <f t="shared" si="53"/>
        <v>0.38428730520141452</v>
      </c>
      <c r="CX33" s="41">
        <f t="shared" si="54"/>
        <v>4.3295508675885976E-2</v>
      </c>
      <c r="DA33" s="86"/>
      <c r="DB33" s="18">
        <f t="shared" si="106"/>
        <v>34491</v>
      </c>
      <c r="DC33" s="39">
        <f t="shared" si="55"/>
        <v>0.88409064632421752</v>
      </c>
      <c r="DD33" s="39">
        <f t="shared" si="55"/>
        <v>1.284085886185161</v>
      </c>
      <c r="DE33" s="39">
        <f t="shared" si="55"/>
        <v>0.97989907145725008</v>
      </c>
      <c r="DF33" s="39">
        <f t="shared" si="55"/>
        <v>1.0188385900778794</v>
      </c>
      <c r="DG33" s="39">
        <f t="shared" si="55"/>
        <v>1.176702900777638</v>
      </c>
      <c r="DH33" s="39">
        <f t="shared" si="55"/>
        <v>0</v>
      </c>
      <c r="DI33" s="39">
        <f t="shared" si="55"/>
        <v>0</v>
      </c>
      <c r="DJ33" s="39">
        <f t="shared" si="55"/>
        <v>1.034306357132865</v>
      </c>
      <c r="DK33" s="10"/>
      <c r="DL33" s="40">
        <f t="shared" si="56"/>
        <v>1</v>
      </c>
      <c r="DM33" s="40">
        <f t="shared" si="57"/>
        <v>1</v>
      </c>
      <c r="DN33" s="40">
        <f t="shared" si="58"/>
        <v>1</v>
      </c>
      <c r="DO33" s="40">
        <f t="shared" si="59"/>
        <v>1</v>
      </c>
      <c r="DP33" s="40">
        <f t="shared" si="60"/>
        <v>1</v>
      </c>
      <c r="DQ33" s="40">
        <f t="shared" si="61"/>
        <v>1</v>
      </c>
      <c r="DS33" s="41">
        <f t="shared" si="62"/>
        <v>0.16270850134536968</v>
      </c>
      <c r="DT33" s="41">
        <f t="shared" si="62"/>
        <v>0.80371993293087796</v>
      </c>
      <c r="DU33" s="41">
        <f t="shared" si="62"/>
        <v>0.51019325507466196</v>
      </c>
      <c r="DV33" s="41">
        <f t="shared" si="62"/>
        <v>0.98452564466595527</v>
      </c>
      <c r="DW33" s="41">
        <f t="shared" si="62"/>
        <v>0.42147643723506711</v>
      </c>
      <c r="DX33" s="41">
        <f t="shared" si="63"/>
        <v>0.60013135256296646</v>
      </c>
      <c r="EA33" s="86"/>
      <c r="EB33" s="18">
        <f t="shared" si="107"/>
        <v>34127</v>
      </c>
      <c r="EC33" s="39">
        <f t="shared" si="65"/>
        <v>0.94405013838407581</v>
      </c>
      <c r="ED33" s="39">
        <f t="shared" si="65"/>
        <v>1.0859544220225976</v>
      </c>
      <c r="EE33" s="39">
        <f t="shared" si="65"/>
        <v>1.1272068073865826</v>
      </c>
      <c r="EF33" s="39">
        <f t="shared" si="65"/>
        <v>1.1559463017391824</v>
      </c>
      <c r="EG33" s="39">
        <f t="shared" si="65"/>
        <v>0.82112021458950946</v>
      </c>
      <c r="EH33" s="39">
        <f t="shared" si="65"/>
        <v>0</v>
      </c>
      <c r="EI33" s="39">
        <f t="shared" si="65"/>
        <v>0</v>
      </c>
      <c r="EJ33" s="39">
        <f t="shared" si="65"/>
        <v>1.1254279288940647</v>
      </c>
      <c r="EK33" s="10"/>
      <c r="EL33" s="40">
        <f t="shared" si="66"/>
        <v>1</v>
      </c>
      <c r="EM33" s="40">
        <f t="shared" si="67"/>
        <v>1</v>
      </c>
      <c r="EN33" s="40">
        <f t="shared" si="68"/>
        <v>1</v>
      </c>
      <c r="EO33" s="40">
        <f t="shared" si="69"/>
        <v>1</v>
      </c>
      <c r="EP33" s="40">
        <f t="shared" si="70"/>
        <v>1</v>
      </c>
      <c r="EQ33" s="40">
        <f t="shared" si="71"/>
        <v>1</v>
      </c>
      <c r="ES33" s="41">
        <f t="shared" si="72"/>
        <v>0.54243540873346496</v>
      </c>
      <c r="ET33" s="41">
        <f t="shared" si="72"/>
        <v>0.3236600793964976</v>
      </c>
      <c r="EU33" s="41">
        <f t="shared" si="72"/>
        <v>1.4779666596967258</v>
      </c>
      <c r="EV33" s="41">
        <f t="shared" si="72"/>
        <v>1.3935033848600193</v>
      </c>
      <c r="EW33" s="41">
        <f t="shared" si="72"/>
        <v>0.45477538748964697</v>
      </c>
      <c r="EX33" s="41">
        <f t="shared" si="73"/>
        <v>0.35054644875930385</v>
      </c>
      <c r="EY33" s="86"/>
      <c r="FB33" s="18">
        <f t="shared" si="108"/>
        <v>33763</v>
      </c>
      <c r="FC33" s="39">
        <f t="shared" si="74"/>
        <v>1.0516218122918948</v>
      </c>
      <c r="FD33" s="39">
        <f t="shared" si="74"/>
        <v>1.0008148019110543</v>
      </c>
      <c r="FE33" s="39">
        <f t="shared" si="74"/>
        <v>0.92110325998885589</v>
      </c>
      <c r="FF33" s="39">
        <f t="shared" si="74"/>
        <v>0.89310069704573314</v>
      </c>
      <c r="FG33" s="39">
        <f t="shared" si="74"/>
        <v>0.85031267854697912</v>
      </c>
      <c r="FH33" s="39">
        <f t="shared" si="74"/>
        <v>0</v>
      </c>
      <c r="FI33" s="39">
        <f t="shared" si="74"/>
        <v>0</v>
      </c>
      <c r="FJ33" s="39">
        <f t="shared" si="74"/>
        <v>1.0775155023011602</v>
      </c>
      <c r="FK33" s="10"/>
      <c r="FL33" s="40">
        <f t="shared" si="75"/>
        <v>0</v>
      </c>
      <c r="FM33" s="40">
        <f t="shared" si="76"/>
        <v>0</v>
      </c>
      <c r="FN33" s="40">
        <f t="shared" si="77"/>
        <v>0</v>
      </c>
      <c r="FO33" s="40">
        <f t="shared" si="78"/>
        <v>0</v>
      </c>
      <c r="FP33" s="40">
        <f t="shared" si="79"/>
        <v>0</v>
      </c>
      <c r="FQ33" s="40">
        <f t="shared" si="80"/>
        <v>0</v>
      </c>
      <c r="FS33" s="41">
        <f t="shared" si="81"/>
        <v>2.5152875304702897</v>
      </c>
      <c r="FT33" s="41">
        <f t="shared" si="81"/>
        <v>0.42430885413412522</v>
      </c>
      <c r="FU33" s="41">
        <f t="shared" si="81"/>
        <v>0.26820542746236459</v>
      </c>
      <c r="FV33" s="41">
        <f t="shared" si="81"/>
        <v>8.2787258468350576E-3</v>
      </c>
      <c r="FW33" s="41">
        <f t="shared" si="81"/>
        <v>0.43711279788138135</v>
      </c>
      <c r="FX33" s="41">
        <f t="shared" si="82"/>
        <v>0.32416723448219714</v>
      </c>
      <c r="FY33" s="86"/>
      <c r="GB33" s="18">
        <f t="shared" si="109"/>
        <v>33395</v>
      </c>
      <c r="GC33" s="39">
        <f t="shared" si="83"/>
        <v>0.76985625058148266</v>
      </c>
      <c r="GD33" s="39">
        <f t="shared" si="83"/>
        <v>0.86272004771417499</v>
      </c>
      <c r="GE33" s="39">
        <f t="shared" si="83"/>
        <v>0.8551520526370493</v>
      </c>
      <c r="GF33" s="39">
        <f t="shared" si="83"/>
        <v>0.97136481518648488</v>
      </c>
      <c r="GG33" s="39">
        <f t="shared" si="83"/>
        <v>1.1581141103851087</v>
      </c>
      <c r="GH33" s="39">
        <f t="shared" si="83"/>
        <v>0</v>
      </c>
      <c r="GI33" s="39">
        <f t="shared" si="83"/>
        <v>0</v>
      </c>
      <c r="GJ33" s="39">
        <f t="shared" si="83"/>
        <v>1.081219833001857</v>
      </c>
      <c r="GK33" s="10"/>
      <c r="GL33" s="40">
        <f t="shared" si="84"/>
        <v>0</v>
      </c>
      <c r="GM33" s="40">
        <f t="shared" si="85"/>
        <v>1</v>
      </c>
      <c r="GN33" s="40">
        <f t="shared" si="86"/>
        <v>1</v>
      </c>
      <c r="GO33" s="40">
        <f t="shared" si="87"/>
        <v>1</v>
      </c>
      <c r="GP33" s="40">
        <f t="shared" si="88"/>
        <v>1</v>
      </c>
      <c r="GQ33" s="40">
        <f t="shared" si="89"/>
        <v>0</v>
      </c>
      <c r="GS33" s="41">
        <f t="shared" si="90"/>
        <v>1.559020153613675</v>
      </c>
      <c r="GT33" s="41">
        <f t="shared" si="90"/>
        <v>0.97844928333283965</v>
      </c>
      <c r="GU33" s="41">
        <f t="shared" si="90"/>
        <v>0.67493672120843518</v>
      </c>
      <c r="GV33" s="41">
        <f t="shared" si="90"/>
        <v>0.31305042843537606</v>
      </c>
      <c r="GW33" s="41">
        <f t="shared" si="90"/>
        <v>0.39446824227253702</v>
      </c>
      <c r="GX33" s="41">
        <f t="shared" si="91"/>
        <v>3.0525760324660207</v>
      </c>
      <c r="GY33" s="86"/>
      <c r="HB33" s="18">
        <f t="shared" si="110"/>
        <v>-14</v>
      </c>
      <c r="HC33" s="39" t="e">
        <f t="shared" si="93"/>
        <v>#N/A</v>
      </c>
      <c r="HD33" s="39" t="e">
        <f t="shared" si="93"/>
        <v>#N/A</v>
      </c>
      <c r="HE33" s="39" t="e">
        <f t="shared" si="93"/>
        <v>#N/A</v>
      </c>
      <c r="HF33" s="39" t="e">
        <f t="shared" si="93"/>
        <v>#N/A</v>
      </c>
      <c r="HG33" s="39" t="e">
        <f t="shared" si="93"/>
        <v>#N/A</v>
      </c>
      <c r="HH33" s="39" t="e">
        <f t="shared" si="93"/>
        <v>#N/A</v>
      </c>
      <c r="HI33" s="39" t="e">
        <f t="shared" si="93"/>
        <v>#N/A</v>
      </c>
      <c r="HJ33" s="39" t="e">
        <f t="shared" si="93"/>
        <v>#N/A</v>
      </c>
      <c r="HK33" s="10"/>
      <c r="HL33" s="40" t="e">
        <f t="shared" si="94"/>
        <v>#N/A</v>
      </c>
      <c r="HM33" s="40" t="e">
        <f t="shared" si="95"/>
        <v>#N/A</v>
      </c>
      <c r="HN33" s="40" t="e">
        <f t="shared" si="96"/>
        <v>#N/A</v>
      </c>
      <c r="HO33" s="40" t="e">
        <f t="shared" si="97"/>
        <v>#N/A</v>
      </c>
      <c r="HP33" s="40" t="e">
        <f t="shared" si="98"/>
        <v>#N/A</v>
      </c>
      <c r="HQ33" s="40" t="e">
        <f t="shared" si="99"/>
        <v>#N/A</v>
      </c>
      <c r="HS33" s="41" t="e">
        <f t="shared" si="100"/>
        <v>#N/A</v>
      </c>
      <c r="HT33" s="41" t="e">
        <f t="shared" si="100"/>
        <v>#N/A</v>
      </c>
      <c r="HU33" s="41" t="e">
        <f t="shared" si="100"/>
        <v>#N/A</v>
      </c>
      <c r="HV33" s="41" t="e">
        <f t="shared" si="100"/>
        <v>#N/A</v>
      </c>
      <c r="HW33" s="41" t="e">
        <f t="shared" si="100"/>
        <v>#N/A</v>
      </c>
      <c r="HX33" s="41" t="e">
        <f t="shared" si="101"/>
        <v>#N/A</v>
      </c>
    </row>
    <row r="34" spans="1:233" x14ac:dyDescent="0.25">
      <c r="B34" s="18">
        <f t="shared" si="102"/>
        <v>35961</v>
      </c>
      <c r="C34" s="39">
        <f t="shared" si="16"/>
        <v>0.89182349207366662</v>
      </c>
      <c r="D34" s="39">
        <f t="shared" si="16"/>
        <v>0.98784650951131192</v>
      </c>
      <c r="E34" s="39">
        <f t="shared" si="16"/>
        <v>0.96365503463013558</v>
      </c>
      <c r="F34" s="39">
        <f t="shared" si="16"/>
        <v>1.1166651275762651</v>
      </c>
      <c r="G34" s="39">
        <f t="shared" si="16"/>
        <v>0.728378224325544</v>
      </c>
      <c r="H34" s="39">
        <f t="shared" si="17"/>
        <v>0</v>
      </c>
      <c r="I34" s="39">
        <f t="shared" si="17"/>
        <v>0</v>
      </c>
      <c r="J34" s="39">
        <f t="shared" si="17"/>
        <v>1.0635745878589784</v>
      </c>
      <c r="K34" s="10"/>
      <c r="L34" s="40">
        <f t="shared" si="18"/>
        <v>0</v>
      </c>
      <c r="M34" s="40">
        <f t="shared" si="19"/>
        <v>0</v>
      </c>
      <c r="N34" s="40">
        <f t="shared" si="20"/>
        <v>0</v>
      </c>
      <c r="O34" s="40">
        <f t="shared" si="21"/>
        <v>0</v>
      </c>
      <c r="P34" s="40">
        <f t="shared" si="22"/>
        <v>0</v>
      </c>
      <c r="Q34" s="40">
        <f t="shared" si="23"/>
        <v>0</v>
      </c>
      <c r="S34" s="41">
        <f t="shared" si="24"/>
        <v>1.3373410152798524</v>
      </c>
      <c r="T34" s="41">
        <f t="shared" si="24"/>
        <v>0.45878560560202591</v>
      </c>
      <c r="U34" s="41">
        <f t="shared" si="24"/>
        <v>1.156159404184844</v>
      </c>
      <c r="V34" s="41">
        <f t="shared" si="24"/>
        <v>0.24412842335701759</v>
      </c>
      <c r="W34" s="41">
        <f t="shared" si="24"/>
        <v>3.8773118944899716E-2</v>
      </c>
      <c r="X34" s="41">
        <f t="shared" si="25"/>
        <v>0.83229340557959597</v>
      </c>
      <c r="Y34" s="86"/>
      <c r="AB34" s="18">
        <f t="shared" si="103"/>
        <v>35597</v>
      </c>
      <c r="AC34" s="39">
        <f t="shared" si="27"/>
        <v>1.1886653994187479</v>
      </c>
      <c r="AD34" s="39">
        <f t="shared" si="27"/>
        <v>1.016384883235157</v>
      </c>
      <c r="AE34" s="39">
        <f t="shared" si="27"/>
        <v>1.2357341689122288</v>
      </c>
      <c r="AF34" s="39">
        <f t="shared" si="27"/>
        <v>0.93786632063545095</v>
      </c>
      <c r="AG34" s="39">
        <f t="shared" si="27"/>
        <v>0.72344454736779162</v>
      </c>
      <c r="AH34" s="39">
        <f t="shared" si="27"/>
        <v>0</v>
      </c>
      <c r="AI34" s="39">
        <f t="shared" si="27"/>
        <v>0</v>
      </c>
      <c r="AJ34" s="39">
        <f t="shared" si="27"/>
        <v>1.1422993933033654</v>
      </c>
      <c r="AK34" s="10"/>
      <c r="AL34" s="40">
        <f t="shared" si="28"/>
        <v>0</v>
      </c>
      <c r="AM34" s="40">
        <f t="shared" si="29"/>
        <v>1</v>
      </c>
      <c r="AN34" s="40">
        <f t="shared" si="30"/>
        <v>1</v>
      </c>
      <c r="AO34" s="40">
        <f t="shared" si="31"/>
        <v>1</v>
      </c>
      <c r="AP34" s="40">
        <f t="shared" si="32"/>
        <v>1</v>
      </c>
      <c r="AQ34" s="40">
        <f t="shared" si="33"/>
        <v>1</v>
      </c>
      <c r="AS34" s="41">
        <f t="shared" si="34"/>
        <v>2.9017915020145266</v>
      </c>
      <c r="AT34" s="41">
        <f t="shared" si="34"/>
        <v>0.81757670379203629</v>
      </c>
      <c r="AU34" s="41">
        <f t="shared" si="34"/>
        <v>0.69843966271214042</v>
      </c>
      <c r="AV34" s="41">
        <f t="shared" si="34"/>
        <v>0.5421591451206722</v>
      </c>
      <c r="AW34" s="41">
        <f t="shared" si="34"/>
        <v>3.8336616049393646E-2</v>
      </c>
      <c r="AX34" s="41">
        <f t="shared" si="35"/>
        <v>0.85062648518220019</v>
      </c>
      <c r="BA34" s="86"/>
      <c r="BB34" s="18">
        <f t="shared" si="104"/>
        <v>35233</v>
      </c>
      <c r="BC34" s="39">
        <f t="shared" si="37"/>
        <v>1.119261299494259</v>
      </c>
      <c r="BD34" s="39">
        <f t="shared" si="37"/>
        <v>1.0420287047719705</v>
      </c>
      <c r="BE34" s="39">
        <f t="shared" si="37"/>
        <v>1.0081891032826724</v>
      </c>
      <c r="BF34" s="39">
        <f t="shared" si="37"/>
        <v>0.92040878266794746</v>
      </c>
      <c r="BG34" s="39">
        <f t="shared" si="37"/>
        <v>0.90413769983821957</v>
      </c>
      <c r="BH34" s="39">
        <f t="shared" si="37"/>
        <v>0</v>
      </c>
      <c r="BI34" s="39">
        <f t="shared" si="37"/>
        <v>0</v>
      </c>
      <c r="BJ34" s="39">
        <f t="shared" si="37"/>
        <v>1.0358586205099167</v>
      </c>
      <c r="BK34" s="10"/>
      <c r="BL34" s="40">
        <f t="shared" si="38"/>
        <v>1</v>
      </c>
      <c r="BM34" s="40">
        <f t="shared" si="39"/>
        <v>1</v>
      </c>
      <c r="BN34" s="40">
        <f t="shared" si="40"/>
        <v>1</v>
      </c>
      <c r="BO34" s="40">
        <f t="shared" si="41"/>
        <v>1</v>
      </c>
      <c r="BP34" s="40">
        <f t="shared" si="42"/>
        <v>1</v>
      </c>
      <c r="BQ34" s="40">
        <f t="shared" si="43"/>
        <v>1</v>
      </c>
      <c r="BS34" s="41">
        <f t="shared" si="44"/>
        <v>1.3376296191715908</v>
      </c>
      <c r="BT34" s="41">
        <f t="shared" si="44"/>
        <v>0.57941393473931024</v>
      </c>
      <c r="BU34" s="41">
        <f t="shared" si="44"/>
        <v>0.41522843315665708</v>
      </c>
      <c r="BV34" s="41">
        <f t="shared" si="44"/>
        <v>0.3673808247944928</v>
      </c>
      <c r="BW34" s="41">
        <f t="shared" si="44"/>
        <v>0.7358249299070434</v>
      </c>
      <c r="BX34" s="41">
        <f t="shared" si="45"/>
        <v>1.3844055159797886E-2</v>
      </c>
      <c r="BY34" s="86"/>
      <c r="CB34" s="18">
        <f t="shared" si="105"/>
        <v>34862</v>
      </c>
      <c r="CC34" s="39">
        <f t="shared" si="46"/>
        <v>1.1153344899551463</v>
      </c>
      <c r="CD34" s="39">
        <f t="shared" si="46"/>
        <v>1.1298713736302191</v>
      </c>
      <c r="CE34" s="39">
        <f t="shared" si="46"/>
        <v>1.2091862396005459</v>
      </c>
      <c r="CF34" s="39">
        <f t="shared" si="46"/>
        <v>1.269841395510793</v>
      </c>
      <c r="CG34" s="39">
        <f t="shared" si="46"/>
        <v>0.71502813650547747</v>
      </c>
      <c r="CH34" s="39">
        <f t="shared" si="46"/>
        <v>0</v>
      </c>
      <c r="CI34" s="39">
        <f t="shared" si="46"/>
        <v>0</v>
      </c>
      <c r="CJ34" s="39">
        <f t="shared" si="46"/>
        <v>0.92466459508508303</v>
      </c>
      <c r="CK34" s="10"/>
      <c r="CL34" s="40">
        <f t="shared" si="47"/>
        <v>0</v>
      </c>
      <c r="CM34" s="40">
        <f t="shared" si="48"/>
        <v>0</v>
      </c>
      <c r="CN34" s="40">
        <f t="shared" si="49"/>
        <v>0</v>
      </c>
      <c r="CO34" s="40">
        <f t="shared" si="50"/>
        <v>0</v>
      </c>
      <c r="CP34" s="40">
        <f t="shared" si="51"/>
        <v>0</v>
      </c>
      <c r="CQ34" s="40">
        <f t="shared" si="52"/>
        <v>0</v>
      </c>
      <c r="CS34" s="41">
        <f t="shared" si="53"/>
        <v>3.4560485061665612E-2</v>
      </c>
      <c r="CT34" s="41">
        <f t="shared" si="53"/>
        <v>0.40334612852453738</v>
      </c>
      <c r="CU34" s="41">
        <f t="shared" si="53"/>
        <v>1.0911304044721191</v>
      </c>
      <c r="CV34" s="41">
        <f t="shared" si="53"/>
        <v>0.38361815406707117</v>
      </c>
      <c r="CW34" s="41">
        <f t="shared" si="53"/>
        <v>1.2186146559254449</v>
      </c>
      <c r="CX34" s="41">
        <f t="shared" si="54"/>
        <v>0.10066369232465507</v>
      </c>
      <c r="DA34" s="86"/>
      <c r="DB34" s="18">
        <f t="shared" si="106"/>
        <v>34498</v>
      </c>
      <c r="DC34" s="39">
        <f t="shared" si="55"/>
        <v>0.94542343086706837</v>
      </c>
      <c r="DD34" s="39">
        <f t="shared" si="55"/>
        <v>1.0407699378150599</v>
      </c>
      <c r="DE34" s="39">
        <f t="shared" si="55"/>
        <v>0.93269824912990729</v>
      </c>
      <c r="DF34" s="39">
        <f t="shared" si="55"/>
        <v>0.9995035846312148</v>
      </c>
      <c r="DG34" s="39">
        <f t="shared" si="55"/>
        <v>0.67396814393004989</v>
      </c>
      <c r="DH34" s="39">
        <f t="shared" si="55"/>
        <v>0</v>
      </c>
      <c r="DI34" s="39">
        <f t="shared" si="55"/>
        <v>0</v>
      </c>
      <c r="DJ34" s="39">
        <f t="shared" si="55"/>
        <v>1.0940138813613707</v>
      </c>
      <c r="DK34" s="10"/>
      <c r="DL34" s="40">
        <f t="shared" si="56"/>
        <v>1</v>
      </c>
      <c r="DM34" s="40">
        <f t="shared" si="57"/>
        <v>1</v>
      </c>
      <c r="DN34" s="40">
        <f t="shared" si="58"/>
        <v>1</v>
      </c>
      <c r="DO34" s="40">
        <f t="shared" si="59"/>
        <v>1</v>
      </c>
      <c r="DP34" s="40">
        <f t="shared" si="60"/>
        <v>0</v>
      </c>
      <c r="DQ34" s="40">
        <f t="shared" si="61"/>
        <v>1</v>
      </c>
      <c r="DS34" s="41">
        <f t="shared" si="62"/>
        <v>6.8051918497326717E-3</v>
      </c>
      <c r="DT34" s="41">
        <f t="shared" si="62"/>
        <v>0.61393754613082829</v>
      </c>
      <c r="DU34" s="41">
        <f t="shared" si="62"/>
        <v>0.43738403665831177</v>
      </c>
      <c r="DV34" s="41">
        <f t="shared" si="62"/>
        <v>0.78187953397197874</v>
      </c>
      <c r="DW34" s="41">
        <f t="shared" si="62"/>
        <v>1.8695882971063069</v>
      </c>
      <c r="DX34" s="41">
        <f t="shared" si="63"/>
        <v>0.71900540438250893</v>
      </c>
      <c r="EA34" s="86"/>
      <c r="EB34" s="18">
        <f t="shared" si="107"/>
        <v>34134</v>
      </c>
      <c r="EC34" s="39">
        <f t="shared" si="65"/>
        <v>1.0349300264173718</v>
      </c>
      <c r="ED34" s="39">
        <f t="shared" si="65"/>
        <v>1.1163728099730799</v>
      </c>
      <c r="EE34" s="39">
        <f t="shared" si="65"/>
        <v>1.0437674214612604</v>
      </c>
      <c r="EF34" s="39">
        <f t="shared" si="65"/>
        <v>1.1184295083025304</v>
      </c>
      <c r="EG34" s="39">
        <f t="shared" si="65"/>
        <v>0.70172013242327491</v>
      </c>
      <c r="EH34" s="39">
        <f t="shared" si="65"/>
        <v>0</v>
      </c>
      <c r="EI34" s="39">
        <f t="shared" si="65"/>
        <v>0</v>
      </c>
      <c r="EJ34" s="39">
        <f t="shared" si="65"/>
        <v>1.0874434987551482</v>
      </c>
      <c r="EK34" s="10"/>
      <c r="EL34" s="40">
        <f t="shared" si="66"/>
        <v>1</v>
      </c>
      <c r="EM34" s="40">
        <f t="shared" si="67"/>
        <v>1</v>
      </c>
      <c r="EN34" s="40">
        <f t="shared" si="68"/>
        <v>1</v>
      </c>
      <c r="EO34" s="40">
        <f t="shared" si="69"/>
        <v>1</v>
      </c>
      <c r="EP34" s="40">
        <f t="shared" si="70"/>
        <v>0</v>
      </c>
      <c r="EQ34" s="40">
        <f t="shared" si="71"/>
        <v>1</v>
      </c>
      <c r="ES34" s="41">
        <f t="shared" si="72"/>
        <v>0.76098409105917197</v>
      </c>
      <c r="ET34" s="41">
        <f t="shared" si="72"/>
        <v>0.68374821633580918</v>
      </c>
      <c r="EU34" s="41">
        <f t="shared" si="72"/>
        <v>0.33995718835522332</v>
      </c>
      <c r="EV34" s="41">
        <f t="shared" si="72"/>
        <v>1.021037585290641</v>
      </c>
      <c r="EW34" s="41">
        <f t="shared" si="72"/>
        <v>1.6747470532157143</v>
      </c>
      <c r="EX34" s="41">
        <f t="shared" si="73"/>
        <v>0.27516511847054936</v>
      </c>
      <c r="EY34" s="86"/>
      <c r="FB34" s="18">
        <f t="shared" si="108"/>
        <v>33770</v>
      </c>
      <c r="FC34" s="39">
        <f t="shared" si="74"/>
        <v>1.0333083557172922</v>
      </c>
      <c r="FD34" s="39">
        <f t="shared" si="74"/>
        <v>0.98225511291948697</v>
      </c>
      <c r="FE34" s="39">
        <f t="shared" si="74"/>
        <v>0.7991431597577564</v>
      </c>
      <c r="FF34" s="39">
        <f t="shared" si="74"/>
        <v>0.81028188217687802</v>
      </c>
      <c r="FG34" s="39">
        <f t="shared" si="74"/>
        <v>0.64187181376469038</v>
      </c>
      <c r="FH34" s="39">
        <f t="shared" si="74"/>
        <v>0</v>
      </c>
      <c r="FI34" s="39">
        <f t="shared" si="74"/>
        <v>0</v>
      </c>
      <c r="FJ34" s="39">
        <f t="shared" si="74"/>
        <v>1.0427821437224136</v>
      </c>
      <c r="FK34" s="10"/>
      <c r="FL34" s="40">
        <f t="shared" si="75"/>
        <v>0</v>
      </c>
      <c r="FM34" s="40">
        <f t="shared" si="76"/>
        <v>1</v>
      </c>
      <c r="FN34" s="40">
        <f t="shared" si="77"/>
        <v>0</v>
      </c>
      <c r="FO34" s="40">
        <f t="shared" si="78"/>
        <v>1</v>
      </c>
      <c r="FP34" s="40">
        <f t="shared" si="79"/>
        <v>1</v>
      </c>
      <c r="FQ34" s="40">
        <f t="shared" si="80"/>
        <v>1</v>
      </c>
      <c r="FS34" s="41">
        <f t="shared" si="81"/>
        <v>2.2861527180201273</v>
      </c>
      <c r="FT34" s="41">
        <f t="shared" si="81"/>
        <v>0.19900302800199157</v>
      </c>
      <c r="FU34" s="41">
        <f t="shared" si="81"/>
        <v>1.9756551584462887</v>
      </c>
      <c r="FV34" s="41">
        <f t="shared" si="81"/>
        <v>1.1313509608091863</v>
      </c>
      <c r="FW34" s="41">
        <f t="shared" si="81"/>
        <v>0.14412807351244264</v>
      </c>
      <c r="FX34" s="41">
        <f t="shared" si="82"/>
        <v>7.7045403288256056E-2</v>
      </c>
      <c r="FY34" s="86"/>
      <c r="GB34" s="18">
        <f t="shared" si="109"/>
        <v>33402</v>
      </c>
      <c r="GC34" s="39">
        <f t="shared" si="83"/>
        <v>1.0497289116074817</v>
      </c>
      <c r="GD34" s="39">
        <f t="shared" si="83"/>
        <v>0.96418675799845988</v>
      </c>
      <c r="GE34" s="39">
        <f t="shared" si="83"/>
        <v>0.96206897905495115</v>
      </c>
      <c r="GF34" s="39">
        <f t="shared" si="83"/>
        <v>1.1131328927758037</v>
      </c>
      <c r="GG34" s="39">
        <f t="shared" si="83"/>
        <v>1.1496508598067841</v>
      </c>
      <c r="GH34" s="39">
        <f t="shared" si="83"/>
        <v>0</v>
      </c>
      <c r="GI34" s="39">
        <f t="shared" si="83"/>
        <v>0</v>
      </c>
      <c r="GJ34" s="39">
        <f t="shared" si="83"/>
        <v>1.0299990988589161</v>
      </c>
      <c r="GK34" s="10"/>
      <c r="GL34" s="40">
        <f t="shared" si="84"/>
        <v>1</v>
      </c>
      <c r="GM34" s="40">
        <f t="shared" si="85"/>
        <v>1</v>
      </c>
      <c r="GN34" s="40">
        <f t="shared" si="86"/>
        <v>1</v>
      </c>
      <c r="GO34" s="40">
        <f t="shared" si="87"/>
        <v>1</v>
      </c>
      <c r="GP34" s="40">
        <f t="shared" si="88"/>
        <v>1</v>
      </c>
      <c r="GQ34" s="40">
        <f t="shared" si="89"/>
        <v>0</v>
      </c>
      <c r="GS34" s="41">
        <f t="shared" si="90"/>
        <v>0.94137702532887146</v>
      </c>
      <c r="GT34" s="41">
        <f t="shared" si="90"/>
        <v>0.45877181491906155</v>
      </c>
      <c r="GU34" s="41">
        <f t="shared" si="90"/>
        <v>0.25651713621683281</v>
      </c>
      <c r="GV34" s="41">
        <f t="shared" si="90"/>
        <v>0.65463025651233753</v>
      </c>
      <c r="GW34" s="41">
        <f t="shared" si="90"/>
        <v>0.40690480477077717</v>
      </c>
      <c r="GX34" s="41">
        <f t="shared" si="91"/>
        <v>2.4614021471071874</v>
      </c>
      <c r="GY34" s="86"/>
      <c r="HB34" s="18">
        <f t="shared" si="110"/>
        <v>-7</v>
      </c>
      <c r="HC34" s="39" t="e">
        <f t="shared" si="93"/>
        <v>#N/A</v>
      </c>
      <c r="HD34" s="39" t="e">
        <f t="shared" si="93"/>
        <v>#N/A</v>
      </c>
      <c r="HE34" s="39" t="e">
        <f t="shared" si="93"/>
        <v>#N/A</v>
      </c>
      <c r="HF34" s="39" t="e">
        <f t="shared" si="93"/>
        <v>#N/A</v>
      </c>
      <c r="HG34" s="39" t="e">
        <f t="shared" si="93"/>
        <v>#N/A</v>
      </c>
      <c r="HH34" s="39" t="e">
        <f t="shared" si="93"/>
        <v>#N/A</v>
      </c>
      <c r="HI34" s="39" t="e">
        <f t="shared" si="93"/>
        <v>#N/A</v>
      </c>
      <c r="HJ34" s="39" t="e">
        <f t="shared" si="93"/>
        <v>#N/A</v>
      </c>
      <c r="HK34" s="10"/>
      <c r="HL34" s="40" t="e">
        <f t="shared" si="94"/>
        <v>#N/A</v>
      </c>
      <c r="HM34" s="40" t="e">
        <f t="shared" si="95"/>
        <v>#N/A</v>
      </c>
      <c r="HN34" s="40" t="e">
        <f t="shared" si="96"/>
        <v>#N/A</v>
      </c>
      <c r="HO34" s="40" t="e">
        <f t="shared" si="97"/>
        <v>#N/A</v>
      </c>
      <c r="HP34" s="40" t="e">
        <f t="shared" si="98"/>
        <v>#N/A</v>
      </c>
      <c r="HQ34" s="40" t="e">
        <f t="shared" si="99"/>
        <v>#N/A</v>
      </c>
      <c r="HS34" s="41" t="e">
        <f t="shared" si="100"/>
        <v>#N/A</v>
      </c>
      <c r="HT34" s="41" t="e">
        <f t="shared" si="100"/>
        <v>#N/A</v>
      </c>
      <c r="HU34" s="41" t="e">
        <f t="shared" si="100"/>
        <v>#N/A</v>
      </c>
      <c r="HV34" s="41" t="e">
        <f t="shared" si="100"/>
        <v>#N/A</v>
      </c>
      <c r="HW34" s="41" t="e">
        <f t="shared" si="100"/>
        <v>#N/A</v>
      </c>
      <c r="HX34" s="41" t="e">
        <f t="shared" si="101"/>
        <v>#N/A</v>
      </c>
    </row>
    <row r="35" spans="1:233" x14ac:dyDescent="0.25">
      <c r="B35" s="22">
        <f t="shared" si="102"/>
        <v>35968</v>
      </c>
      <c r="C35" s="42">
        <f t="shared" si="16"/>
        <v>1</v>
      </c>
      <c r="D35" s="42">
        <f t="shared" si="16"/>
        <v>1</v>
      </c>
      <c r="E35" s="42">
        <f t="shared" si="16"/>
        <v>1</v>
      </c>
      <c r="F35" s="42">
        <f t="shared" si="16"/>
        <v>1</v>
      </c>
      <c r="G35" s="42">
        <f t="shared" si="16"/>
        <v>1</v>
      </c>
      <c r="H35" s="42">
        <f t="shared" si="17"/>
        <v>0</v>
      </c>
      <c r="I35" s="42">
        <f t="shared" si="17"/>
        <v>0</v>
      </c>
      <c r="J35" s="42">
        <f t="shared" si="17"/>
        <v>1</v>
      </c>
      <c r="K35" s="23"/>
      <c r="L35" s="43">
        <f t="shared" si="18"/>
        <v>0</v>
      </c>
      <c r="M35" s="43">
        <f t="shared" si="19"/>
        <v>0</v>
      </c>
      <c r="N35" s="43">
        <f t="shared" si="20"/>
        <v>0</v>
      </c>
      <c r="O35" s="43">
        <f t="shared" si="21"/>
        <v>0</v>
      </c>
      <c r="P35" s="43">
        <f t="shared" si="22"/>
        <v>0</v>
      </c>
      <c r="Q35" s="43">
        <f t="shared" si="23"/>
        <v>0</v>
      </c>
      <c r="R35" s="27"/>
      <c r="S35" s="44">
        <f t="shared" si="24"/>
        <v>3.598381130582418</v>
      </c>
      <c r="T35" s="44">
        <f t="shared" si="24"/>
        <v>0.34888481276392558</v>
      </c>
      <c r="U35" s="44">
        <f t="shared" si="24"/>
        <v>0.79634463040053416</v>
      </c>
      <c r="V35" s="44">
        <f t="shared" si="24"/>
        <v>0.58310977474499703</v>
      </c>
      <c r="W35" s="44">
        <f t="shared" si="24"/>
        <v>0.76811415283927587</v>
      </c>
      <c r="X35" s="44">
        <f t="shared" si="25"/>
        <v>4.307649912552422E-2</v>
      </c>
      <c r="Y35" s="86"/>
      <c r="Z35" s="27"/>
      <c r="AA35" s="27"/>
      <c r="AB35" s="22">
        <f t="shared" si="103"/>
        <v>35604</v>
      </c>
      <c r="AC35" s="42">
        <f t="shared" si="27"/>
        <v>1</v>
      </c>
      <c r="AD35" s="42">
        <f t="shared" si="27"/>
        <v>1</v>
      </c>
      <c r="AE35" s="42">
        <f t="shared" si="27"/>
        <v>1</v>
      </c>
      <c r="AF35" s="42">
        <f t="shared" si="27"/>
        <v>1</v>
      </c>
      <c r="AG35" s="42">
        <f t="shared" si="27"/>
        <v>1</v>
      </c>
      <c r="AH35" s="42">
        <f t="shared" si="27"/>
        <v>0</v>
      </c>
      <c r="AI35" s="42">
        <f t="shared" si="27"/>
        <v>0</v>
      </c>
      <c r="AJ35" s="42">
        <f t="shared" si="27"/>
        <v>1</v>
      </c>
      <c r="AK35" s="23"/>
      <c r="AL35" s="43">
        <f t="shared" si="28"/>
        <v>0</v>
      </c>
      <c r="AM35" s="43">
        <f t="shared" si="29"/>
        <v>0</v>
      </c>
      <c r="AN35" s="43">
        <f t="shared" si="30"/>
        <v>0</v>
      </c>
      <c r="AO35" s="43">
        <f t="shared" si="31"/>
        <v>0</v>
      </c>
      <c r="AP35" s="43">
        <f t="shared" si="32"/>
        <v>0</v>
      </c>
      <c r="AQ35" s="43">
        <f t="shared" si="33"/>
        <v>0</v>
      </c>
      <c r="AR35" s="27"/>
      <c r="AS35" s="44">
        <f t="shared" si="34"/>
        <v>1.1533431039692044</v>
      </c>
      <c r="AT35" s="44">
        <f t="shared" si="34"/>
        <v>1.1422381374126318</v>
      </c>
      <c r="AU35" s="44">
        <f t="shared" si="34"/>
        <v>1.2855434957601348</v>
      </c>
      <c r="AV35" s="44">
        <f t="shared" si="34"/>
        <v>0.21629769079184299</v>
      </c>
      <c r="AW35" s="44">
        <f t="shared" si="34"/>
        <v>0.74815489970806681</v>
      </c>
      <c r="AX35" s="44">
        <f t="shared" si="35"/>
        <v>3.3248234649905899</v>
      </c>
      <c r="AY35" s="27"/>
      <c r="AZ35" s="27"/>
      <c r="BA35" s="86"/>
      <c r="BB35" s="22">
        <f t="shared" si="104"/>
        <v>35240</v>
      </c>
      <c r="BC35" s="42">
        <f t="shared" si="37"/>
        <v>1</v>
      </c>
      <c r="BD35" s="42">
        <f t="shared" si="37"/>
        <v>1</v>
      </c>
      <c r="BE35" s="42">
        <f t="shared" si="37"/>
        <v>1</v>
      </c>
      <c r="BF35" s="42">
        <f t="shared" si="37"/>
        <v>1</v>
      </c>
      <c r="BG35" s="42">
        <f t="shared" si="37"/>
        <v>1</v>
      </c>
      <c r="BH35" s="42">
        <f t="shared" si="37"/>
        <v>0</v>
      </c>
      <c r="BI35" s="42">
        <f t="shared" si="37"/>
        <v>0</v>
      </c>
      <c r="BJ35" s="42">
        <f t="shared" si="37"/>
        <v>1</v>
      </c>
      <c r="BK35" s="23"/>
      <c r="BL35" s="43">
        <f t="shared" si="38"/>
        <v>0</v>
      </c>
      <c r="BM35" s="43">
        <f t="shared" si="39"/>
        <v>0</v>
      </c>
      <c r="BN35" s="43">
        <f t="shared" si="40"/>
        <v>0</v>
      </c>
      <c r="BO35" s="43">
        <f t="shared" si="41"/>
        <v>0</v>
      </c>
      <c r="BP35" s="43">
        <f t="shared" si="42"/>
        <v>0</v>
      </c>
      <c r="BQ35" s="43">
        <f t="shared" si="43"/>
        <v>0</v>
      </c>
      <c r="BR35" s="27"/>
      <c r="BS35" s="44">
        <f t="shared" si="44"/>
        <v>0.21068921078481262</v>
      </c>
      <c r="BT35" s="44">
        <f t="shared" si="44"/>
        <v>0.34234420722845815</v>
      </c>
      <c r="BU35" s="44">
        <f t="shared" si="44"/>
        <v>0.35591695236184451</v>
      </c>
      <c r="BV35" s="44">
        <f t="shared" si="44"/>
        <v>0.5743347516012518</v>
      </c>
      <c r="BW35" s="44">
        <f t="shared" si="44"/>
        <v>0.5771225749193698</v>
      </c>
      <c r="BX35" s="44">
        <f t="shared" si="45"/>
        <v>0.25646851537004184</v>
      </c>
      <c r="BY35" s="86"/>
      <c r="BZ35" s="27"/>
      <c r="CA35" s="27"/>
      <c r="CB35" s="22">
        <f t="shared" si="105"/>
        <v>34869</v>
      </c>
      <c r="CC35" s="42">
        <f t="shared" si="46"/>
        <v>1</v>
      </c>
      <c r="CD35" s="42">
        <f t="shared" si="46"/>
        <v>1</v>
      </c>
      <c r="CE35" s="42">
        <f t="shared" si="46"/>
        <v>1</v>
      </c>
      <c r="CF35" s="42">
        <f t="shared" si="46"/>
        <v>1</v>
      </c>
      <c r="CG35" s="42">
        <f t="shared" si="46"/>
        <v>1</v>
      </c>
      <c r="CH35" s="42">
        <f t="shared" si="46"/>
        <v>0</v>
      </c>
      <c r="CI35" s="42">
        <f t="shared" si="46"/>
        <v>0</v>
      </c>
      <c r="CJ35" s="42">
        <f t="shared" si="46"/>
        <v>1</v>
      </c>
      <c r="CK35" s="23"/>
      <c r="CL35" s="43">
        <f t="shared" si="47"/>
        <v>0</v>
      </c>
      <c r="CM35" s="43">
        <f t="shared" si="48"/>
        <v>0</v>
      </c>
      <c r="CN35" s="43">
        <f t="shared" si="49"/>
        <v>0</v>
      </c>
      <c r="CO35" s="43">
        <f t="shared" si="50"/>
        <v>0</v>
      </c>
      <c r="CP35" s="43">
        <f t="shared" si="51"/>
        <v>0</v>
      </c>
      <c r="CQ35" s="43">
        <f t="shared" si="52"/>
        <v>0</v>
      </c>
      <c r="CR35" s="27"/>
      <c r="CS35" s="44">
        <f t="shared" si="53"/>
        <v>0.12548371738901534</v>
      </c>
      <c r="CT35" s="44">
        <f t="shared" si="53"/>
        <v>0.10942758038568205</v>
      </c>
      <c r="CU35" s="44">
        <f t="shared" si="53"/>
        <v>0.28237318073891737</v>
      </c>
      <c r="CV35" s="44">
        <f t="shared" si="53"/>
        <v>1.1676109537709884</v>
      </c>
      <c r="CW35" s="44">
        <f t="shared" si="53"/>
        <v>0.53193347370603838</v>
      </c>
      <c r="CX35" s="44">
        <f t="shared" si="54"/>
        <v>1.0302598954345914E-3</v>
      </c>
      <c r="CY35" s="27"/>
      <c r="CZ35" s="27"/>
      <c r="DA35" s="86"/>
      <c r="DB35" s="22">
        <f t="shared" si="106"/>
        <v>34505</v>
      </c>
      <c r="DC35" s="42">
        <f t="shared" si="55"/>
        <v>1</v>
      </c>
      <c r="DD35" s="42">
        <f t="shared" si="55"/>
        <v>1</v>
      </c>
      <c r="DE35" s="42">
        <f t="shared" si="55"/>
        <v>1</v>
      </c>
      <c r="DF35" s="42">
        <f t="shared" si="55"/>
        <v>1</v>
      </c>
      <c r="DG35" s="42">
        <f t="shared" si="55"/>
        <v>1</v>
      </c>
      <c r="DH35" s="42">
        <f t="shared" si="55"/>
        <v>0</v>
      </c>
      <c r="DI35" s="42">
        <f t="shared" si="55"/>
        <v>0</v>
      </c>
      <c r="DJ35" s="42">
        <f t="shared" si="55"/>
        <v>1</v>
      </c>
      <c r="DK35" s="23"/>
      <c r="DL35" s="43">
        <f t="shared" si="56"/>
        <v>0</v>
      </c>
      <c r="DM35" s="43">
        <f t="shared" si="57"/>
        <v>0</v>
      </c>
      <c r="DN35" s="43">
        <f t="shared" si="58"/>
        <v>0</v>
      </c>
      <c r="DO35" s="43">
        <f t="shared" si="59"/>
        <v>0</v>
      </c>
      <c r="DP35" s="43">
        <f t="shared" si="60"/>
        <v>0</v>
      </c>
      <c r="DQ35" s="43">
        <f t="shared" si="61"/>
        <v>0</v>
      </c>
      <c r="DR35" s="27"/>
      <c r="DS35" s="44">
        <f t="shared" si="62"/>
        <v>0.13192432796844536</v>
      </c>
      <c r="DT35" s="44">
        <f t="shared" si="62"/>
        <v>0.85147975267984466</v>
      </c>
      <c r="DU35" s="44">
        <f t="shared" si="62"/>
        <v>0.91372824643059058</v>
      </c>
      <c r="DV35" s="44">
        <f t="shared" si="62"/>
        <v>0.7870823586647635</v>
      </c>
      <c r="DW35" s="44">
        <f t="shared" si="62"/>
        <v>0.3837946901602528</v>
      </c>
      <c r="DX35" s="44">
        <f t="shared" si="63"/>
        <v>0.53182948059211466</v>
      </c>
      <c r="DY35" s="27"/>
      <c r="DZ35" s="27"/>
      <c r="EA35" s="86"/>
      <c r="EB35" s="22">
        <f t="shared" si="107"/>
        <v>34141</v>
      </c>
      <c r="EC35" s="42">
        <f t="shared" si="65"/>
        <v>1</v>
      </c>
      <c r="ED35" s="42">
        <f t="shared" si="65"/>
        <v>1</v>
      </c>
      <c r="EE35" s="42">
        <f t="shared" si="65"/>
        <v>1</v>
      </c>
      <c r="EF35" s="42">
        <f t="shared" si="65"/>
        <v>1</v>
      </c>
      <c r="EG35" s="42">
        <f t="shared" si="65"/>
        <v>1</v>
      </c>
      <c r="EH35" s="42">
        <f t="shared" si="65"/>
        <v>0</v>
      </c>
      <c r="EI35" s="42">
        <f t="shared" si="65"/>
        <v>0</v>
      </c>
      <c r="EJ35" s="42">
        <f t="shared" si="65"/>
        <v>1</v>
      </c>
      <c r="EK35" s="23"/>
      <c r="EL35" s="43">
        <f t="shared" si="66"/>
        <v>0</v>
      </c>
      <c r="EM35" s="43">
        <f t="shared" si="67"/>
        <v>0</v>
      </c>
      <c r="EN35" s="43">
        <f t="shared" si="68"/>
        <v>0</v>
      </c>
      <c r="EO35" s="43">
        <f t="shared" si="69"/>
        <v>0</v>
      </c>
      <c r="EP35" s="43">
        <f t="shared" si="70"/>
        <v>0</v>
      </c>
      <c r="EQ35" s="43">
        <f t="shared" si="71"/>
        <v>0</v>
      </c>
      <c r="ER35" s="27"/>
      <c r="ES35" s="44">
        <f t="shared" si="72"/>
        <v>0.67698408388132558</v>
      </c>
      <c r="ET35" s="44">
        <f t="shared" si="72"/>
        <v>0.69385497558266762</v>
      </c>
      <c r="EU35" s="44">
        <f t="shared" si="72"/>
        <v>0.25697601778902379</v>
      </c>
      <c r="EV35" s="44">
        <f t="shared" si="72"/>
        <v>0.15472765106924818</v>
      </c>
      <c r="EW35" s="44">
        <f t="shared" si="72"/>
        <v>1.3729308067835675</v>
      </c>
      <c r="EX35" s="44">
        <f t="shared" si="73"/>
        <v>0.1016306666659726</v>
      </c>
      <c r="EY35" s="86"/>
      <c r="EZ35" s="27"/>
      <c r="FA35" s="27"/>
      <c r="FB35" s="22">
        <f t="shared" si="108"/>
        <v>33777</v>
      </c>
      <c r="FC35" s="42">
        <f t="shared" si="74"/>
        <v>1</v>
      </c>
      <c r="FD35" s="42">
        <f t="shared" si="74"/>
        <v>1</v>
      </c>
      <c r="FE35" s="42">
        <f t="shared" si="74"/>
        <v>1</v>
      </c>
      <c r="FF35" s="42">
        <f t="shared" si="74"/>
        <v>1</v>
      </c>
      <c r="FG35" s="42">
        <f t="shared" si="74"/>
        <v>1</v>
      </c>
      <c r="FH35" s="42">
        <f t="shared" si="74"/>
        <v>0</v>
      </c>
      <c r="FI35" s="42">
        <f t="shared" si="74"/>
        <v>0</v>
      </c>
      <c r="FJ35" s="42">
        <f t="shared" si="74"/>
        <v>1</v>
      </c>
      <c r="FK35" s="23"/>
      <c r="FL35" s="43">
        <f t="shared" si="75"/>
        <v>0</v>
      </c>
      <c r="FM35" s="43">
        <f t="shared" si="76"/>
        <v>0</v>
      </c>
      <c r="FN35" s="43">
        <f t="shared" si="77"/>
        <v>0</v>
      </c>
      <c r="FO35" s="43">
        <f t="shared" si="78"/>
        <v>0</v>
      </c>
      <c r="FP35" s="43">
        <f t="shared" si="79"/>
        <v>0</v>
      </c>
      <c r="FQ35" s="43">
        <f t="shared" si="80"/>
        <v>0</v>
      </c>
      <c r="FR35" s="27"/>
      <c r="FS35" s="44">
        <f t="shared" si="81"/>
        <v>1.8694043117749957</v>
      </c>
      <c r="FT35" s="44">
        <f t="shared" si="81"/>
        <v>0.41441754519098806</v>
      </c>
      <c r="FU35" s="44">
        <f t="shared" si="81"/>
        <v>0.83635431996546961</v>
      </c>
      <c r="FV35" s="44">
        <f t="shared" si="81"/>
        <v>1.4792683714054078</v>
      </c>
      <c r="FW35" s="44">
        <f t="shared" si="81"/>
        <v>0.85451842152833379</v>
      </c>
      <c r="FX35" s="44">
        <f t="shared" si="82"/>
        <v>0.57123132237894081</v>
      </c>
      <c r="FY35" s="86"/>
      <c r="FZ35" s="27"/>
      <c r="GA35" s="27"/>
      <c r="GB35" s="22">
        <f t="shared" si="109"/>
        <v>33409</v>
      </c>
      <c r="GC35" s="42">
        <f t="shared" si="83"/>
        <v>1</v>
      </c>
      <c r="GD35" s="42">
        <f t="shared" si="83"/>
        <v>1</v>
      </c>
      <c r="GE35" s="42">
        <f t="shared" si="83"/>
        <v>1</v>
      </c>
      <c r="GF35" s="42">
        <f t="shared" si="83"/>
        <v>1</v>
      </c>
      <c r="GG35" s="42">
        <f t="shared" si="83"/>
        <v>1</v>
      </c>
      <c r="GH35" s="42">
        <f t="shared" si="83"/>
        <v>0</v>
      </c>
      <c r="GI35" s="42">
        <f t="shared" si="83"/>
        <v>0</v>
      </c>
      <c r="GJ35" s="42">
        <f t="shared" si="83"/>
        <v>1</v>
      </c>
      <c r="GK35" s="23"/>
      <c r="GL35" s="43">
        <f t="shared" si="84"/>
        <v>0</v>
      </c>
      <c r="GM35" s="43">
        <f t="shared" si="85"/>
        <v>0</v>
      </c>
      <c r="GN35" s="43">
        <f t="shared" si="86"/>
        <v>0</v>
      </c>
      <c r="GO35" s="43">
        <f t="shared" si="87"/>
        <v>0</v>
      </c>
      <c r="GP35" s="43">
        <f t="shared" si="88"/>
        <v>0</v>
      </c>
      <c r="GQ35" s="43">
        <f t="shared" si="89"/>
        <v>0</v>
      </c>
      <c r="GR35" s="27"/>
      <c r="GS35" s="44">
        <f t="shared" si="90"/>
        <v>0.49709629480164197</v>
      </c>
      <c r="GT35" s="44">
        <f t="shared" si="90"/>
        <v>0.96604702722469304</v>
      </c>
      <c r="GU35" s="44">
        <f t="shared" si="90"/>
        <v>0.58696991819494138</v>
      </c>
      <c r="GV35" s="44">
        <f t="shared" si="90"/>
        <v>0.38204481470255258</v>
      </c>
      <c r="GW35" s="44">
        <f t="shared" si="90"/>
        <v>0.62681348568222739</v>
      </c>
      <c r="GX35" s="44">
        <f t="shared" si="91"/>
        <v>2.1151618183333505</v>
      </c>
      <c r="GY35" s="86"/>
      <c r="GZ35" s="27"/>
      <c r="HA35" s="27"/>
      <c r="HB35" s="22">
        <f t="shared" si="110"/>
        <v>0</v>
      </c>
      <c r="HC35" s="42" t="e">
        <f t="shared" si="93"/>
        <v>#N/A</v>
      </c>
      <c r="HD35" s="42" t="e">
        <f t="shared" si="93"/>
        <v>#N/A</v>
      </c>
      <c r="HE35" s="42" t="e">
        <f t="shared" si="93"/>
        <v>#N/A</v>
      </c>
      <c r="HF35" s="42" t="e">
        <f t="shared" si="93"/>
        <v>#N/A</v>
      </c>
      <c r="HG35" s="42" t="e">
        <f t="shared" si="93"/>
        <v>#N/A</v>
      </c>
      <c r="HH35" s="42" t="e">
        <f t="shared" si="93"/>
        <v>#N/A</v>
      </c>
      <c r="HI35" s="42" t="e">
        <f t="shared" si="93"/>
        <v>#N/A</v>
      </c>
      <c r="HJ35" s="42" t="e">
        <f t="shared" si="93"/>
        <v>#N/A</v>
      </c>
      <c r="HK35" s="23"/>
      <c r="HL35" s="43">
        <f t="shared" si="94"/>
        <v>0</v>
      </c>
      <c r="HM35" s="43">
        <f t="shared" si="95"/>
        <v>0</v>
      </c>
      <c r="HN35" s="43">
        <f t="shared" si="96"/>
        <v>0</v>
      </c>
      <c r="HO35" s="43">
        <f t="shared" si="97"/>
        <v>0</v>
      </c>
      <c r="HP35" s="43">
        <f t="shared" si="98"/>
        <v>0</v>
      </c>
      <c r="HQ35" s="43">
        <f t="shared" si="99"/>
        <v>0</v>
      </c>
      <c r="HR35" s="27"/>
      <c r="HS35" s="41" t="e">
        <f t="shared" si="100"/>
        <v>#N/A</v>
      </c>
      <c r="HT35" s="41" t="e">
        <f t="shared" si="100"/>
        <v>#N/A</v>
      </c>
      <c r="HU35" s="41" t="e">
        <f t="shared" si="100"/>
        <v>#N/A</v>
      </c>
      <c r="HV35" s="41" t="e">
        <f t="shared" si="100"/>
        <v>#N/A</v>
      </c>
      <c r="HW35" s="41" t="e">
        <f t="shared" si="100"/>
        <v>#N/A</v>
      </c>
      <c r="HX35" s="41" t="e">
        <f t="shared" si="101"/>
        <v>#N/A</v>
      </c>
    </row>
    <row r="36" spans="1:233" x14ac:dyDescent="0.25">
      <c r="B36" s="18">
        <f t="shared" si="102"/>
        <v>35975</v>
      </c>
      <c r="C36" s="39">
        <f t="shared" si="16"/>
        <v>0.94022554827399851</v>
      </c>
      <c r="D36" s="39">
        <f t="shared" si="16"/>
        <v>0.83006160262222561</v>
      </c>
      <c r="E36" s="39">
        <f t="shared" si="16"/>
        <v>1.0188578935208141</v>
      </c>
      <c r="F36" s="39">
        <f t="shared" si="16"/>
        <v>1.3122967896191937</v>
      </c>
      <c r="G36" s="39">
        <f t="shared" si="16"/>
        <v>0</v>
      </c>
      <c r="H36" s="39">
        <f t="shared" si="17"/>
        <v>0</v>
      </c>
      <c r="I36" s="39">
        <f t="shared" si="17"/>
        <v>0</v>
      </c>
      <c r="J36" s="39">
        <f t="shared" si="17"/>
        <v>1.0962638673177771</v>
      </c>
      <c r="K36" s="10"/>
      <c r="L36" s="40">
        <f t="shared" si="18"/>
        <v>0</v>
      </c>
      <c r="M36" s="40">
        <f t="shared" si="19"/>
        <v>0</v>
      </c>
      <c r="N36" s="40">
        <f t="shared" si="20"/>
        <v>1</v>
      </c>
      <c r="O36" s="40">
        <f t="shared" si="21"/>
        <v>0</v>
      </c>
      <c r="P36" s="40">
        <f t="shared" si="22"/>
        <v>0</v>
      </c>
      <c r="Q36" s="40">
        <f t="shared" si="23"/>
        <v>1</v>
      </c>
      <c r="S36" s="41">
        <f t="shared" si="24"/>
        <v>2.3490115972754002</v>
      </c>
      <c r="T36" s="41">
        <f t="shared" si="24"/>
        <v>1.8855926929269682</v>
      </c>
      <c r="U36" s="41">
        <f t="shared" si="24"/>
        <v>0.60965168346306264</v>
      </c>
      <c r="V36" s="41">
        <f t="shared" si="24"/>
        <v>1.631295154000689</v>
      </c>
      <c r="W36" s="41">
        <f t="shared" si="24"/>
        <v>2.2025139191575942</v>
      </c>
      <c r="X36" s="41">
        <f t="shared" si="25"/>
        <v>1.2823979584899847</v>
      </c>
      <c r="Y36" s="86"/>
      <c r="AB36" s="18">
        <f t="shared" si="103"/>
        <v>35611</v>
      </c>
      <c r="AC36" s="39">
        <f t="shared" si="27"/>
        <v>0.87542723550622226</v>
      </c>
      <c r="AD36" s="39">
        <f t="shared" si="27"/>
        <v>1.0175840027627363</v>
      </c>
      <c r="AE36" s="39">
        <f t="shared" si="27"/>
        <v>1.1508746193653718</v>
      </c>
      <c r="AF36" s="39">
        <f t="shared" si="27"/>
        <v>1.3284131160120507</v>
      </c>
      <c r="AG36" s="39">
        <f t="shared" si="27"/>
        <v>0</v>
      </c>
      <c r="AH36" s="39">
        <f t="shared" si="27"/>
        <v>0</v>
      </c>
      <c r="AI36" s="39">
        <f t="shared" si="27"/>
        <v>0</v>
      </c>
      <c r="AJ36" s="39">
        <f t="shared" si="27"/>
        <v>1.0938671092434527</v>
      </c>
      <c r="AK36" s="10"/>
      <c r="AL36" s="40">
        <f t="shared" si="28"/>
        <v>1</v>
      </c>
      <c r="AM36" s="40">
        <f t="shared" si="29"/>
        <v>1</v>
      </c>
      <c r="AN36" s="40">
        <f t="shared" si="30"/>
        <v>1</v>
      </c>
      <c r="AO36" s="40">
        <f t="shared" si="31"/>
        <v>0</v>
      </c>
      <c r="AP36" s="40">
        <f t="shared" si="32"/>
        <v>0</v>
      </c>
      <c r="AQ36" s="40">
        <f t="shared" si="33"/>
        <v>0</v>
      </c>
      <c r="AS36" s="41">
        <f t="shared" si="34"/>
        <v>1.1295825449235137E-3</v>
      </c>
      <c r="AT36" s="41">
        <f t="shared" si="34"/>
        <v>0.79381651830160671</v>
      </c>
      <c r="AU36" s="41">
        <f t="shared" si="34"/>
        <v>1.5754286825965916E-2</v>
      </c>
      <c r="AV36" s="41">
        <f t="shared" si="34"/>
        <v>1.5060721527266945</v>
      </c>
      <c r="AW36" s="41">
        <f t="shared" si="34"/>
        <v>2.0957286985785197</v>
      </c>
      <c r="AX36" s="41">
        <f t="shared" si="35"/>
        <v>1.6927313470827188</v>
      </c>
      <c r="BA36" s="86"/>
      <c r="BB36" s="18">
        <f t="shared" si="104"/>
        <v>35247</v>
      </c>
      <c r="BC36" s="39">
        <f t="shared" si="37"/>
        <v>0.9653827078329813</v>
      </c>
      <c r="BD36" s="39">
        <f t="shared" si="37"/>
        <v>1.0097005735288349</v>
      </c>
      <c r="BE36" s="39">
        <f t="shared" si="37"/>
        <v>1.1493459567858992</v>
      </c>
      <c r="BF36" s="39">
        <f t="shared" si="37"/>
        <v>0</v>
      </c>
      <c r="BG36" s="39">
        <f t="shared" si="37"/>
        <v>2.5954504240232033</v>
      </c>
      <c r="BH36" s="39">
        <f t="shared" si="37"/>
        <v>0</v>
      </c>
      <c r="BI36" s="39">
        <f t="shared" si="37"/>
        <v>0</v>
      </c>
      <c r="BJ36" s="39">
        <f t="shared" si="37"/>
        <v>0.94369396530360139</v>
      </c>
      <c r="BK36" s="10"/>
      <c r="BL36" s="40">
        <f t="shared" si="38"/>
        <v>1</v>
      </c>
      <c r="BM36" s="40">
        <f t="shared" si="39"/>
        <v>1</v>
      </c>
      <c r="BN36" s="40">
        <f t="shared" si="40"/>
        <v>1</v>
      </c>
      <c r="BO36" s="40">
        <f t="shared" si="41"/>
        <v>0</v>
      </c>
      <c r="BP36" s="40">
        <f t="shared" si="42"/>
        <v>0</v>
      </c>
      <c r="BQ36" s="40">
        <f t="shared" si="43"/>
        <v>1</v>
      </c>
      <c r="BS36" s="41">
        <f t="shared" si="44"/>
        <v>0.11642130651944002</v>
      </c>
      <c r="BT36" s="41">
        <f t="shared" si="44"/>
        <v>0.39706186592522541</v>
      </c>
      <c r="BU36" s="41">
        <f t="shared" si="44"/>
        <v>1.4375896999058344</v>
      </c>
      <c r="BV36" s="41">
        <f t="shared" si="44"/>
        <v>2.0258758463011834</v>
      </c>
      <c r="BW36" s="41">
        <f t="shared" si="44"/>
        <v>2.0641841653868096</v>
      </c>
      <c r="BX36" s="41">
        <f t="shared" si="45"/>
        <v>0.63744305037801741</v>
      </c>
      <c r="BY36" s="86"/>
      <c r="CB36" s="18">
        <f t="shared" si="105"/>
        <v>34876</v>
      </c>
      <c r="CC36" s="39">
        <f t="shared" si="46"/>
        <v>1.0814732231723276</v>
      </c>
      <c r="CD36" s="39">
        <f t="shared" si="46"/>
        <v>1.0921668555186805</v>
      </c>
      <c r="CE36" s="39">
        <f t="shared" si="46"/>
        <v>1.0812161250136214</v>
      </c>
      <c r="CF36" s="39">
        <f t="shared" si="46"/>
        <v>1.3354813144594568</v>
      </c>
      <c r="CG36" s="39">
        <f t="shared" si="46"/>
        <v>1.0213583613716377</v>
      </c>
      <c r="CH36" s="39">
        <f t="shared" si="46"/>
        <v>0</v>
      </c>
      <c r="CI36" s="39">
        <f t="shared" si="46"/>
        <v>0</v>
      </c>
      <c r="CJ36" s="39">
        <f t="shared" si="46"/>
        <v>2.5177064702966745</v>
      </c>
      <c r="CK36" s="10"/>
      <c r="CL36" s="40">
        <f t="shared" si="47"/>
        <v>1</v>
      </c>
      <c r="CM36" s="40">
        <f t="shared" si="48"/>
        <v>1</v>
      </c>
      <c r="CN36" s="40">
        <f t="shared" si="49"/>
        <v>1</v>
      </c>
      <c r="CO36" s="40">
        <f t="shared" si="50"/>
        <v>1</v>
      </c>
      <c r="CP36" s="40">
        <f t="shared" si="51"/>
        <v>1</v>
      </c>
      <c r="CQ36" s="40">
        <f t="shared" si="52"/>
        <v>0</v>
      </c>
      <c r="CS36" s="41">
        <f t="shared" si="53"/>
        <v>1.2427189122644013E-2</v>
      </c>
      <c r="CT36" s="41">
        <f t="shared" si="53"/>
        <v>0.31801510512924813</v>
      </c>
      <c r="CU36" s="41">
        <f t="shared" si="53"/>
        <v>0.25088674637755826</v>
      </c>
      <c r="CV36" s="41">
        <f t="shared" si="53"/>
        <v>0.76096038029057034</v>
      </c>
      <c r="CW36" s="41">
        <f t="shared" si="53"/>
        <v>0.66313533726065699</v>
      </c>
      <c r="CX36" s="41">
        <f t="shared" si="54"/>
        <v>2.0497558152804851</v>
      </c>
      <c r="DA36" s="86"/>
      <c r="DB36" s="18">
        <f t="shared" si="106"/>
        <v>34512</v>
      </c>
      <c r="DC36" s="39">
        <f t="shared" si="55"/>
        <v>0.91406518421468153</v>
      </c>
      <c r="DD36" s="39">
        <f t="shared" si="55"/>
        <v>1.1170777840380208</v>
      </c>
      <c r="DE36" s="39">
        <f t="shared" si="55"/>
        <v>0.94879491405216043</v>
      </c>
      <c r="DF36" s="39">
        <f t="shared" si="55"/>
        <v>0.87578415989138902</v>
      </c>
      <c r="DG36" s="39">
        <f t="shared" si="55"/>
        <v>1.3112074699297904</v>
      </c>
      <c r="DH36" s="39">
        <f t="shared" si="55"/>
        <v>0</v>
      </c>
      <c r="DI36" s="39">
        <f t="shared" si="55"/>
        <v>0</v>
      </c>
      <c r="DJ36" s="39">
        <f t="shared" si="55"/>
        <v>0</v>
      </c>
      <c r="DK36" s="10"/>
      <c r="DL36" s="40">
        <f t="shared" si="56"/>
        <v>1</v>
      </c>
      <c r="DM36" s="40">
        <f t="shared" si="57"/>
        <v>1</v>
      </c>
      <c r="DN36" s="40">
        <f t="shared" si="58"/>
        <v>1</v>
      </c>
      <c r="DO36" s="40">
        <f t="shared" si="59"/>
        <v>1</v>
      </c>
      <c r="DP36" s="40">
        <f t="shared" si="60"/>
        <v>1</v>
      </c>
      <c r="DQ36" s="40">
        <f t="shared" si="61"/>
        <v>0</v>
      </c>
      <c r="DS36" s="41">
        <f t="shared" si="62"/>
        <v>8.6515488219399958E-2</v>
      </c>
      <c r="DT36" s="41">
        <f t="shared" si="62"/>
        <v>0.16933706008079746</v>
      </c>
      <c r="DU36" s="41">
        <f t="shared" si="62"/>
        <v>0.11423640064507151</v>
      </c>
      <c r="DV36" s="41">
        <f t="shared" si="62"/>
        <v>0.51479764100894854</v>
      </c>
      <c r="DW36" s="41">
        <f t="shared" si="62"/>
        <v>1.0344411682287913</v>
      </c>
      <c r="DX36" s="41">
        <f t="shared" si="63"/>
        <v>1.4591097411482064</v>
      </c>
      <c r="EA36" s="86"/>
      <c r="EB36" s="18">
        <f t="shared" si="107"/>
        <v>34148</v>
      </c>
      <c r="EC36" s="39">
        <f t="shared" si="65"/>
        <v>0.91958800723416967</v>
      </c>
      <c r="ED36" s="39">
        <f t="shared" si="65"/>
        <v>0.93941757009578686</v>
      </c>
      <c r="EE36" s="39">
        <f t="shared" si="65"/>
        <v>0.97754403308061</v>
      </c>
      <c r="EF36" s="39">
        <f t="shared" si="65"/>
        <v>0.91599401850095874</v>
      </c>
      <c r="EG36" s="39">
        <f t="shared" si="65"/>
        <v>0.95334566745216709</v>
      </c>
      <c r="EH36" s="39">
        <f t="shared" si="65"/>
        <v>0</v>
      </c>
      <c r="EI36" s="39">
        <f t="shared" si="65"/>
        <v>0</v>
      </c>
      <c r="EJ36" s="39">
        <f t="shared" si="65"/>
        <v>0</v>
      </c>
      <c r="EK36" s="10"/>
      <c r="EL36" s="40">
        <f t="shared" si="66"/>
        <v>1</v>
      </c>
      <c r="EM36" s="40">
        <f t="shared" si="67"/>
        <v>1</v>
      </c>
      <c r="EN36" s="40">
        <f t="shared" si="68"/>
        <v>1</v>
      </c>
      <c r="EO36" s="40">
        <f t="shared" si="69"/>
        <v>1</v>
      </c>
      <c r="EP36" s="40">
        <f t="shared" si="70"/>
        <v>1</v>
      </c>
      <c r="EQ36" s="40">
        <f t="shared" si="71"/>
        <v>0</v>
      </c>
      <c r="ES36" s="41">
        <f t="shared" si="72"/>
        <v>0.48360867990065737</v>
      </c>
      <c r="ET36" s="41">
        <f t="shared" si="72"/>
        <v>1.4110203411824807</v>
      </c>
      <c r="EU36" s="41">
        <f t="shared" si="72"/>
        <v>0.5632474837040411</v>
      </c>
      <c r="EV36" s="41">
        <f t="shared" si="72"/>
        <v>0.98873696267216005</v>
      </c>
      <c r="EW36" s="41">
        <f t="shared" si="72"/>
        <v>0.89623964578021853</v>
      </c>
      <c r="EX36" s="41">
        <f t="shared" si="73"/>
        <v>1.8829016802211644</v>
      </c>
      <c r="EY36" s="86"/>
      <c r="FB36" s="18">
        <f t="shared" si="108"/>
        <v>33784</v>
      </c>
      <c r="FC36" s="39">
        <f t="shared" si="74"/>
        <v>0.95897307603513948</v>
      </c>
      <c r="FD36" s="39">
        <f t="shared" si="74"/>
        <v>0.94959257252775531</v>
      </c>
      <c r="FE36" s="39">
        <f t="shared" si="74"/>
        <v>0.90601570939598208</v>
      </c>
      <c r="FF36" s="39">
        <f t="shared" si="74"/>
        <v>0.83229340991866219</v>
      </c>
      <c r="FG36" s="39">
        <f t="shared" si="74"/>
        <v>0</v>
      </c>
      <c r="FH36" s="39">
        <f t="shared" si="74"/>
        <v>0</v>
      </c>
      <c r="FI36" s="39">
        <f t="shared" si="74"/>
        <v>0</v>
      </c>
      <c r="FJ36" s="39">
        <f t="shared" si="74"/>
        <v>0.94667907765234027</v>
      </c>
      <c r="FK36" s="10"/>
      <c r="FL36" s="40">
        <f t="shared" si="75"/>
        <v>1</v>
      </c>
      <c r="FM36" s="40">
        <f t="shared" si="76"/>
        <v>1</v>
      </c>
      <c r="FN36" s="40">
        <f t="shared" si="77"/>
        <v>1</v>
      </c>
      <c r="FO36" s="40">
        <f t="shared" si="78"/>
        <v>1</v>
      </c>
      <c r="FP36" s="40">
        <f t="shared" si="79"/>
        <v>0</v>
      </c>
      <c r="FQ36" s="40">
        <f t="shared" si="80"/>
        <v>1</v>
      </c>
      <c r="FS36" s="41">
        <f t="shared" si="81"/>
        <v>1.3560825098639109</v>
      </c>
      <c r="FT36" s="41">
        <f t="shared" si="81"/>
        <v>0.19750472866768645</v>
      </c>
      <c r="FU36" s="41">
        <f t="shared" si="81"/>
        <v>0.47943216597925942</v>
      </c>
      <c r="FV36" s="41">
        <f t="shared" si="81"/>
        <v>0.8284609653062045</v>
      </c>
      <c r="FW36" s="41">
        <f t="shared" si="81"/>
        <v>1.9339984655077835</v>
      </c>
      <c r="FX36" s="41">
        <f t="shared" si="82"/>
        <v>1.1871529832501846</v>
      </c>
      <c r="FY36" s="86"/>
      <c r="GB36" s="18">
        <f t="shared" si="109"/>
        <v>33416</v>
      </c>
      <c r="GC36" s="39">
        <f t="shared" si="83"/>
        <v>0.97087463582040934</v>
      </c>
      <c r="GD36" s="39">
        <f t="shared" si="83"/>
        <v>0.99127844897815476</v>
      </c>
      <c r="GE36" s="39">
        <f t="shared" si="83"/>
        <v>0.85091065049501269</v>
      </c>
      <c r="GF36" s="39">
        <f t="shared" si="83"/>
        <v>1.002546058152666</v>
      </c>
      <c r="GG36" s="39">
        <f t="shared" si="83"/>
        <v>1.1881903703949375</v>
      </c>
      <c r="GH36" s="39">
        <f t="shared" si="83"/>
        <v>0</v>
      </c>
      <c r="GI36" s="39">
        <f t="shared" si="83"/>
        <v>0</v>
      </c>
      <c r="GJ36" s="39">
        <f t="shared" si="83"/>
        <v>0.82353716729993687</v>
      </c>
      <c r="GK36" s="10"/>
      <c r="GL36" s="40">
        <f t="shared" si="84"/>
        <v>1</v>
      </c>
      <c r="GM36" s="40">
        <f t="shared" si="85"/>
        <v>1</v>
      </c>
      <c r="GN36" s="40">
        <f t="shared" si="86"/>
        <v>1</v>
      </c>
      <c r="GO36" s="40">
        <f t="shared" si="87"/>
        <v>1</v>
      </c>
      <c r="GP36" s="40">
        <f t="shared" si="88"/>
        <v>1</v>
      </c>
      <c r="GQ36" s="40">
        <f t="shared" si="89"/>
        <v>1</v>
      </c>
      <c r="GS36" s="41">
        <f t="shared" si="90"/>
        <v>0.23688874840053908</v>
      </c>
      <c r="GT36" s="41">
        <f t="shared" si="90"/>
        <v>0.84251097187257828</v>
      </c>
      <c r="GU36" s="41">
        <f t="shared" si="90"/>
        <v>0.71188756256212293</v>
      </c>
      <c r="GV36" s="41">
        <f t="shared" si="90"/>
        <v>0.38817935585490509</v>
      </c>
      <c r="GW36" s="41">
        <f t="shared" si="90"/>
        <v>0.35027183288303737</v>
      </c>
      <c r="GX36" s="41">
        <f t="shared" si="91"/>
        <v>7.8482333466982426E-2</v>
      </c>
      <c r="GY36" s="86"/>
      <c r="HB36" s="18">
        <f t="shared" si="110"/>
        <v>7</v>
      </c>
      <c r="HC36" s="39" t="e">
        <f t="shared" si="93"/>
        <v>#N/A</v>
      </c>
      <c r="HD36" s="39" t="e">
        <f t="shared" si="93"/>
        <v>#N/A</v>
      </c>
      <c r="HE36" s="39" t="e">
        <f t="shared" si="93"/>
        <v>#N/A</v>
      </c>
      <c r="HF36" s="39" t="e">
        <f t="shared" si="93"/>
        <v>#N/A</v>
      </c>
      <c r="HG36" s="39" t="e">
        <f t="shared" si="93"/>
        <v>#N/A</v>
      </c>
      <c r="HH36" s="39" t="e">
        <f t="shared" si="93"/>
        <v>#N/A</v>
      </c>
      <c r="HI36" s="39" t="e">
        <f t="shared" si="93"/>
        <v>#N/A</v>
      </c>
      <c r="HJ36" s="39" t="e">
        <f t="shared" si="93"/>
        <v>#N/A</v>
      </c>
      <c r="HK36" s="10"/>
      <c r="HL36" s="40" t="e">
        <f t="shared" si="94"/>
        <v>#N/A</v>
      </c>
      <c r="HM36" s="40" t="e">
        <f t="shared" si="95"/>
        <v>#N/A</v>
      </c>
      <c r="HN36" s="40" t="e">
        <f t="shared" si="96"/>
        <v>#N/A</v>
      </c>
      <c r="HO36" s="40" t="e">
        <f t="shared" si="97"/>
        <v>#N/A</v>
      </c>
      <c r="HP36" s="40" t="e">
        <f t="shared" si="98"/>
        <v>#N/A</v>
      </c>
      <c r="HQ36" s="40" t="e">
        <f t="shared" si="99"/>
        <v>#N/A</v>
      </c>
      <c r="HS36" s="41" t="e">
        <f t="shared" si="100"/>
        <v>#N/A</v>
      </c>
      <c r="HT36" s="41" t="e">
        <f t="shared" si="100"/>
        <v>#N/A</v>
      </c>
      <c r="HU36" s="41" t="e">
        <f t="shared" si="100"/>
        <v>#N/A</v>
      </c>
      <c r="HV36" s="41" t="e">
        <f t="shared" si="100"/>
        <v>#N/A</v>
      </c>
      <c r="HW36" s="41" t="e">
        <f t="shared" si="100"/>
        <v>#N/A</v>
      </c>
      <c r="HX36" s="41" t="e">
        <f t="shared" si="101"/>
        <v>#N/A</v>
      </c>
    </row>
    <row r="37" spans="1:233" x14ac:dyDescent="0.25">
      <c r="B37" s="18">
        <f t="shared" si="102"/>
        <v>35982</v>
      </c>
      <c r="C37" s="39">
        <f t="shared" si="16"/>
        <v>1.030735295701831</v>
      </c>
      <c r="D37" s="39">
        <f t="shared" si="16"/>
        <v>1.0400830867666782</v>
      </c>
      <c r="E37" s="39">
        <f t="shared" si="16"/>
        <v>1.1775578281840531</v>
      </c>
      <c r="F37" s="39">
        <f t="shared" si="16"/>
        <v>1.0090882655203957</v>
      </c>
      <c r="G37" s="39">
        <f t="shared" si="16"/>
        <v>0.90251550286934801</v>
      </c>
      <c r="H37" s="39">
        <f t="shared" si="17"/>
        <v>0</v>
      </c>
      <c r="I37" s="39">
        <f t="shared" si="17"/>
        <v>0</v>
      </c>
      <c r="J37" s="39">
        <f t="shared" si="17"/>
        <v>0.98160553307357101</v>
      </c>
      <c r="K37" s="10"/>
      <c r="L37" s="40">
        <f t="shared" si="18"/>
        <v>0</v>
      </c>
      <c r="M37" s="40">
        <f t="shared" si="19"/>
        <v>1</v>
      </c>
      <c r="N37" s="40">
        <f t="shared" si="20"/>
        <v>1</v>
      </c>
      <c r="O37" s="40">
        <f t="shared" si="21"/>
        <v>1</v>
      </c>
      <c r="P37" s="40">
        <f t="shared" si="22"/>
        <v>1</v>
      </c>
      <c r="Q37" s="40">
        <f t="shared" si="23"/>
        <v>1</v>
      </c>
      <c r="S37" s="41">
        <f t="shared" si="24"/>
        <v>4.240791741441206</v>
      </c>
      <c r="T37" s="41">
        <f t="shared" si="24"/>
        <v>1.3575915629816481E-2</v>
      </c>
      <c r="U37" s="41">
        <f t="shared" si="24"/>
        <v>0.96147599568957487</v>
      </c>
      <c r="V37" s="41">
        <f t="shared" si="24"/>
        <v>0.51866754981321461</v>
      </c>
      <c r="W37" s="41">
        <f t="shared" si="24"/>
        <v>0.47852396907846267</v>
      </c>
      <c r="X37" s="41">
        <f t="shared" si="25"/>
        <v>0.29635321396962377</v>
      </c>
      <c r="Y37" s="86"/>
      <c r="AB37" s="18">
        <f t="shared" si="103"/>
        <v>35618</v>
      </c>
      <c r="AC37" s="39">
        <f t="shared" si="27"/>
        <v>0.95760105945617846</v>
      </c>
      <c r="AD37" s="39">
        <f t="shared" si="27"/>
        <v>1.0423590484499636</v>
      </c>
      <c r="AE37" s="39">
        <f t="shared" si="27"/>
        <v>1.0266556215496823</v>
      </c>
      <c r="AF37" s="39">
        <f t="shared" si="27"/>
        <v>0.91192913893767102</v>
      </c>
      <c r="AG37" s="39">
        <f t="shared" si="27"/>
        <v>0.94496743605143707</v>
      </c>
      <c r="AH37" s="39">
        <f t="shared" si="27"/>
        <v>0</v>
      </c>
      <c r="AI37" s="39">
        <f t="shared" si="27"/>
        <v>0</v>
      </c>
      <c r="AJ37" s="39">
        <f t="shared" si="27"/>
        <v>1.1625141051695629</v>
      </c>
      <c r="AK37" s="10"/>
      <c r="AL37" s="40">
        <f t="shared" si="28"/>
        <v>1</v>
      </c>
      <c r="AM37" s="40">
        <f t="shared" si="29"/>
        <v>1</v>
      </c>
      <c r="AN37" s="40">
        <f t="shared" si="30"/>
        <v>1</v>
      </c>
      <c r="AO37" s="40">
        <f t="shared" si="31"/>
        <v>1</v>
      </c>
      <c r="AP37" s="40">
        <f t="shared" si="32"/>
        <v>1</v>
      </c>
      <c r="AQ37" s="40">
        <f t="shared" si="33"/>
        <v>1</v>
      </c>
      <c r="AS37" s="41">
        <f t="shared" si="34"/>
        <v>0.7604127632652109</v>
      </c>
      <c r="AT37" s="41">
        <f t="shared" si="34"/>
        <v>0.302906590205685</v>
      </c>
      <c r="AU37" s="41">
        <f t="shared" si="34"/>
        <v>1.0612047650737455</v>
      </c>
      <c r="AV37" s="41">
        <f t="shared" si="34"/>
        <v>0.67818726764083925</v>
      </c>
      <c r="AW37" s="41">
        <f t="shared" si="34"/>
        <v>0.59164869372309092</v>
      </c>
      <c r="AX37" s="41">
        <f t="shared" si="35"/>
        <v>0.49914797296945823</v>
      </c>
      <c r="BA37" s="86"/>
      <c r="BB37" s="18">
        <f t="shared" si="104"/>
        <v>35254</v>
      </c>
      <c r="BC37" s="39">
        <f t="shared" si="37"/>
        <v>0.91102583559043415</v>
      </c>
      <c r="BD37" s="39">
        <f t="shared" si="37"/>
        <v>1.0348918182041871</v>
      </c>
      <c r="BE37" s="39">
        <f t="shared" si="37"/>
        <v>0.91803877800801637</v>
      </c>
      <c r="BF37" s="39">
        <f t="shared" si="37"/>
        <v>0.78141736045171706</v>
      </c>
      <c r="BG37" s="39">
        <f t="shared" si="37"/>
        <v>1.1873794897852994</v>
      </c>
      <c r="BH37" s="39">
        <f t="shared" si="37"/>
        <v>0</v>
      </c>
      <c r="BI37" s="39">
        <f t="shared" si="37"/>
        <v>0</v>
      </c>
      <c r="BJ37" s="39">
        <f t="shared" si="37"/>
        <v>0.8291227823862547</v>
      </c>
      <c r="BK37" s="10"/>
      <c r="BL37" s="40">
        <f t="shared" si="38"/>
        <v>1</v>
      </c>
      <c r="BM37" s="40">
        <f t="shared" si="39"/>
        <v>1</v>
      </c>
      <c r="BN37" s="40">
        <f t="shared" si="40"/>
        <v>1</v>
      </c>
      <c r="BO37" s="40">
        <f t="shared" si="41"/>
        <v>1</v>
      </c>
      <c r="BP37" s="40">
        <f t="shared" si="42"/>
        <v>1</v>
      </c>
      <c r="BQ37" s="40">
        <f t="shared" si="43"/>
        <v>1</v>
      </c>
      <c r="BS37" s="41">
        <f t="shared" si="44"/>
        <v>0.63005780103535625</v>
      </c>
      <c r="BT37" s="41">
        <f t="shared" si="44"/>
        <v>0.53915716824888393</v>
      </c>
      <c r="BU37" s="41">
        <f t="shared" si="44"/>
        <v>0.23770621690297195</v>
      </c>
      <c r="BV37" s="41">
        <f t="shared" si="44"/>
        <v>5.9738557303185471E-3</v>
      </c>
      <c r="BW37" s="41">
        <f t="shared" si="44"/>
        <v>0.26691130046497397</v>
      </c>
      <c r="BX37" s="41">
        <f t="shared" si="45"/>
        <v>1.4126477575218093</v>
      </c>
      <c r="BY37" s="86"/>
      <c r="CB37" s="18">
        <f t="shared" si="105"/>
        <v>34883</v>
      </c>
      <c r="CC37" s="39">
        <f t="shared" si="46"/>
        <v>2.7228321314335688</v>
      </c>
      <c r="CD37" s="39">
        <f t="shared" si="46"/>
        <v>0</v>
      </c>
      <c r="CE37" s="39">
        <f t="shared" si="46"/>
        <v>1.1151375320009336</v>
      </c>
      <c r="CF37" s="39">
        <f t="shared" si="46"/>
        <v>1.003368888025657</v>
      </c>
      <c r="CG37" s="39">
        <f t="shared" si="46"/>
        <v>0.68047238767626994</v>
      </c>
      <c r="CH37" s="39">
        <f t="shared" si="46"/>
        <v>0</v>
      </c>
      <c r="CI37" s="39">
        <f t="shared" si="46"/>
        <v>0</v>
      </c>
      <c r="CJ37" s="39">
        <f t="shared" si="46"/>
        <v>0.72506090450793048</v>
      </c>
      <c r="CK37" s="10"/>
      <c r="CL37" s="40">
        <f t="shared" si="47"/>
        <v>0</v>
      </c>
      <c r="CM37" s="40">
        <f t="shared" si="48"/>
        <v>0</v>
      </c>
      <c r="CN37" s="40">
        <f t="shared" si="49"/>
        <v>1</v>
      </c>
      <c r="CO37" s="40">
        <f t="shared" si="50"/>
        <v>1</v>
      </c>
      <c r="CP37" s="40">
        <f t="shared" si="51"/>
        <v>1</v>
      </c>
      <c r="CQ37" s="40">
        <f t="shared" si="52"/>
        <v>1</v>
      </c>
      <c r="CS37" s="41">
        <f t="shared" si="53"/>
        <v>2.2652087332293878</v>
      </c>
      <c r="CT37" s="41">
        <f t="shared" si="53"/>
        <v>2.1537235661920504</v>
      </c>
      <c r="CU37" s="41">
        <f t="shared" si="53"/>
        <v>0.47361255377982658</v>
      </c>
      <c r="CV37" s="41">
        <f t="shared" si="53"/>
        <v>1.148244328585279</v>
      </c>
      <c r="CW37" s="41">
        <f t="shared" si="53"/>
        <v>1.4308864947631319</v>
      </c>
      <c r="CX37" s="41">
        <f t="shared" si="54"/>
        <v>0.3701052410285004</v>
      </c>
      <c r="DA37" s="86"/>
      <c r="DB37" s="18">
        <f t="shared" si="106"/>
        <v>34519</v>
      </c>
      <c r="DC37" s="39">
        <f t="shared" si="55"/>
        <v>0</v>
      </c>
      <c r="DD37" s="39">
        <f t="shared" si="55"/>
        <v>1.5331972641556852</v>
      </c>
      <c r="DE37" s="39">
        <f t="shared" si="55"/>
        <v>1.0631236691262231</v>
      </c>
      <c r="DF37" s="39">
        <f t="shared" si="55"/>
        <v>0.98569608016137822</v>
      </c>
      <c r="DG37" s="39">
        <f t="shared" si="55"/>
        <v>1.1012927296928869</v>
      </c>
      <c r="DH37" s="39">
        <f t="shared" si="55"/>
        <v>0</v>
      </c>
      <c r="DI37" s="39">
        <f t="shared" si="55"/>
        <v>0</v>
      </c>
      <c r="DJ37" s="39">
        <f t="shared" si="55"/>
        <v>1.1216246787173318</v>
      </c>
      <c r="DK37" s="10"/>
      <c r="DL37" s="40">
        <f t="shared" si="56"/>
        <v>0</v>
      </c>
      <c r="DM37" s="40">
        <f t="shared" si="57"/>
        <v>0</v>
      </c>
      <c r="DN37" s="40">
        <f t="shared" si="58"/>
        <v>0</v>
      </c>
      <c r="DO37" s="40">
        <f t="shared" si="59"/>
        <v>0</v>
      </c>
      <c r="DP37" s="40">
        <f t="shared" si="60"/>
        <v>0</v>
      </c>
      <c r="DQ37" s="40">
        <f t="shared" si="61"/>
        <v>0</v>
      </c>
      <c r="DS37" s="41">
        <f t="shared" si="62"/>
        <v>2.410000201590675</v>
      </c>
      <c r="DT37" s="41">
        <f t="shared" si="62"/>
        <v>2.2551439372551147</v>
      </c>
      <c r="DU37" s="41">
        <f t="shared" si="62"/>
        <v>2.1809636988143319</v>
      </c>
      <c r="DV37" s="41">
        <f t="shared" si="62"/>
        <v>0.63716599422561337</v>
      </c>
      <c r="DW37" s="41">
        <f t="shared" si="62"/>
        <v>7.7816920502468384E-2</v>
      </c>
      <c r="DX37" s="41">
        <f t="shared" si="63"/>
        <v>0.77397682378201593</v>
      </c>
      <c r="EA37" s="86"/>
      <c r="EB37" s="18">
        <f t="shared" si="107"/>
        <v>34155</v>
      </c>
      <c r="EC37" s="39">
        <f t="shared" si="65"/>
        <v>0</v>
      </c>
      <c r="ED37" s="39">
        <f t="shared" si="65"/>
        <v>1.1057247536290169</v>
      </c>
      <c r="EE37" s="39">
        <f t="shared" si="65"/>
        <v>1.0990893318896007</v>
      </c>
      <c r="EF37" s="39">
        <f t="shared" si="65"/>
        <v>0.94167641406709623</v>
      </c>
      <c r="EG37" s="39">
        <f t="shared" si="65"/>
        <v>0.89577988682670018</v>
      </c>
      <c r="EH37" s="39">
        <f t="shared" si="65"/>
        <v>0</v>
      </c>
      <c r="EI37" s="39">
        <f t="shared" si="65"/>
        <v>0</v>
      </c>
      <c r="EJ37" s="39">
        <f t="shared" si="65"/>
        <v>1.1948048875056543</v>
      </c>
      <c r="EK37" s="10"/>
      <c r="EL37" s="40">
        <f t="shared" si="66"/>
        <v>0</v>
      </c>
      <c r="EM37" s="40">
        <f t="shared" si="67"/>
        <v>1</v>
      </c>
      <c r="EN37" s="40">
        <f t="shared" si="68"/>
        <v>1</v>
      </c>
      <c r="EO37" s="40">
        <f t="shared" si="69"/>
        <v>1</v>
      </c>
      <c r="EP37" s="40">
        <f t="shared" si="70"/>
        <v>1</v>
      </c>
      <c r="EQ37" s="40">
        <f t="shared" si="71"/>
        <v>1</v>
      </c>
      <c r="ES37" s="41">
        <f t="shared" si="72"/>
        <v>1.7278239221060563</v>
      </c>
      <c r="ET37" s="41">
        <f t="shared" si="72"/>
        <v>0.55769818445377239</v>
      </c>
      <c r="EU37" s="41">
        <f t="shared" si="72"/>
        <v>1.0944792565845303</v>
      </c>
      <c r="EV37" s="41">
        <f t="shared" si="72"/>
        <v>0.73376277316551808</v>
      </c>
      <c r="EW37" s="41">
        <f t="shared" si="72"/>
        <v>0.30806064284874168</v>
      </c>
      <c r="EX37" s="41">
        <f t="shared" si="73"/>
        <v>0.48822726725265342</v>
      </c>
      <c r="EY37" s="86"/>
      <c r="FB37" s="18">
        <f t="shared" si="108"/>
        <v>33791</v>
      </c>
      <c r="FC37" s="39">
        <f t="shared" si="74"/>
        <v>0.90783974711437343</v>
      </c>
      <c r="FD37" s="39">
        <f t="shared" si="74"/>
        <v>0.8445881971438628</v>
      </c>
      <c r="FE37" s="39">
        <f t="shared" si="74"/>
        <v>0.96599319926943861</v>
      </c>
      <c r="FF37" s="39">
        <f t="shared" si="74"/>
        <v>0.87356487880090539</v>
      </c>
      <c r="FG37" s="39">
        <f t="shared" si="74"/>
        <v>0.93825647616375996</v>
      </c>
      <c r="FH37" s="39">
        <f t="shared" si="74"/>
        <v>0</v>
      </c>
      <c r="FI37" s="39">
        <f t="shared" si="74"/>
        <v>0</v>
      </c>
      <c r="FJ37" s="39">
        <f t="shared" si="74"/>
        <v>1.1889978556015257</v>
      </c>
      <c r="FK37" s="10"/>
      <c r="FL37" s="40">
        <f t="shared" si="75"/>
        <v>1</v>
      </c>
      <c r="FM37" s="40">
        <f t="shared" si="76"/>
        <v>1</v>
      </c>
      <c r="FN37" s="40">
        <f t="shared" si="77"/>
        <v>1</v>
      </c>
      <c r="FO37" s="40">
        <f t="shared" si="78"/>
        <v>1</v>
      </c>
      <c r="FP37" s="40">
        <f t="shared" si="79"/>
        <v>1</v>
      </c>
      <c r="FQ37" s="40">
        <f t="shared" si="80"/>
        <v>0</v>
      </c>
      <c r="FS37" s="41">
        <f t="shared" si="81"/>
        <v>0.71631111092108379</v>
      </c>
      <c r="FT37" s="41">
        <f t="shared" si="81"/>
        <v>1.4722080684761127</v>
      </c>
      <c r="FU37" s="41">
        <f t="shared" si="81"/>
        <v>0.36025678766601216</v>
      </c>
      <c r="FV37" s="41">
        <f t="shared" si="81"/>
        <v>0.2605442277317303</v>
      </c>
      <c r="FW37" s="41">
        <f t="shared" si="81"/>
        <v>0.68234556264586144</v>
      </c>
      <c r="FX37" s="41">
        <f t="shared" si="82"/>
        <v>1.6119243320600412</v>
      </c>
      <c r="FY37" s="86"/>
      <c r="GB37" s="18">
        <f t="shared" si="109"/>
        <v>33423</v>
      </c>
      <c r="GC37" s="39">
        <f t="shared" si="83"/>
        <v>0.79955134738689781</v>
      </c>
      <c r="GD37" s="39">
        <f t="shared" si="83"/>
        <v>0.9888536385478387</v>
      </c>
      <c r="GE37" s="39">
        <f t="shared" si="83"/>
        <v>1.1346763407136016</v>
      </c>
      <c r="GF37" s="39">
        <f t="shared" si="83"/>
        <v>0</v>
      </c>
      <c r="GG37" s="39">
        <f t="shared" si="83"/>
        <v>2.7886694541924886</v>
      </c>
      <c r="GH37" s="39">
        <f t="shared" si="83"/>
        <v>0</v>
      </c>
      <c r="GI37" s="39">
        <f t="shared" si="83"/>
        <v>0</v>
      </c>
      <c r="GJ37" s="39">
        <f t="shared" si="83"/>
        <v>0.99167189151966761</v>
      </c>
      <c r="GK37" s="10"/>
      <c r="GL37" s="40">
        <f t="shared" si="84"/>
        <v>1</v>
      </c>
      <c r="GM37" s="40">
        <f t="shared" si="85"/>
        <v>1</v>
      </c>
      <c r="GN37" s="40">
        <f t="shared" si="86"/>
        <v>0</v>
      </c>
      <c r="GO37" s="40">
        <f t="shared" si="87"/>
        <v>0</v>
      </c>
      <c r="GP37" s="40">
        <f t="shared" si="88"/>
        <v>0</v>
      </c>
      <c r="GQ37" s="40">
        <f t="shared" si="89"/>
        <v>0</v>
      </c>
      <c r="GS37" s="41">
        <f t="shared" si="90"/>
        <v>1.2937225857537389</v>
      </c>
      <c r="GT37" s="41">
        <f t="shared" si="90"/>
        <v>0.80816484298018165</v>
      </c>
      <c r="GU37" s="41">
        <f t="shared" si="90"/>
        <v>1.760262129862932</v>
      </c>
      <c r="GV37" s="41">
        <f t="shared" si="90"/>
        <v>2.0273821443514284</v>
      </c>
      <c r="GW37" s="41">
        <f t="shared" si="90"/>
        <v>2.0015973417993167</v>
      </c>
      <c r="GX37" s="41">
        <f t="shared" si="91"/>
        <v>2.0190413637871818</v>
      </c>
      <c r="GY37" s="86"/>
      <c r="HB37" s="18">
        <f t="shared" si="110"/>
        <v>14</v>
      </c>
      <c r="HC37" s="39" t="e">
        <f t="shared" si="93"/>
        <v>#N/A</v>
      </c>
      <c r="HD37" s="39" t="e">
        <f t="shared" si="93"/>
        <v>#N/A</v>
      </c>
      <c r="HE37" s="39" t="e">
        <f t="shared" si="93"/>
        <v>#N/A</v>
      </c>
      <c r="HF37" s="39" t="e">
        <f t="shared" si="93"/>
        <v>#N/A</v>
      </c>
      <c r="HG37" s="39" t="e">
        <f t="shared" si="93"/>
        <v>#N/A</v>
      </c>
      <c r="HH37" s="39" t="e">
        <f t="shared" si="93"/>
        <v>#N/A</v>
      </c>
      <c r="HI37" s="39" t="e">
        <f t="shared" si="93"/>
        <v>#N/A</v>
      </c>
      <c r="HJ37" s="39" t="e">
        <f t="shared" si="93"/>
        <v>#N/A</v>
      </c>
      <c r="HK37" s="10"/>
      <c r="HL37" s="40" t="e">
        <f t="shared" si="94"/>
        <v>#N/A</v>
      </c>
      <c r="HM37" s="40" t="e">
        <f t="shared" si="95"/>
        <v>#N/A</v>
      </c>
      <c r="HN37" s="40" t="e">
        <f t="shared" si="96"/>
        <v>#N/A</v>
      </c>
      <c r="HO37" s="40" t="e">
        <f t="shared" si="97"/>
        <v>#N/A</v>
      </c>
      <c r="HP37" s="40" t="e">
        <f t="shared" si="98"/>
        <v>#N/A</v>
      </c>
      <c r="HQ37" s="40" t="e">
        <f t="shared" si="99"/>
        <v>#N/A</v>
      </c>
      <c r="HS37" s="41" t="e">
        <f t="shared" si="100"/>
        <v>#N/A</v>
      </c>
      <c r="HT37" s="41" t="e">
        <f t="shared" si="100"/>
        <v>#N/A</v>
      </c>
      <c r="HU37" s="41" t="e">
        <f t="shared" si="100"/>
        <v>#N/A</v>
      </c>
      <c r="HV37" s="41" t="e">
        <f t="shared" si="100"/>
        <v>#N/A</v>
      </c>
      <c r="HW37" s="41" t="e">
        <f t="shared" si="100"/>
        <v>#N/A</v>
      </c>
      <c r="HX37" s="41" t="e">
        <f t="shared" si="101"/>
        <v>#N/A</v>
      </c>
    </row>
    <row r="38" spans="1:233" x14ac:dyDescent="0.25">
      <c r="B38" s="18">
        <f t="shared" si="102"/>
        <v>35989</v>
      </c>
      <c r="C38" s="39">
        <f t="shared" si="16"/>
        <v>0.92293060052288889</v>
      </c>
      <c r="D38" s="39">
        <f t="shared" si="16"/>
        <v>0.93591437063026228</v>
      </c>
      <c r="E38" s="39">
        <f t="shared" si="16"/>
        <v>0.9864150579545633</v>
      </c>
      <c r="F38" s="39">
        <f t="shared" si="16"/>
        <v>0.98646902784693813</v>
      </c>
      <c r="G38" s="39">
        <f t="shared" si="16"/>
        <v>0.84126751413584355</v>
      </c>
      <c r="H38" s="39">
        <f t="shared" si="17"/>
        <v>0</v>
      </c>
      <c r="I38" s="39">
        <f t="shared" si="17"/>
        <v>0</v>
      </c>
      <c r="J38" s="39">
        <f t="shared" si="17"/>
        <v>1.0066104575944448</v>
      </c>
      <c r="K38" s="10"/>
      <c r="L38" s="40">
        <f t="shared" si="18"/>
        <v>0</v>
      </c>
      <c r="M38" s="40">
        <f t="shared" si="19"/>
        <v>1</v>
      </c>
      <c r="N38" s="40">
        <f t="shared" si="20"/>
        <v>1</v>
      </c>
      <c r="O38" s="40">
        <f t="shared" si="21"/>
        <v>1</v>
      </c>
      <c r="P38" s="40">
        <f t="shared" si="22"/>
        <v>1</v>
      </c>
      <c r="Q38" s="40">
        <f t="shared" si="23"/>
        <v>1</v>
      </c>
      <c r="S38" s="41">
        <f t="shared" si="24"/>
        <v>1.9875230319026818</v>
      </c>
      <c r="T38" s="41">
        <f t="shared" si="24"/>
        <v>0.92839417131554403</v>
      </c>
      <c r="U38" s="41">
        <f t="shared" si="24"/>
        <v>0.93083541335240683</v>
      </c>
      <c r="V38" s="41">
        <f t="shared" si="24"/>
        <v>0.67905392922380858</v>
      </c>
      <c r="W38" s="41">
        <f t="shared" si="24"/>
        <v>0.29657897439336633</v>
      </c>
      <c r="X38" s="41">
        <f t="shared" si="25"/>
        <v>4.794407732464856E-2</v>
      </c>
      <c r="Y38" s="86"/>
      <c r="AB38" s="18">
        <f t="shared" si="103"/>
        <v>35625</v>
      </c>
      <c r="AC38" s="39">
        <f t="shared" si="27"/>
        <v>1.0176965093255801</v>
      </c>
      <c r="AD38" s="39">
        <f t="shared" si="27"/>
        <v>0.92465437752742963</v>
      </c>
      <c r="AE38" s="39">
        <f t="shared" si="27"/>
        <v>0.93095887772153385</v>
      </c>
      <c r="AF38" s="39">
        <f t="shared" si="27"/>
        <v>0.80066181364110334</v>
      </c>
      <c r="AG38" s="39">
        <f t="shared" si="27"/>
        <v>0.8011753945972907</v>
      </c>
      <c r="AH38" s="39">
        <f t="shared" si="27"/>
        <v>0</v>
      </c>
      <c r="AI38" s="39">
        <f t="shared" si="27"/>
        <v>0</v>
      </c>
      <c r="AJ38" s="39">
        <f t="shared" si="27"/>
        <v>1.234885675132118</v>
      </c>
      <c r="AK38" s="10"/>
      <c r="AL38" s="40">
        <f t="shared" si="28"/>
        <v>0</v>
      </c>
      <c r="AM38" s="40">
        <f t="shared" si="29"/>
        <v>0</v>
      </c>
      <c r="AN38" s="40">
        <f t="shared" si="30"/>
        <v>0</v>
      </c>
      <c r="AO38" s="40">
        <f t="shared" si="31"/>
        <v>0</v>
      </c>
      <c r="AP38" s="40">
        <f t="shared" si="32"/>
        <v>0</v>
      </c>
      <c r="AQ38" s="40">
        <f t="shared" si="33"/>
        <v>0</v>
      </c>
      <c r="AS38" s="41">
        <f t="shared" si="34"/>
        <v>1.3173447358350945</v>
      </c>
      <c r="AT38" s="41">
        <f t="shared" si="34"/>
        <v>2.6351885269822848</v>
      </c>
      <c r="AU38" s="41">
        <f t="shared" si="34"/>
        <v>1.8666065825182638</v>
      </c>
      <c r="AV38" s="41">
        <f t="shared" si="34"/>
        <v>1.2617312137137584</v>
      </c>
      <c r="AW38" s="41">
        <f t="shared" si="34"/>
        <v>0.18272086546749916</v>
      </c>
      <c r="AX38" s="41">
        <f t="shared" si="35"/>
        <v>0.75919554957534685</v>
      </c>
      <c r="BA38" s="86"/>
      <c r="BB38" s="18">
        <f t="shared" si="104"/>
        <v>35261</v>
      </c>
      <c r="BC38" s="39">
        <f t="shared" si="37"/>
        <v>0.80042079678605815</v>
      </c>
      <c r="BD38" s="39">
        <f t="shared" si="37"/>
        <v>0.57506061547955356</v>
      </c>
      <c r="BE38" s="39">
        <f t="shared" si="37"/>
        <v>0.75363402897249854</v>
      </c>
      <c r="BF38" s="39">
        <f t="shared" si="37"/>
        <v>0.85663926431615467</v>
      </c>
      <c r="BG38" s="39">
        <f t="shared" si="37"/>
        <v>1.1556669220123257</v>
      </c>
      <c r="BH38" s="39">
        <f t="shared" si="37"/>
        <v>0</v>
      </c>
      <c r="BI38" s="39">
        <f t="shared" si="37"/>
        <v>0</v>
      </c>
      <c r="BJ38" s="39">
        <f t="shared" si="37"/>
        <v>1.040652489201066</v>
      </c>
      <c r="BK38" s="10"/>
      <c r="BL38" s="40">
        <f t="shared" si="38"/>
        <v>0</v>
      </c>
      <c r="BM38" s="40">
        <f t="shared" si="39"/>
        <v>0</v>
      </c>
      <c r="BN38" s="40">
        <f t="shared" si="40"/>
        <v>1</v>
      </c>
      <c r="BO38" s="40">
        <f t="shared" si="41"/>
        <v>1</v>
      </c>
      <c r="BP38" s="40">
        <f t="shared" si="42"/>
        <v>1</v>
      </c>
      <c r="BQ38" s="40">
        <f t="shared" si="43"/>
        <v>1</v>
      </c>
      <c r="BS38" s="41">
        <f t="shared" si="44"/>
        <v>1.6752022706026957</v>
      </c>
      <c r="BT38" s="41">
        <f t="shared" si="44"/>
        <v>2.0545953283452483</v>
      </c>
      <c r="BU38" s="41">
        <f t="shared" si="44"/>
        <v>1.4284457616866779</v>
      </c>
      <c r="BV38" s="41">
        <f t="shared" si="44"/>
        <v>0.20156664735302737</v>
      </c>
      <c r="BW38" s="41">
        <f t="shared" si="44"/>
        <v>0.31941222293171539</v>
      </c>
      <c r="BX38" s="41">
        <f t="shared" si="45"/>
        <v>1.8591933368740873E-2</v>
      </c>
      <c r="BY38" s="86"/>
      <c r="CB38" s="18">
        <f t="shared" si="105"/>
        <v>34890</v>
      </c>
      <c r="CC38" s="39">
        <f t="shared" si="46"/>
        <v>0.78413395339443481</v>
      </c>
      <c r="CD38" s="39">
        <f t="shared" si="46"/>
        <v>1.0138932321966883</v>
      </c>
      <c r="CE38" s="39">
        <f t="shared" si="46"/>
        <v>0.96295995512015053</v>
      </c>
      <c r="CF38" s="39">
        <f t="shared" si="46"/>
        <v>1.0853730071880385</v>
      </c>
      <c r="CG38" s="39">
        <f t="shared" si="46"/>
        <v>1.0170451999060646</v>
      </c>
      <c r="CH38" s="39">
        <f t="shared" si="46"/>
        <v>0</v>
      </c>
      <c r="CI38" s="39">
        <f t="shared" si="46"/>
        <v>0</v>
      </c>
      <c r="CJ38" s="39">
        <f t="shared" si="46"/>
        <v>0.89834257186621702</v>
      </c>
      <c r="CK38" s="10"/>
      <c r="CL38" s="40">
        <f t="shared" si="47"/>
        <v>1</v>
      </c>
      <c r="CM38" s="40">
        <f t="shared" si="48"/>
        <v>1</v>
      </c>
      <c r="CN38" s="40">
        <f t="shared" si="49"/>
        <v>1</v>
      </c>
      <c r="CO38" s="40">
        <f t="shared" si="50"/>
        <v>1</v>
      </c>
      <c r="CP38" s="40">
        <f t="shared" si="51"/>
        <v>1</v>
      </c>
      <c r="CQ38" s="40">
        <f t="shared" si="52"/>
        <v>1</v>
      </c>
      <c r="CS38" s="41">
        <f t="shared" si="53"/>
        <v>0.42503079371115454</v>
      </c>
      <c r="CT38" s="41">
        <f t="shared" si="53"/>
        <v>0.14087006476128774</v>
      </c>
      <c r="CU38" s="41">
        <f t="shared" si="53"/>
        <v>0.52557576679811135</v>
      </c>
      <c r="CV38" s="41">
        <f t="shared" si="53"/>
        <v>0.67682971717433638</v>
      </c>
      <c r="CW38" s="41">
        <f t="shared" si="53"/>
        <v>0.63664010140203764</v>
      </c>
      <c r="CX38" s="41">
        <f t="shared" si="54"/>
        <v>0.13619533345114254</v>
      </c>
      <c r="DA38" s="86"/>
      <c r="DB38" s="18">
        <f t="shared" si="106"/>
        <v>34526</v>
      </c>
      <c r="DC38" s="39">
        <f t="shared" si="55"/>
        <v>1.025238068571491</v>
      </c>
      <c r="DD38" s="39">
        <f t="shared" si="55"/>
        <v>1.1821151521598321</v>
      </c>
      <c r="DE38" s="39">
        <f t="shared" si="55"/>
        <v>0.94277553534752789</v>
      </c>
      <c r="DF38" s="39">
        <f t="shared" si="55"/>
        <v>0.77255020752573123</v>
      </c>
      <c r="DG38" s="39">
        <f t="shared" si="55"/>
        <v>0.94483106230758007</v>
      </c>
      <c r="DH38" s="39">
        <f t="shared" si="55"/>
        <v>0</v>
      </c>
      <c r="DI38" s="39">
        <f t="shared" si="55"/>
        <v>0</v>
      </c>
      <c r="DJ38" s="39">
        <f t="shared" si="55"/>
        <v>1.0993675402368228</v>
      </c>
      <c r="DK38" s="10"/>
      <c r="DL38" s="40">
        <f t="shared" si="56"/>
        <v>1</v>
      </c>
      <c r="DM38" s="40">
        <f t="shared" si="57"/>
        <v>1</v>
      </c>
      <c r="DN38" s="40">
        <f t="shared" si="58"/>
        <v>1</v>
      </c>
      <c r="DO38" s="40">
        <f t="shared" si="59"/>
        <v>0</v>
      </c>
      <c r="DP38" s="40">
        <f t="shared" si="60"/>
        <v>1</v>
      </c>
      <c r="DQ38" s="40">
        <f t="shared" si="61"/>
        <v>1</v>
      </c>
      <c r="DS38" s="41">
        <f t="shared" si="62"/>
        <v>0.1960775935490135</v>
      </c>
      <c r="DT38" s="41">
        <f t="shared" si="62"/>
        <v>0.20959704577621452</v>
      </c>
      <c r="DU38" s="41">
        <f t="shared" si="62"/>
        <v>0.23507807859920085</v>
      </c>
      <c r="DV38" s="41">
        <f t="shared" si="62"/>
        <v>1.5967709042787892</v>
      </c>
      <c r="DW38" s="41">
        <f t="shared" si="62"/>
        <v>0.63521078156150579</v>
      </c>
      <c r="DX38" s="41">
        <f t="shared" si="63"/>
        <v>0.72966421381746471</v>
      </c>
      <c r="EA38" s="86"/>
      <c r="EB38" s="18">
        <f t="shared" si="107"/>
        <v>34162</v>
      </c>
      <c r="EC38" s="39">
        <f t="shared" si="65"/>
        <v>1.0987282455349709</v>
      </c>
      <c r="ED38" s="39">
        <f t="shared" si="65"/>
        <v>1.0959184025293922</v>
      </c>
      <c r="EE38" s="39">
        <f t="shared" si="65"/>
        <v>0.9359270717232594</v>
      </c>
      <c r="EF38" s="39">
        <f t="shared" si="65"/>
        <v>0.96419864950710032</v>
      </c>
      <c r="EG38" s="39">
        <f t="shared" si="65"/>
        <v>0.80066662535213373</v>
      </c>
      <c r="EH38" s="39">
        <f t="shared" si="65"/>
        <v>0</v>
      </c>
      <c r="EI38" s="39">
        <f t="shared" si="65"/>
        <v>0</v>
      </c>
      <c r="EJ38" s="39">
        <f t="shared" si="65"/>
        <v>1.1223661192349683</v>
      </c>
      <c r="EK38" s="10"/>
      <c r="EL38" s="40">
        <f t="shared" si="66"/>
        <v>1</v>
      </c>
      <c r="EM38" s="40">
        <f t="shared" si="67"/>
        <v>1</v>
      </c>
      <c r="EN38" s="40">
        <f t="shared" si="68"/>
        <v>1</v>
      </c>
      <c r="EO38" s="40">
        <f t="shared" si="69"/>
        <v>1</v>
      </c>
      <c r="EP38" s="40">
        <f t="shared" si="70"/>
        <v>1</v>
      </c>
      <c r="EQ38" s="40">
        <f t="shared" si="71"/>
        <v>1</v>
      </c>
      <c r="ES38" s="41">
        <f t="shared" si="72"/>
        <v>0.91440655916091174</v>
      </c>
      <c r="ET38" s="41">
        <f t="shared" si="72"/>
        <v>0.4416121281057192</v>
      </c>
      <c r="EU38" s="41">
        <f t="shared" si="72"/>
        <v>1.1308510880199416</v>
      </c>
      <c r="EV38" s="41">
        <f t="shared" si="72"/>
        <v>0.51016257541899346</v>
      </c>
      <c r="EW38" s="41">
        <f t="shared" si="72"/>
        <v>0.66376016270326477</v>
      </c>
      <c r="EX38" s="41">
        <f t="shared" si="73"/>
        <v>0.34447018845081551</v>
      </c>
      <c r="EY38" s="86"/>
      <c r="FB38" s="18">
        <f t="shared" si="108"/>
        <v>33798</v>
      </c>
      <c r="FC38" s="39">
        <f t="shared" si="74"/>
        <v>1.1402169309853798</v>
      </c>
      <c r="FD38" s="39">
        <f t="shared" si="74"/>
        <v>0.97646229662746553</v>
      </c>
      <c r="FE38" s="39">
        <f t="shared" si="74"/>
        <v>0.93245157896224773</v>
      </c>
      <c r="FF38" s="39">
        <f t="shared" si="74"/>
        <v>0.88272029063044122</v>
      </c>
      <c r="FG38" s="39">
        <f t="shared" si="74"/>
        <v>0.80458551427021208</v>
      </c>
      <c r="FH38" s="39">
        <f t="shared" si="74"/>
        <v>0</v>
      </c>
      <c r="FI38" s="39">
        <f t="shared" si="74"/>
        <v>0</v>
      </c>
      <c r="FJ38" s="39">
        <f t="shared" si="74"/>
        <v>1.0669516056804618</v>
      </c>
      <c r="FK38" s="10"/>
      <c r="FL38" s="40">
        <f t="shared" si="75"/>
        <v>0</v>
      </c>
      <c r="FM38" s="40">
        <f t="shared" si="76"/>
        <v>1</v>
      </c>
      <c r="FN38" s="40">
        <f t="shared" si="77"/>
        <v>1</v>
      </c>
      <c r="FO38" s="40">
        <f t="shared" si="78"/>
        <v>1</v>
      </c>
      <c r="FP38" s="40">
        <f t="shared" si="79"/>
        <v>1</v>
      </c>
      <c r="FQ38" s="40">
        <f t="shared" si="80"/>
        <v>1</v>
      </c>
      <c r="FS38" s="41">
        <f t="shared" si="81"/>
        <v>3.6237743867410113</v>
      </c>
      <c r="FT38" s="41">
        <f t="shared" si="81"/>
        <v>0.12868098430295247</v>
      </c>
      <c r="FU38" s="41">
        <f t="shared" si="81"/>
        <v>0.10932818694254541</v>
      </c>
      <c r="FV38" s="41">
        <f t="shared" si="81"/>
        <v>0.13456103018147794</v>
      </c>
      <c r="FW38" s="41">
        <f t="shared" si="81"/>
        <v>0.30960182809934178</v>
      </c>
      <c r="FX38" s="41">
        <f t="shared" si="82"/>
        <v>0.20214134923082763</v>
      </c>
      <c r="FY38" s="86"/>
      <c r="GB38" s="18">
        <f t="shared" si="109"/>
        <v>33430</v>
      </c>
      <c r="GC38" s="39">
        <f t="shared" si="83"/>
        <v>0.96278908653249373</v>
      </c>
      <c r="GD38" s="39">
        <f t="shared" si="83"/>
        <v>1.0265534226523698</v>
      </c>
      <c r="GE38" s="39">
        <f t="shared" si="83"/>
        <v>0.89542795052292001</v>
      </c>
      <c r="GF38" s="39">
        <f t="shared" si="83"/>
        <v>1.0363770899153617</v>
      </c>
      <c r="GG38" s="39">
        <f t="shared" si="83"/>
        <v>1.116762344434894</v>
      </c>
      <c r="GH38" s="39">
        <f t="shared" si="83"/>
        <v>0</v>
      </c>
      <c r="GI38" s="39">
        <f t="shared" si="83"/>
        <v>0</v>
      </c>
      <c r="GJ38" s="39">
        <f t="shared" si="83"/>
        <v>0.8597952390921183</v>
      </c>
      <c r="GK38" s="10"/>
      <c r="GL38" s="40">
        <f t="shared" si="84"/>
        <v>1</v>
      </c>
      <c r="GM38" s="40">
        <f t="shared" si="85"/>
        <v>1</v>
      </c>
      <c r="GN38" s="40">
        <f t="shared" si="86"/>
        <v>1</v>
      </c>
      <c r="GO38" s="40">
        <f t="shared" si="87"/>
        <v>1</v>
      </c>
      <c r="GP38" s="40">
        <f t="shared" si="88"/>
        <v>1</v>
      </c>
      <c r="GQ38" s="40">
        <f t="shared" si="89"/>
        <v>1</v>
      </c>
      <c r="GS38" s="41">
        <f t="shared" si="90"/>
        <v>0.16465202275684709</v>
      </c>
      <c r="GT38" s="41">
        <f t="shared" si="90"/>
        <v>1.3421619043096216</v>
      </c>
      <c r="GU38" s="41">
        <f t="shared" si="90"/>
        <v>0.32405551180641246</v>
      </c>
      <c r="GV38" s="41">
        <f t="shared" si="90"/>
        <v>0.46969275583655579</v>
      </c>
      <c r="GW38" s="41">
        <f t="shared" si="90"/>
        <v>0.45523376219812656</v>
      </c>
      <c r="GX38" s="41">
        <f t="shared" si="91"/>
        <v>0.49696179370247179</v>
      </c>
      <c r="GY38" s="86"/>
      <c r="HB38" s="18">
        <f t="shared" si="110"/>
        <v>21</v>
      </c>
      <c r="HC38" s="39" t="e">
        <f t="shared" si="93"/>
        <v>#N/A</v>
      </c>
      <c r="HD38" s="39" t="e">
        <f t="shared" si="93"/>
        <v>#N/A</v>
      </c>
      <c r="HE38" s="39" t="e">
        <f t="shared" si="93"/>
        <v>#N/A</v>
      </c>
      <c r="HF38" s="39" t="e">
        <f t="shared" si="93"/>
        <v>#N/A</v>
      </c>
      <c r="HG38" s="39" t="e">
        <f t="shared" si="93"/>
        <v>#N/A</v>
      </c>
      <c r="HH38" s="39" t="e">
        <f t="shared" si="93"/>
        <v>#N/A</v>
      </c>
      <c r="HI38" s="39" t="e">
        <f t="shared" si="93"/>
        <v>#N/A</v>
      </c>
      <c r="HJ38" s="39" t="e">
        <f t="shared" si="93"/>
        <v>#N/A</v>
      </c>
      <c r="HK38" s="10"/>
      <c r="HL38" s="40" t="e">
        <f t="shared" si="94"/>
        <v>#N/A</v>
      </c>
      <c r="HM38" s="40" t="e">
        <f t="shared" si="95"/>
        <v>#N/A</v>
      </c>
      <c r="HN38" s="40" t="e">
        <f t="shared" si="96"/>
        <v>#N/A</v>
      </c>
      <c r="HO38" s="40" t="e">
        <f t="shared" si="97"/>
        <v>#N/A</v>
      </c>
      <c r="HP38" s="40" t="e">
        <f t="shared" si="98"/>
        <v>#N/A</v>
      </c>
      <c r="HQ38" s="40" t="e">
        <f t="shared" si="99"/>
        <v>#N/A</v>
      </c>
      <c r="HS38" s="41" t="e">
        <f t="shared" si="100"/>
        <v>#N/A</v>
      </c>
      <c r="HT38" s="41" t="e">
        <f t="shared" si="100"/>
        <v>#N/A</v>
      </c>
      <c r="HU38" s="41" t="e">
        <f t="shared" si="100"/>
        <v>#N/A</v>
      </c>
      <c r="HV38" s="41" t="e">
        <f t="shared" si="100"/>
        <v>#N/A</v>
      </c>
      <c r="HW38" s="41" t="e">
        <f t="shared" si="100"/>
        <v>#N/A</v>
      </c>
      <c r="HX38" s="41" t="e">
        <f t="shared" si="101"/>
        <v>#N/A</v>
      </c>
    </row>
    <row r="39" spans="1:233" x14ac:dyDescent="0.25">
      <c r="B39" s="18">
        <f t="shared" si="102"/>
        <v>35996</v>
      </c>
      <c r="C39" s="39">
        <f t="shared" si="16"/>
        <v>0.94644086939007743</v>
      </c>
      <c r="D39" s="39">
        <f t="shared" si="16"/>
        <v>0.98767608111619365</v>
      </c>
      <c r="E39" s="39">
        <f t="shared" si="16"/>
        <v>0.96641710751376331</v>
      </c>
      <c r="F39" s="39">
        <f t="shared" si="16"/>
        <v>0.90275234831994045</v>
      </c>
      <c r="G39" s="39">
        <f t="shared" si="16"/>
        <v>0.75896543692712626</v>
      </c>
      <c r="H39" s="39">
        <f t="shared" si="17"/>
        <v>0</v>
      </c>
      <c r="I39" s="39">
        <f t="shared" si="17"/>
        <v>0</v>
      </c>
      <c r="J39" s="39">
        <f t="shared" si="17"/>
        <v>0.9100902069630914</v>
      </c>
      <c r="K39" s="10"/>
      <c r="L39" s="40">
        <f t="shared" si="18"/>
        <v>0</v>
      </c>
      <c r="M39" s="40">
        <f t="shared" si="19"/>
        <v>1</v>
      </c>
      <c r="N39" s="40">
        <f t="shared" si="20"/>
        <v>1</v>
      </c>
      <c r="O39" s="40">
        <f t="shared" si="21"/>
        <v>1</v>
      </c>
      <c r="P39" s="40">
        <f t="shared" si="22"/>
        <v>1</v>
      </c>
      <c r="Q39" s="40">
        <f t="shared" si="23"/>
        <v>1</v>
      </c>
      <c r="S39" s="41">
        <f t="shared" si="24"/>
        <v>2.4789204900870585</v>
      </c>
      <c r="T39" s="41">
        <f t="shared" si="24"/>
        <v>0.46032674440186755</v>
      </c>
      <c r="U39" s="41">
        <f t="shared" si="24"/>
        <v>1.1288149117720838</v>
      </c>
      <c r="V39" s="41">
        <f t="shared" si="24"/>
        <v>1.2726643470217542</v>
      </c>
      <c r="W39" s="41">
        <f t="shared" si="24"/>
        <v>5.2090113453496956E-2</v>
      </c>
      <c r="X39" s="41">
        <f t="shared" si="25"/>
        <v>1.2810605681274068</v>
      </c>
      <c r="Y39" s="86"/>
      <c r="AB39" s="18">
        <f t="shared" si="103"/>
        <v>35632</v>
      </c>
      <c r="AC39" s="39">
        <f t="shared" si="27"/>
        <v>1.0810525527471448</v>
      </c>
      <c r="AD39" s="39">
        <f t="shared" si="27"/>
        <v>0.9551586184105858</v>
      </c>
      <c r="AE39" s="39">
        <f t="shared" si="27"/>
        <v>0.97985952226682516</v>
      </c>
      <c r="AF39" s="39">
        <f t="shared" si="27"/>
        <v>0.88190070551308464</v>
      </c>
      <c r="AG39" s="39">
        <f t="shared" si="27"/>
        <v>0.90661066356986764</v>
      </c>
      <c r="AH39" s="39">
        <f t="shared" si="27"/>
        <v>0</v>
      </c>
      <c r="AI39" s="39">
        <f t="shared" si="27"/>
        <v>0</v>
      </c>
      <c r="AJ39" s="39">
        <f t="shared" si="27"/>
        <v>1.2190178942586767</v>
      </c>
      <c r="AK39" s="10"/>
      <c r="AL39" s="40">
        <f t="shared" si="28"/>
        <v>0</v>
      </c>
      <c r="AM39" s="40">
        <f t="shared" si="29"/>
        <v>0</v>
      </c>
      <c r="AN39" s="40">
        <f t="shared" si="30"/>
        <v>1</v>
      </c>
      <c r="AO39" s="40">
        <f t="shared" si="31"/>
        <v>1</v>
      </c>
      <c r="AP39" s="40">
        <f t="shared" si="32"/>
        <v>1</v>
      </c>
      <c r="AQ39" s="40">
        <f t="shared" si="33"/>
        <v>1</v>
      </c>
      <c r="AS39" s="41">
        <f t="shared" si="34"/>
        <v>1.9044941175882222</v>
      </c>
      <c r="AT39" s="41">
        <f t="shared" si="34"/>
        <v>2.0307563540765012</v>
      </c>
      <c r="AU39" s="41">
        <f t="shared" si="34"/>
        <v>1.4550495491701625</v>
      </c>
      <c r="AV39" s="41">
        <f t="shared" si="34"/>
        <v>0.83567205024225599</v>
      </c>
      <c r="AW39" s="41">
        <f t="shared" si="34"/>
        <v>0.48256649757954534</v>
      </c>
      <c r="AX39" s="41">
        <f t="shared" si="35"/>
        <v>0.483298269889606</v>
      </c>
      <c r="BA39" s="86"/>
      <c r="BB39" s="18">
        <f t="shared" si="104"/>
        <v>35268</v>
      </c>
      <c r="BC39" s="39">
        <f t="shared" si="37"/>
        <v>1.0046279179380575</v>
      </c>
      <c r="BD39" s="39">
        <f t="shared" si="37"/>
        <v>0.93196087939996419</v>
      </c>
      <c r="BE39" s="39">
        <f t="shared" si="37"/>
        <v>0.8373418923788627</v>
      </c>
      <c r="BF39" s="39">
        <f t="shared" si="37"/>
        <v>1.0025118637328205</v>
      </c>
      <c r="BG39" s="39">
        <f t="shared" si="37"/>
        <v>1.3458778938134548</v>
      </c>
      <c r="BH39" s="39">
        <f t="shared" si="37"/>
        <v>0</v>
      </c>
      <c r="BI39" s="39">
        <f t="shared" si="37"/>
        <v>0</v>
      </c>
      <c r="BJ39" s="39">
        <f t="shared" si="37"/>
        <v>1.2309879084209967</v>
      </c>
      <c r="BK39" s="10"/>
      <c r="BL39" s="40">
        <f t="shared" si="38"/>
        <v>1</v>
      </c>
      <c r="BM39" s="40">
        <f t="shared" si="39"/>
        <v>1</v>
      </c>
      <c r="BN39" s="40">
        <f t="shared" si="40"/>
        <v>1</v>
      </c>
      <c r="BO39" s="40">
        <f t="shared" si="41"/>
        <v>1</v>
      </c>
      <c r="BP39" s="40">
        <f t="shared" si="42"/>
        <v>1</v>
      </c>
      <c r="BQ39" s="40">
        <f t="shared" si="43"/>
        <v>1</v>
      </c>
      <c r="BS39" s="41">
        <f t="shared" si="44"/>
        <v>0.25441997468904187</v>
      </c>
      <c r="BT39" s="41">
        <f t="shared" si="44"/>
        <v>4.1441490385659308E-2</v>
      </c>
      <c r="BU39" s="41">
        <f t="shared" si="44"/>
        <v>0.82217213667249311</v>
      </c>
      <c r="BV39" s="41">
        <f t="shared" si="44"/>
        <v>0.58086612629981849</v>
      </c>
      <c r="BW39" s="41">
        <f t="shared" si="44"/>
        <v>4.5133615608877412E-3</v>
      </c>
      <c r="BX39" s="41">
        <f t="shared" si="45"/>
        <v>1.3064280991340986</v>
      </c>
      <c r="BY39" s="86"/>
      <c r="CB39" s="18">
        <f t="shared" si="105"/>
        <v>34897</v>
      </c>
      <c r="CC39" s="39">
        <f t="shared" si="46"/>
        <v>0.9715334367090761</v>
      </c>
      <c r="CD39" s="39">
        <f t="shared" si="46"/>
        <v>1.0130616571957096</v>
      </c>
      <c r="CE39" s="39">
        <f t="shared" si="46"/>
        <v>0.82331371631199446</v>
      </c>
      <c r="CF39" s="39">
        <f t="shared" si="46"/>
        <v>1.0934313272355383</v>
      </c>
      <c r="CG39" s="39">
        <f t="shared" si="46"/>
        <v>0.73696582660223342</v>
      </c>
      <c r="CH39" s="39">
        <f t="shared" si="46"/>
        <v>0</v>
      </c>
      <c r="CI39" s="39">
        <f t="shared" si="46"/>
        <v>0</v>
      </c>
      <c r="CJ39" s="39">
        <f t="shared" si="46"/>
        <v>0.94220623555324368</v>
      </c>
      <c r="CK39" s="10"/>
      <c r="CL39" s="40">
        <f t="shared" si="47"/>
        <v>1</v>
      </c>
      <c r="CM39" s="40">
        <f t="shared" si="48"/>
        <v>1</v>
      </c>
      <c r="CN39" s="40">
        <f t="shared" si="49"/>
        <v>1</v>
      </c>
      <c r="CO39" s="40">
        <f t="shared" si="50"/>
        <v>1</v>
      </c>
      <c r="CP39" s="40">
        <f t="shared" si="51"/>
        <v>1</v>
      </c>
      <c r="CQ39" s="40">
        <f t="shared" si="52"/>
        <v>1</v>
      </c>
      <c r="CS39" s="41">
        <f t="shared" si="53"/>
        <v>0.16498541735907238</v>
      </c>
      <c r="CT39" s="41">
        <f t="shared" si="53"/>
        <v>0.13898808484435757</v>
      </c>
      <c r="CU39" s="41">
        <f t="shared" si="53"/>
        <v>1.4424841161737763</v>
      </c>
      <c r="CV39" s="41">
        <f t="shared" si="53"/>
        <v>0.63050509528193077</v>
      </c>
      <c r="CW39" s="41">
        <f t="shared" si="53"/>
        <v>1.0838540451886962</v>
      </c>
      <c r="CX39" s="41">
        <f t="shared" si="54"/>
        <v>7.6984537090196384E-2</v>
      </c>
      <c r="DA39" s="86"/>
      <c r="DB39" s="18">
        <f t="shared" si="106"/>
        <v>34533</v>
      </c>
      <c r="DC39" s="39">
        <f t="shared" si="55"/>
        <v>1.0048935931862126</v>
      </c>
      <c r="DD39" s="39">
        <f t="shared" si="55"/>
        <v>1.1877324352037089</v>
      </c>
      <c r="DE39" s="39">
        <f t="shared" si="55"/>
        <v>0.93689975189465735</v>
      </c>
      <c r="DF39" s="39">
        <f t="shared" si="55"/>
        <v>0.88192618430182834</v>
      </c>
      <c r="DG39" s="39">
        <f t="shared" si="55"/>
        <v>0.99600884410562229</v>
      </c>
      <c r="DH39" s="39">
        <f t="shared" si="55"/>
        <v>0</v>
      </c>
      <c r="DI39" s="39">
        <f t="shared" si="55"/>
        <v>0</v>
      </c>
      <c r="DJ39" s="39">
        <f t="shared" si="55"/>
        <v>1.1695627004857863</v>
      </c>
      <c r="DK39" s="10"/>
      <c r="DL39" s="40">
        <f t="shared" si="56"/>
        <v>1</v>
      </c>
      <c r="DM39" s="40">
        <f t="shared" si="57"/>
        <v>1</v>
      </c>
      <c r="DN39" s="40">
        <f t="shared" si="58"/>
        <v>1</v>
      </c>
      <c r="DO39" s="40">
        <f t="shared" si="59"/>
        <v>1</v>
      </c>
      <c r="DP39" s="40">
        <f t="shared" si="60"/>
        <v>1</v>
      </c>
      <c r="DQ39" s="40">
        <f t="shared" si="61"/>
        <v>1</v>
      </c>
      <c r="DS39" s="41">
        <f t="shared" si="62"/>
        <v>0.14436347252616261</v>
      </c>
      <c r="DT39" s="41">
        <f t="shared" si="62"/>
        <v>0.24232561688921664</v>
      </c>
      <c r="DU39" s="41">
        <f t="shared" si="62"/>
        <v>0.35303701864620851</v>
      </c>
      <c r="DV39" s="41">
        <f t="shared" si="62"/>
        <v>0.45042437967233451</v>
      </c>
      <c r="DW39" s="41">
        <f t="shared" si="62"/>
        <v>0.40198320088945949</v>
      </c>
      <c r="DX39" s="41">
        <f t="shared" si="63"/>
        <v>0.86941851153347316</v>
      </c>
      <c r="EA39" s="86"/>
      <c r="EB39" s="18">
        <f t="shared" si="107"/>
        <v>34169</v>
      </c>
      <c r="EC39" s="39">
        <f t="shared" si="65"/>
        <v>1.0321144229744328</v>
      </c>
      <c r="ED39" s="39">
        <f t="shared" si="65"/>
        <v>0.93775488064434132</v>
      </c>
      <c r="EE39" s="39">
        <f t="shared" si="65"/>
        <v>1.000524332697168</v>
      </c>
      <c r="EF39" s="39">
        <f t="shared" si="65"/>
        <v>1.0739723506676133</v>
      </c>
      <c r="EG39" s="39">
        <f t="shared" si="65"/>
        <v>0.94973134443428087</v>
      </c>
      <c r="EH39" s="39">
        <f t="shared" si="65"/>
        <v>0</v>
      </c>
      <c r="EI39" s="39">
        <f t="shared" si="65"/>
        <v>0</v>
      </c>
      <c r="EJ39" s="39">
        <f t="shared" si="65"/>
        <v>1.0848766265565049</v>
      </c>
      <c r="EK39" s="10"/>
      <c r="EL39" s="40">
        <f t="shared" si="66"/>
        <v>1</v>
      </c>
      <c r="EM39" s="40">
        <f t="shared" si="67"/>
        <v>1</v>
      </c>
      <c r="EN39" s="40">
        <f t="shared" si="68"/>
        <v>1</v>
      </c>
      <c r="EO39" s="40">
        <f t="shared" si="69"/>
        <v>1</v>
      </c>
      <c r="EP39" s="40">
        <f t="shared" si="70"/>
        <v>1</v>
      </c>
      <c r="EQ39" s="40">
        <f t="shared" si="71"/>
        <v>1</v>
      </c>
      <c r="ES39" s="41">
        <f t="shared" si="72"/>
        <v>0.75421310535790664</v>
      </c>
      <c r="ET39" s="41">
        <f t="shared" si="72"/>
        <v>1.4307029998379728</v>
      </c>
      <c r="EU39" s="41">
        <f t="shared" si="72"/>
        <v>0.24982477178099027</v>
      </c>
      <c r="EV39" s="41">
        <f t="shared" si="72"/>
        <v>0.57966802120379679</v>
      </c>
      <c r="EW39" s="41">
        <f t="shared" si="72"/>
        <v>0.8593102602002004</v>
      </c>
      <c r="EX39" s="41">
        <f t="shared" si="73"/>
        <v>0.27007107756201626</v>
      </c>
      <c r="EY39" s="86"/>
      <c r="FB39" s="18">
        <f t="shared" si="108"/>
        <v>33805</v>
      </c>
      <c r="FC39" s="39">
        <f t="shared" si="74"/>
        <v>1.0231778632800237</v>
      </c>
      <c r="FD39" s="39">
        <f t="shared" si="74"/>
        <v>1.099726358172566</v>
      </c>
      <c r="FE39" s="39">
        <f t="shared" si="74"/>
        <v>1.0121059032293005</v>
      </c>
      <c r="FF39" s="39">
        <f t="shared" si="74"/>
        <v>1.0185797851355123</v>
      </c>
      <c r="FG39" s="39">
        <f t="shared" si="74"/>
        <v>0.94375487912246303</v>
      </c>
      <c r="FH39" s="39">
        <f t="shared" si="74"/>
        <v>0</v>
      </c>
      <c r="FI39" s="39">
        <f t="shared" si="74"/>
        <v>0</v>
      </c>
      <c r="FJ39" s="39">
        <f t="shared" si="74"/>
        <v>1.0754318103980391</v>
      </c>
      <c r="FK39" s="10"/>
      <c r="FL39" s="40">
        <f t="shared" si="75"/>
        <v>0</v>
      </c>
      <c r="FM39" s="40">
        <f t="shared" si="76"/>
        <v>0</v>
      </c>
      <c r="FN39" s="40">
        <f t="shared" si="77"/>
        <v>1</v>
      </c>
      <c r="FO39" s="40">
        <f t="shared" si="78"/>
        <v>0</v>
      </c>
      <c r="FP39" s="40">
        <f t="shared" si="79"/>
        <v>1</v>
      </c>
      <c r="FQ39" s="40">
        <f t="shared" si="80"/>
        <v>1</v>
      </c>
      <c r="FS39" s="41">
        <f t="shared" si="81"/>
        <v>2.1594017425729004</v>
      </c>
      <c r="FT39" s="41">
        <f t="shared" si="81"/>
        <v>1.6250482580993713</v>
      </c>
      <c r="FU39" s="41">
        <f t="shared" si="81"/>
        <v>1.0058377917978067</v>
      </c>
      <c r="FV39" s="41">
        <f t="shared" si="81"/>
        <v>1.734935815399258</v>
      </c>
      <c r="FW39" s="41">
        <f t="shared" si="81"/>
        <v>0.69767795214793427</v>
      </c>
      <c r="FX39" s="41">
        <f t="shared" si="82"/>
        <v>0.30009805260746492</v>
      </c>
      <c r="FY39" s="86"/>
      <c r="GB39" s="18">
        <f t="shared" si="109"/>
        <v>33437</v>
      </c>
      <c r="GC39" s="39">
        <f t="shared" si="83"/>
        <v>0.83475338963368217</v>
      </c>
      <c r="GD39" s="39">
        <f t="shared" si="83"/>
        <v>0.86036547278109077</v>
      </c>
      <c r="GE39" s="39">
        <f t="shared" si="83"/>
        <v>0.82809491255085732</v>
      </c>
      <c r="GF39" s="39">
        <f t="shared" si="83"/>
        <v>0.82207965157563601</v>
      </c>
      <c r="GG39" s="39">
        <f t="shared" si="83"/>
        <v>1.0245890206005652</v>
      </c>
      <c r="GH39" s="39">
        <f t="shared" si="83"/>
        <v>0</v>
      </c>
      <c r="GI39" s="39">
        <f t="shared" si="83"/>
        <v>0</v>
      </c>
      <c r="GJ39" s="39">
        <f t="shared" si="83"/>
        <v>0.93093764802450152</v>
      </c>
      <c r="GK39" s="10"/>
      <c r="GL39" s="40">
        <f t="shared" si="84"/>
        <v>1</v>
      </c>
      <c r="GM39" s="40">
        <f t="shared" si="85"/>
        <v>1</v>
      </c>
      <c r="GN39" s="40">
        <f t="shared" si="86"/>
        <v>1</v>
      </c>
      <c r="GO39" s="40">
        <f t="shared" si="87"/>
        <v>1</v>
      </c>
      <c r="GP39" s="40">
        <f t="shared" si="88"/>
        <v>1</v>
      </c>
      <c r="GQ39" s="40">
        <f t="shared" si="89"/>
        <v>1</v>
      </c>
      <c r="GS39" s="41">
        <f t="shared" si="90"/>
        <v>0.9792256756082377</v>
      </c>
      <c r="GT39" s="41">
        <f t="shared" si="90"/>
        <v>1.011800564376272</v>
      </c>
      <c r="GU39" s="41">
        <f t="shared" si="90"/>
        <v>0.91065690461205706</v>
      </c>
      <c r="GV39" s="41">
        <f t="shared" si="90"/>
        <v>4.6641269355387545E-2</v>
      </c>
      <c r="GW39" s="41">
        <f t="shared" si="90"/>
        <v>0.59068045515934064</v>
      </c>
      <c r="GX39" s="41">
        <f t="shared" si="91"/>
        <v>1.3180654933287723</v>
      </c>
      <c r="GY39" s="86"/>
      <c r="HB39" s="18">
        <f t="shared" si="110"/>
        <v>28</v>
      </c>
      <c r="HC39" s="39" t="e">
        <f t="shared" si="93"/>
        <v>#N/A</v>
      </c>
      <c r="HD39" s="39" t="e">
        <f t="shared" si="93"/>
        <v>#N/A</v>
      </c>
      <c r="HE39" s="39" t="e">
        <f t="shared" si="93"/>
        <v>#N/A</v>
      </c>
      <c r="HF39" s="39" t="e">
        <f t="shared" si="93"/>
        <v>#N/A</v>
      </c>
      <c r="HG39" s="39" t="e">
        <f t="shared" si="93"/>
        <v>#N/A</v>
      </c>
      <c r="HH39" s="39" t="e">
        <f t="shared" si="93"/>
        <v>#N/A</v>
      </c>
      <c r="HI39" s="39" t="e">
        <f t="shared" si="93"/>
        <v>#N/A</v>
      </c>
      <c r="HJ39" s="39" t="e">
        <f t="shared" si="93"/>
        <v>#N/A</v>
      </c>
      <c r="HK39" s="10"/>
      <c r="HL39" s="40" t="e">
        <f t="shared" si="94"/>
        <v>#N/A</v>
      </c>
      <c r="HM39" s="40" t="e">
        <f t="shared" si="95"/>
        <v>#N/A</v>
      </c>
      <c r="HN39" s="40" t="e">
        <f t="shared" si="96"/>
        <v>#N/A</v>
      </c>
      <c r="HO39" s="40" t="e">
        <f t="shared" si="97"/>
        <v>#N/A</v>
      </c>
      <c r="HP39" s="40" t="e">
        <f t="shared" si="98"/>
        <v>#N/A</v>
      </c>
      <c r="HQ39" s="40" t="e">
        <f t="shared" si="99"/>
        <v>#N/A</v>
      </c>
      <c r="HS39" s="41" t="e">
        <f t="shared" si="100"/>
        <v>#N/A</v>
      </c>
      <c r="HT39" s="41" t="e">
        <f t="shared" si="100"/>
        <v>#N/A</v>
      </c>
      <c r="HU39" s="41" t="e">
        <f t="shared" si="100"/>
        <v>#N/A</v>
      </c>
      <c r="HV39" s="41" t="e">
        <f t="shared" si="100"/>
        <v>#N/A</v>
      </c>
      <c r="HW39" s="41" t="e">
        <f t="shared" si="100"/>
        <v>#N/A</v>
      </c>
      <c r="HX39" s="41" t="e">
        <f t="shared" si="101"/>
        <v>#N/A</v>
      </c>
    </row>
    <row r="40" spans="1:233" x14ac:dyDescent="0.25">
      <c r="H40" s="31"/>
      <c r="I40" s="31"/>
      <c r="L40" s="45"/>
      <c r="M40" s="45"/>
      <c r="N40" s="45"/>
      <c r="O40" s="45"/>
      <c r="P40" s="45"/>
      <c r="Q40" s="45"/>
      <c r="Y40" s="86"/>
      <c r="AH40" s="31"/>
      <c r="AI40" s="31"/>
      <c r="BA40" s="86"/>
      <c r="BH40" s="31"/>
      <c r="BI40" s="31"/>
      <c r="BY40" s="86"/>
      <c r="CH40" s="31"/>
      <c r="CI40" s="31"/>
      <c r="DA40" s="86"/>
      <c r="DH40" s="31"/>
      <c r="DI40" s="31"/>
      <c r="EA40" s="86"/>
      <c r="EH40" s="31"/>
      <c r="EI40" s="31"/>
      <c r="EY40" s="86"/>
      <c r="FH40" s="31"/>
      <c r="FI40" s="31"/>
      <c r="FY40" s="86"/>
      <c r="GH40" s="31"/>
      <c r="GI40" s="31"/>
      <c r="GY40" s="86"/>
      <c r="HH40" s="31"/>
      <c r="HI40" s="31"/>
    </row>
    <row r="41" spans="1:233" x14ac:dyDescent="0.25">
      <c r="A41" s="46"/>
      <c r="B41" s="2" t="s">
        <v>21</v>
      </c>
      <c r="C41" s="39">
        <f>SUMPRODUCT(C31:C39,K11:K19)/K20</f>
        <v>0.82784015981851444</v>
      </c>
      <c r="D41" s="39">
        <f>SUMPRODUCT(D31:D39,K11:K19)/K20</f>
        <v>1.0385817803864297</v>
      </c>
      <c r="E41" s="39">
        <f>SUMPRODUCT(E31:E39,K11:K19)/K20</f>
        <v>1.0804389372620224</v>
      </c>
      <c r="F41" s="39">
        <f>SUMPRODUCT(F31:F39,K11:K19)/K20</f>
        <v>1.0822357773343574</v>
      </c>
      <c r="G41" s="39">
        <f>SUMPRODUCT(G31:G39,K11:K19)/K20</f>
        <v>0.74143038636171443</v>
      </c>
      <c r="H41" s="39">
        <f>SUMPRODUCT(H31:H39,K11:K19)/K20</f>
        <v>0</v>
      </c>
      <c r="I41" s="39">
        <f>SUMPRODUCT(I31:I39,K11:K19)/K20</f>
        <v>0</v>
      </c>
      <c r="J41" s="39">
        <f>SUMPRODUCT(J31:J39,K11:K19)/K20</f>
        <v>1.0031284725047012</v>
      </c>
      <c r="K41" s="47" t="s">
        <v>22</v>
      </c>
      <c r="L41" s="40">
        <f>SUM(L31:L40)</f>
        <v>0</v>
      </c>
      <c r="M41" s="40">
        <f t="shared" ref="M41:Q41" si="111">SUM(M31:M40)</f>
        <v>5</v>
      </c>
      <c r="N41" s="40">
        <f t="shared" si="111"/>
        <v>7</v>
      </c>
      <c r="O41" s="40">
        <f t="shared" si="111"/>
        <v>6</v>
      </c>
      <c r="P41" s="40">
        <f t="shared" si="111"/>
        <v>6</v>
      </c>
      <c r="Q41" s="40">
        <f t="shared" si="111"/>
        <v>7</v>
      </c>
      <c r="Y41" s="86"/>
      <c r="AB41" s="2" t="s">
        <v>21</v>
      </c>
      <c r="AC41" s="39">
        <f t="shared" ref="AC41" si="112">SUMPRODUCT(AC31:AC39,AK11:AK19)/AK20</f>
        <v>0.8755491225131552</v>
      </c>
      <c r="AD41" s="39">
        <f t="shared" ref="AD41" si="113">SUMPRODUCT(AD31:AD39,AK11:AK19)/AK20</f>
        <v>1.0576460169584549</v>
      </c>
      <c r="AE41" s="39">
        <f t="shared" ref="AE41" si="114">SUMPRODUCT(AE31:AE39,AK11:AK19)/AK20</f>
        <v>1.1527465222068172</v>
      </c>
      <c r="AF41" s="39">
        <f t="shared" ref="AF41" si="115">SUMPRODUCT(AF31:AF39,AK11:AK19)/AK20</f>
        <v>1.0412425930972216</v>
      </c>
      <c r="AG41" s="39">
        <f t="shared" ref="AG41" si="116">SUMPRODUCT(AG31:AG39,AK11:AK19)/AK20</f>
        <v>0.73692492190650027</v>
      </c>
      <c r="AH41" s="39">
        <f t="shared" ref="AH41" si="117">SUMPRODUCT(AH31:AH39,AK11:AK19)/AK20</f>
        <v>0</v>
      </c>
      <c r="AI41" s="39">
        <f t="shared" ref="AI41" si="118">SUMPRODUCT(AI31:AI39,AK11:AK19)/AK20</f>
        <v>0</v>
      </c>
      <c r="AJ41" s="39">
        <f t="shared" ref="AJ41" si="119">SUMPRODUCT(AJ31:AJ39,AK11:AK19)/AK20</f>
        <v>1.1912217845911339</v>
      </c>
      <c r="AK41" s="47" t="s">
        <v>22</v>
      </c>
      <c r="AL41" s="40">
        <f t="shared" ref="AL41:AQ41" si="120">SUM(AL31:AL40)</f>
        <v>2</v>
      </c>
      <c r="AM41" s="40">
        <f t="shared" si="120"/>
        <v>4</v>
      </c>
      <c r="AN41" s="40">
        <f t="shared" si="120"/>
        <v>6</v>
      </c>
      <c r="AO41" s="40">
        <f t="shared" si="120"/>
        <v>5</v>
      </c>
      <c r="AP41" s="40">
        <f t="shared" si="120"/>
        <v>5</v>
      </c>
      <c r="AQ41" s="40">
        <f t="shared" si="120"/>
        <v>4</v>
      </c>
      <c r="BA41" s="86"/>
      <c r="BB41" s="2" t="s">
        <v>21</v>
      </c>
      <c r="BC41" s="39">
        <f t="shared" ref="BC41" si="121">SUMPRODUCT(BC31:BC39,BK11:BK19)/BK20</f>
        <v>0.97770328503564252</v>
      </c>
      <c r="BD41" s="39">
        <f t="shared" ref="BD41" si="122">SUMPRODUCT(BD31:BD39,BK11:BK19)/BK20</f>
        <v>0.93930779873469705</v>
      </c>
      <c r="BE41" s="39">
        <f t="shared" ref="BE41" si="123">SUMPRODUCT(BE31:BE39,BK11:BK19)/BK20</f>
        <v>0.95085874363804357</v>
      </c>
      <c r="BF41" s="39">
        <f t="shared" ref="BF41" si="124">SUMPRODUCT(BF31:BF39,BK11:BK19)/BK20</f>
        <v>0.77911990972401923</v>
      </c>
      <c r="BG41" s="39">
        <f t="shared" ref="BG41" si="125">SUMPRODUCT(BG31:BG39,BK11:BK19)/BK20</f>
        <v>1.3486041370423096</v>
      </c>
      <c r="BH41" s="39">
        <f t="shared" ref="BH41" si="126">SUMPRODUCT(BH31:BH39,BK11:BK19)/BK20</f>
        <v>0</v>
      </c>
      <c r="BI41" s="39">
        <f t="shared" ref="BI41" si="127">SUMPRODUCT(BI31:BI39,BK11:BK19)/BK20</f>
        <v>0</v>
      </c>
      <c r="BJ41" s="39">
        <f t="shared" ref="BJ41" si="128">SUMPRODUCT(BJ31:BJ39,BK11:BK19)/BK20</f>
        <v>1.0379046991281375</v>
      </c>
      <c r="BK41" s="47" t="s">
        <v>22</v>
      </c>
      <c r="BL41" s="40">
        <f t="shared" ref="BL41:BQ41" si="129">SUM(BL31:BL40)</f>
        <v>6</v>
      </c>
      <c r="BM41" s="40">
        <f t="shared" si="129"/>
        <v>6</v>
      </c>
      <c r="BN41" s="40">
        <f t="shared" si="129"/>
        <v>7</v>
      </c>
      <c r="BO41" s="40">
        <f t="shared" si="129"/>
        <v>6</v>
      </c>
      <c r="BP41" s="40">
        <f t="shared" si="129"/>
        <v>6</v>
      </c>
      <c r="BQ41" s="40">
        <f t="shared" si="129"/>
        <v>7</v>
      </c>
      <c r="BY41" s="86"/>
      <c r="CB41" s="2" t="s">
        <v>21</v>
      </c>
      <c r="CC41" s="39">
        <f t="shared" ref="CC41" si="130">SUMPRODUCT(CC31:CC39,CK11:CK19)/CK20</f>
        <v>1.0904287710590308</v>
      </c>
      <c r="CD41" s="39">
        <f t="shared" ref="CD41" si="131">SUMPRODUCT(CD31:CD39,CK11:CK19)/CK20</f>
        <v>0.95164813426131301</v>
      </c>
      <c r="CE41" s="39">
        <f t="shared" ref="CE41" si="132">SUMPRODUCT(CE31:CE39,CK11:CK19)/CK20</f>
        <v>1.0430057733222033</v>
      </c>
      <c r="CF41" s="39">
        <f t="shared" ref="CF41" si="133">SUMPRODUCT(CF31:CF39,CK11:CK19)/CK20</f>
        <v>1.203109758311822</v>
      </c>
      <c r="CG41" s="39">
        <f t="shared" ref="CG41" si="134">SUMPRODUCT(CG31:CG39,CK11:CK19)/CK20</f>
        <v>0.91340650925774003</v>
      </c>
      <c r="CH41" s="39">
        <f t="shared" ref="CH41" si="135">SUMPRODUCT(CH31:CH39,CK11:CK19)/CK20</f>
        <v>0</v>
      </c>
      <c r="CI41" s="39">
        <f t="shared" ref="CI41" si="136">SUMPRODUCT(CI31:CI39,CK11:CK19)/CK20</f>
        <v>0</v>
      </c>
      <c r="CJ41" s="39">
        <f t="shared" ref="CJ41" si="137">SUMPRODUCT(CJ31:CJ39,CK11:CK19)/CK20</f>
        <v>0.99923677814957779</v>
      </c>
      <c r="CK41" s="47" t="s">
        <v>22</v>
      </c>
      <c r="CL41" s="40">
        <f t="shared" ref="CL41:CQ41" si="138">SUM(CL31:CL40)</f>
        <v>5</v>
      </c>
      <c r="CM41" s="40">
        <f t="shared" si="138"/>
        <v>6</v>
      </c>
      <c r="CN41" s="40">
        <f t="shared" si="138"/>
        <v>7</v>
      </c>
      <c r="CO41" s="40">
        <f t="shared" si="138"/>
        <v>7</v>
      </c>
      <c r="CP41" s="40">
        <f t="shared" si="138"/>
        <v>7</v>
      </c>
      <c r="CQ41" s="40">
        <f t="shared" si="138"/>
        <v>5</v>
      </c>
      <c r="DA41" s="86"/>
      <c r="DB41" s="2" t="s">
        <v>21</v>
      </c>
      <c r="DC41" s="39">
        <f t="shared" ref="DC41" si="139">SUMPRODUCT(DC31:DC39,DK11:DK19)/DK20</f>
        <v>0.948100611786721</v>
      </c>
      <c r="DD41" s="39">
        <f t="shared" ref="DD41" si="140">SUMPRODUCT(DD31:DD39,DK11:DK19)/DK20</f>
        <v>1.1461415092158644</v>
      </c>
      <c r="DE41" s="39">
        <f t="shared" ref="DE41" si="141">SUMPRODUCT(DE31:DE39,DK11:DK19)/DK20</f>
        <v>0.95448526997056993</v>
      </c>
      <c r="DF41" s="39">
        <f t="shared" ref="DF41" si="142">SUMPRODUCT(DF31:DF39,DK11:DK19)/DK20</f>
        <v>0.92490237468836289</v>
      </c>
      <c r="DG41" s="39">
        <f t="shared" ref="DG41" si="143">SUMPRODUCT(DG31:DG39,DK11:DK19)/DK20</f>
        <v>1.084217144694769</v>
      </c>
      <c r="DH41" s="39">
        <f t="shared" ref="DH41" si="144">SUMPRODUCT(DH31:DH39,DK11:DK19)/DK20</f>
        <v>0</v>
      </c>
      <c r="DI41" s="39">
        <f t="shared" ref="DI41" si="145">SUMPRODUCT(DI31:DI39,DK11:DK19)/DK20</f>
        <v>0</v>
      </c>
      <c r="DJ41" s="39">
        <f t="shared" ref="DJ41" si="146">SUMPRODUCT(DJ31:DJ39,DK11:DK19)/DK20</f>
        <v>0.73287507986947409</v>
      </c>
      <c r="DK41" s="47" t="s">
        <v>22</v>
      </c>
      <c r="DL41" s="40">
        <f t="shared" ref="DL41:DQ41" si="147">SUM(DL31:DL40)</f>
        <v>6</v>
      </c>
      <c r="DM41" s="40">
        <f t="shared" si="147"/>
        <v>6</v>
      </c>
      <c r="DN41" s="40">
        <f t="shared" si="147"/>
        <v>6</v>
      </c>
      <c r="DO41" s="40">
        <f t="shared" si="147"/>
        <v>5</v>
      </c>
      <c r="DP41" s="40">
        <f t="shared" si="147"/>
        <v>5</v>
      </c>
      <c r="DQ41" s="40">
        <f t="shared" si="147"/>
        <v>4</v>
      </c>
      <c r="EA41" s="86"/>
      <c r="EB41" s="2" t="s">
        <v>21</v>
      </c>
      <c r="EC41" s="39">
        <f t="shared" ref="EC41" si="148">SUMPRODUCT(EC31:EC39,EK11:EK19)/EK20</f>
        <v>0.71848726293500298</v>
      </c>
      <c r="ED41" s="39">
        <f t="shared" ref="ED41" si="149">SUMPRODUCT(ED31:ED39,EK11:EK19)/EK20</f>
        <v>1.0586132884244479</v>
      </c>
      <c r="EE41" s="39">
        <f t="shared" ref="EE41" si="150">SUMPRODUCT(EE31:EE39,EK11:EK19)/EK20</f>
        <v>1.0188416016402524</v>
      </c>
      <c r="EF41" s="39">
        <f t="shared" ref="EF41" si="151">SUMPRODUCT(EF31:EF39,EK11:EK19)/EK20</f>
        <v>1.0155850156734245</v>
      </c>
      <c r="EG41" s="39">
        <f t="shared" ref="EG41" si="152">SUMPRODUCT(EG31:EG39,EK11:EK19)/EK20</f>
        <v>0.86562962424135426</v>
      </c>
      <c r="EH41" s="39">
        <f t="shared" ref="EH41" si="153">SUMPRODUCT(EH31:EH39,EK11:EK19)/EK20</f>
        <v>0</v>
      </c>
      <c r="EI41" s="39">
        <f t="shared" ref="EI41" si="154">SUMPRODUCT(EI31:EI39,EK11:EK19)/EK20</f>
        <v>0</v>
      </c>
      <c r="EJ41" s="39">
        <f t="shared" ref="EJ41" si="155">SUMPRODUCT(EJ31:EJ39,EK11:EK19)/EK20</f>
        <v>0.94878860663300013</v>
      </c>
      <c r="EK41" s="47" t="s">
        <v>22</v>
      </c>
      <c r="EL41" s="40">
        <f t="shared" ref="EL41:EQ41" si="156">SUM(EL31:EL40)</f>
        <v>5</v>
      </c>
      <c r="EM41" s="40">
        <f t="shared" si="156"/>
        <v>7</v>
      </c>
      <c r="EN41" s="40">
        <f t="shared" si="156"/>
        <v>7</v>
      </c>
      <c r="EO41" s="40">
        <f t="shared" si="156"/>
        <v>7</v>
      </c>
      <c r="EP41" s="40">
        <f t="shared" si="156"/>
        <v>6</v>
      </c>
      <c r="EQ41" s="40">
        <f t="shared" si="156"/>
        <v>6</v>
      </c>
      <c r="EY41" s="86"/>
      <c r="FB41" s="2" t="s">
        <v>21</v>
      </c>
      <c r="FC41" s="39">
        <f t="shared" ref="FC41" si="157">SUMPRODUCT(FC31:FC39,FK11:FK19)/FK20</f>
        <v>0.85058902958487614</v>
      </c>
      <c r="FD41" s="39">
        <f t="shared" ref="FD41" si="158">SUMPRODUCT(FD31:FD39,FK11:FK19)/FK20</f>
        <v>0.96586213111558517</v>
      </c>
      <c r="FE41" s="39">
        <f t="shared" ref="FE41" si="159">SUMPRODUCT(FE31:FE39,FK11:FK19)/FK20</f>
        <v>0.94026069708481386</v>
      </c>
      <c r="FF41" s="39">
        <f t="shared" ref="FF41" si="160">SUMPRODUCT(FF31:FF39,FK11:FK19)/FK20</f>
        <v>0.89249906805055412</v>
      </c>
      <c r="FG41" s="39">
        <f t="shared" ref="FG41" si="161">SUMPRODUCT(FG31:FG39,FK11:FK19)/FK20</f>
        <v>0.6935580969579167</v>
      </c>
      <c r="FH41" s="39">
        <f t="shared" ref="FH41" si="162">SUMPRODUCT(FH31:FH39,FK11:FK19)/FK20</f>
        <v>0</v>
      </c>
      <c r="FI41" s="39">
        <f t="shared" ref="FI41" si="163">SUMPRODUCT(FI31:FI39,FK11:FK19)/FK20</f>
        <v>0</v>
      </c>
      <c r="FJ41" s="39">
        <f t="shared" ref="FJ41" si="164">SUMPRODUCT(FJ31:FJ39,FK11:FK19)/FK20</f>
        <v>1.0494520373581824</v>
      </c>
      <c r="FK41" s="47" t="s">
        <v>22</v>
      </c>
      <c r="FL41" s="40">
        <f t="shared" ref="FL41:FQ41" si="165">SUM(FL31:FL40)</f>
        <v>3</v>
      </c>
      <c r="FM41" s="40">
        <f t="shared" si="165"/>
        <v>6</v>
      </c>
      <c r="FN41" s="40">
        <f t="shared" si="165"/>
        <v>5</v>
      </c>
      <c r="FO41" s="40">
        <f t="shared" si="165"/>
        <v>6</v>
      </c>
      <c r="FP41" s="40">
        <f t="shared" si="165"/>
        <v>6</v>
      </c>
      <c r="FQ41" s="40">
        <f t="shared" si="165"/>
        <v>6</v>
      </c>
      <c r="FY41" s="86"/>
      <c r="GB41" s="2" t="s">
        <v>21</v>
      </c>
      <c r="GC41" s="39">
        <f t="shared" ref="GC41" si="166">SUMPRODUCT(GC31:GC39,GK11:GK19)/GK20</f>
        <v>0.94435937458898533</v>
      </c>
      <c r="GD41" s="39">
        <f t="shared" ref="GD41" si="167">SUMPRODUCT(GD31:GD39,GK11:GK19)/GK20</f>
        <v>0.93179781875479928</v>
      </c>
      <c r="GE41" s="39">
        <f t="shared" ref="GE41" si="168">SUMPRODUCT(GE31:GE39,GK11:GK19)/GK20</f>
        <v>0.93262466084294948</v>
      </c>
      <c r="GF41" s="39">
        <f t="shared" ref="GF41" si="169">SUMPRODUCT(GF31:GF39,GK11:GK19)/GK20</f>
        <v>0.84143747820745074</v>
      </c>
      <c r="GG41" s="39">
        <f t="shared" ref="GG41" si="170">SUMPRODUCT(GG31:GG39,GK11:GK19)/GK20</f>
        <v>1.4265551349862537</v>
      </c>
      <c r="GH41" s="39">
        <f t="shared" ref="GH41" si="171">SUMPRODUCT(GH31:GH39,GK11:GK19)/GK20</f>
        <v>0</v>
      </c>
      <c r="GI41" s="39">
        <f t="shared" ref="GI41" si="172">SUMPRODUCT(GI31:GI39,GK11:GK19)/GK20</f>
        <v>0</v>
      </c>
      <c r="GJ41" s="39">
        <f t="shared" ref="GJ41" si="173">SUMPRODUCT(GJ31:GJ39,GK11:GK19)/GK20</f>
        <v>0.81673726825671389</v>
      </c>
      <c r="GK41" s="47" t="s">
        <v>22</v>
      </c>
      <c r="GL41" s="40">
        <f t="shared" ref="GL41:GQ41" si="174">SUM(GL31:GL40)</f>
        <v>5</v>
      </c>
      <c r="GM41" s="40">
        <f t="shared" si="174"/>
        <v>7</v>
      </c>
      <c r="GN41" s="40">
        <f t="shared" si="174"/>
        <v>6</v>
      </c>
      <c r="GO41" s="40">
        <f t="shared" si="174"/>
        <v>6</v>
      </c>
      <c r="GP41" s="40">
        <f t="shared" si="174"/>
        <v>6</v>
      </c>
      <c r="GQ41" s="40">
        <f t="shared" si="174"/>
        <v>3</v>
      </c>
      <c r="GY41" s="86"/>
      <c r="HB41" s="2" t="s">
        <v>21</v>
      </c>
      <c r="HC41" s="39" t="e">
        <f t="shared" ref="HC41" si="175">SUMPRODUCT(HC31:HC39,HK11:HK19)/HK20</f>
        <v>#N/A</v>
      </c>
      <c r="HD41" s="39" t="e">
        <f t="shared" ref="HD41" si="176">SUMPRODUCT(HD31:HD39,HK11:HK19)/HK20</f>
        <v>#N/A</v>
      </c>
      <c r="HE41" s="39" t="e">
        <f t="shared" ref="HE41" si="177">SUMPRODUCT(HE31:HE39,HK11:HK19)/HK20</f>
        <v>#N/A</v>
      </c>
      <c r="HF41" s="39" t="e">
        <f t="shared" ref="HF41" si="178">SUMPRODUCT(HF31:HF39,HK11:HK19)/HK20</f>
        <v>#N/A</v>
      </c>
      <c r="HG41" s="39" t="e">
        <f t="shared" ref="HG41" si="179">SUMPRODUCT(HG31:HG39,HK11:HK19)/HK20</f>
        <v>#N/A</v>
      </c>
      <c r="HH41" s="39" t="e">
        <f t="shared" ref="HH41" si="180">SUMPRODUCT(HH31:HH39,HK11:HK19)/HK20</f>
        <v>#N/A</v>
      </c>
      <c r="HI41" s="39" t="e">
        <f t="shared" ref="HI41" si="181">SUMPRODUCT(HI31:HI39,HK11:HK19)/HK20</f>
        <v>#N/A</v>
      </c>
      <c r="HJ41" s="39" t="e">
        <f t="shared" ref="HJ41" si="182">SUMPRODUCT(HJ31:HJ39,HK11:HK19)/HK20</f>
        <v>#N/A</v>
      </c>
      <c r="HK41" s="47" t="s">
        <v>22</v>
      </c>
      <c r="HL41" s="40" t="e">
        <f t="shared" ref="HL41:HQ41" si="183">SUM(HL31:HL40)</f>
        <v>#N/A</v>
      </c>
      <c r="HM41" s="40" t="e">
        <f t="shared" si="183"/>
        <v>#N/A</v>
      </c>
      <c r="HN41" s="40" t="e">
        <f t="shared" si="183"/>
        <v>#N/A</v>
      </c>
      <c r="HO41" s="40" t="e">
        <f t="shared" si="183"/>
        <v>#N/A</v>
      </c>
      <c r="HP41" s="40" t="e">
        <f t="shared" si="183"/>
        <v>#N/A</v>
      </c>
      <c r="HQ41" s="40" t="e">
        <f t="shared" si="183"/>
        <v>#N/A</v>
      </c>
    </row>
    <row r="42" spans="1:233" x14ac:dyDescent="0.25">
      <c r="B42" s="48" t="s">
        <v>23</v>
      </c>
      <c r="C42" s="49">
        <f>IF(L41=0,0,SUMPRODUCT(C31:C39,L31:L39)/L41)</f>
        <v>0</v>
      </c>
      <c r="D42" s="49">
        <f>IF(M41=0,0,SUMPRODUCT(D31:D39,M31:M39)/M41)</f>
        <v>1.0458361624478978</v>
      </c>
      <c r="E42" s="49">
        <f>IF(N41=0,0,SUMPRODUCT(E31:E39,N31:N39)/N41)</f>
        <v>1.0804389372620224</v>
      </c>
      <c r="F42" s="49">
        <f>IF(O41=0,0,SUMPRODUCT(F31:F39,O31:O39)/O41)</f>
        <v>1.0438922752868849</v>
      </c>
      <c r="G42" s="49">
        <f>IF(P41=0,0,SUMPRODUCT(G31:G39,P31:P39)/P41)</f>
        <v>0.86500211742200017</v>
      </c>
      <c r="H42" s="50">
        <f t="shared" ref="H42:I42" si="184">IF(Q41=0,0,SUMPRODUCT(H31:H39,Q31:Q39)/Q41)</f>
        <v>0</v>
      </c>
      <c r="I42" s="50">
        <f t="shared" si="184"/>
        <v>0</v>
      </c>
      <c r="J42" s="49">
        <f>IF(Q41=0,0,SUMPRODUCT(J31:J39,Q31:Q39)/Q41)</f>
        <v>1.0031284725047012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87"/>
      <c r="Z42" s="51"/>
      <c r="AA42" s="51"/>
      <c r="AB42" s="52" t="s">
        <v>23</v>
      </c>
      <c r="AC42" s="49">
        <f t="shared" ref="AC42:AI42" si="185">IF(AL41=0,0,SUMPRODUCT(AC31:AC39,AL31:AL39)/AL41)</f>
        <v>0.91651414748120041</v>
      </c>
      <c r="AD42" s="49">
        <f t="shared" si="185"/>
        <v>1.0299349327952245</v>
      </c>
      <c r="AE42" s="49">
        <f t="shared" si="185"/>
        <v>1.1527465222068172</v>
      </c>
      <c r="AF42" s="49">
        <f t="shared" si="185"/>
        <v>0.98380848851425573</v>
      </c>
      <c r="AG42" s="49">
        <f t="shared" si="185"/>
        <v>0.88430990628780037</v>
      </c>
      <c r="AH42" s="50">
        <f t="shared" si="185"/>
        <v>0</v>
      </c>
      <c r="AI42" s="50">
        <f t="shared" si="185"/>
        <v>0</v>
      </c>
      <c r="AJ42" s="49">
        <f t="shared" ref="AJ42" si="186">IF(AQ41=0,0,SUMPRODUCT(AJ31:AJ39,AQ31:AQ39)/AQ41)</f>
        <v>1.1847981896378081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87"/>
      <c r="BB42" s="52" t="s">
        <v>23</v>
      </c>
      <c r="BC42" s="49">
        <f t="shared" ref="BC42:BI42" si="187">IF(BL41=0,0,SUMPRODUCT(BC31:BC39,BL31:BL39)/BL41)</f>
        <v>1.0072503664105732</v>
      </c>
      <c r="BD42" s="49">
        <f t="shared" si="187"/>
        <v>1.0000156626105543</v>
      </c>
      <c r="BE42" s="49">
        <f t="shared" si="187"/>
        <v>0.95085874363804357</v>
      </c>
      <c r="BF42" s="49">
        <f t="shared" si="187"/>
        <v>0.90897322801135572</v>
      </c>
      <c r="BG42" s="49">
        <f t="shared" si="187"/>
        <v>1.1407964225454943</v>
      </c>
      <c r="BH42" s="50">
        <f t="shared" si="187"/>
        <v>0</v>
      </c>
      <c r="BI42" s="50">
        <f t="shared" si="187"/>
        <v>0</v>
      </c>
      <c r="BJ42" s="49">
        <f t="shared" ref="BJ42" si="188">IF(BQ41=0,0,SUMPRODUCT(BJ31:BJ39,BQ31:BQ39)/BQ41)</f>
        <v>1.0379046991281375</v>
      </c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87"/>
      <c r="BZ42" s="51"/>
      <c r="CA42" s="51"/>
      <c r="CB42" s="52" t="s">
        <v>23</v>
      </c>
      <c r="CC42" s="49">
        <f t="shared" ref="CC42:CI42" si="189">IF(CL41=0,0,SUMPRODUCT(CC31:CC39,CL31:CL39)/CL41)</f>
        <v>0.98203385319592917</v>
      </c>
      <c r="CD42" s="49">
        <f t="shared" si="189"/>
        <v>1.1102561566381985</v>
      </c>
      <c r="CE42" s="49">
        <f t="shared" si="189"/>
        <v>1.0430057733222033</v>
      </c>
      <c r="CF42" s="49">
        <f t="shared" si="189"/>
        <v>1.203109758311822</v>
      </c>
      <c r="CG42" s="49">
        <f t="shared" si="189"/>
        <v>0.91340650925774003</v>
      </c>
      <c r="CH42" s="50">
        <f t="shared" si="189"/>
        <v>0</v>
      </c>
      <c r="CI42" s="50">
        <f t="shared" si="189"/>
        <v>0</v>
      </c>
      <c r="CJ42" s="49">
        <f t="shared" ref="CJ42" si="190">IF(CQ41=0,0,SUMPRODUCT(CJ31:CJ39,CQ31:CQ39)/CQ41)</f>
        <v>0.89539019535007403</v>
      </c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87"/>
      <c r="DB42" s="52" t="s">
        <v>23</v>
      </c>
      <c r="DC42" s="49">
        <f t="shared" ref="DC42:DI42" si="191">IF(DL41=0,0,SUMPRODUCT(DC31:DC39,DL31:DL39)/DL41)</f>
        <v>0.948100611786721</v>
      </c>
      <c r="DD42" s="49">
        <f t="shared" si="191"/>
        <v>1.1461415092158644</v>
      </c>
      <c r="DE42" s="49">
        <f t="shared" si="191"/>
        <v>0.95448526997056993</v>
      </c>
      <c r="DF42" s="49">
        <f t="shared" si="191"/>
        <v>0.95537280812088921</v>
      </c>
      <c r="DG42" s="49">
        <f t="shared" si="191"/>
        <v>1.166266944847713</v>
      </c>
      <c r="DH42" s="50">
        <f t="shared" si="191"/>
        <v>0</v>
      </c>
      <c r="DI42" s="50">
        <f t="shared" si="191"/>
        <v>0</v>
      </c>
      <c r="DJ42" s="49">
        <f t="shared" ref="DJ42" si="192">IF(DQ41=0,0,SUMPRODUCT(DJ31:DJ39,DQ31:DQ39)/DQ41)</f>
        <v>1.0993126198042111</v>
      </c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87"/>
      <c r="EB42" s="52" t="s">
        <v>23</v>
      </c>
      <c r="EC42" s="49">
        <f t="shared" ref="EC42:EI42" si="193">IF(EL41=0,0,SUMPRODUCT(EC31:EC39,EL31:EL39)/EL41)</f>
        <v>1.0058821681090042</v>
      </c>
      <c r="ED42" s="49">
        <f t="shared" si="193"/>
        <v>1.0586132884244479</v>
      </c>
      <c r="EE42" s="49">
        <f t="shared" si="193"/>
        <v>1.0188416016402524</v>
      </c>
      <c r="EF42" s="49">
        <f t="shared" si="193"/>
        <v>1.0155850156734245</v>
      </c>
      <c r="EG42" s="49">
        <f t="shared" si="193"/>
        <v>0.89294787287770105</v>
      </c>
      <c r="EH42" s="50">
        <f t="shared" si="193"/>
        <v>0</v>
      </c>
      <c r="EI42" s="50">
        <f t="shared" si="193"/>
        <v>0</v>
      </c>
      <c r="EJ42" s="49">
        <f t="shared" ref="EJ42" si="194">IF(EQ41=0,0,SUMPRODUCT(EJ31:EJ39,EQ31:EQ39)/EQ41)</f>
        <v>1.1069200410718334</v>
      </c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87"/>
      <c r="EZ42" s="51"/>
      <c r="FA42" s="51"/>
      <c r="FB42" s="52" t="s">
        <v>23</v>
      </c>
      <c r="FC42" s="49">
        <f t="shared" ref="FC42:FI42" si="195">IF(FL41=0,0,SUMPRODUCT(FC31:FC39,FL31:FL39)/FL41)</f>
        <v>0.91914001903714571</v>
      </c>
      <c r="FD42" s="49">
        <f t="shared" si="195"/>
        <v>0.94355142660608837</v>
      </c>
      <c r="FE42" s="49">
        <f t="shared" si="195"/>
        <v>0.94338113840241833</v>
      </c>
      <c r="FF42" s="49">
        <f t="shared" si="195"/>
        <v>0.87148561520306111</v>
      </c>
      <c r="FG42" s="49">
        <f t="shared" si="195"/>
        <v>0.80915111311756949</v>
      </c>
      <c r="FH42" s="50">
        <f t="shared" si="195"/>
        <v>0</v>
      </c>
      <c r="FI42" s="50">
        <f t="shared" si="195"/>
        <v>0</v>
      </c>
      <c r="FJ42" s="49">
        <f t="shared" ref="FJ42" si="196">IF(FQ41=0,0,SUMPRODUCT(FJ31:FJ39,FQ31:FQ39)/FQ41)</f>
        <v>1.0261944009842918</v>
      </c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87"/>
      <c r="FZ42" s="51"/>
      <c r="GA42" s="51"/>
      <c r="GB42" s="52" t="s">
        <v>23</v>
      </c>
      <c r="GC42" s="49">
        <f t="shared" ref="GC42:GI42" si="197">IF(GL41=0,0,SUMPRODUCT(GC31:GC39,GL31:GL39)/GL41)</f>
        <v>0.92353947419619298</v>
      </c>
      <c r="GD42" s="49">
        <f t="shared" si="197"/>
        <v>0.93179781875479928</v>
      </c>
      <c r="GE42" s="49">
        <f t="shared" si="197"/>
        <v>0.89894938086450749</v>
      </c>
      <c r="GF42" s="49">
        <f t="shared" si="197"/>
        <v>0.98167705790869253</v>
      </c>
      <c r="GG42" s="49">
        <f t="shared" si="197"/>
        <v>1.1995360817852145</v>
      </c>
      <c r="GH42" s="50">
        <f t="shared" si="197"/>
        <v>0</v>
      </c>
      <c r="GI42" s="50">
        <f t="shared" si="197"/>
        <v>0</v>
      </c>
      <c r="GJ42" s="49">
        <f t="shared" ref="GJ42" si="198">IF(GQ41=0,0,SUMPRODUCT(GJ31:GJ39,GQ31:GQ39)/GQ41)</f>
        <v>0.87142335147218564</v>
      </c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87"/>
      <c r="GZ42" s="51"/>
      <c r="HA42" s="51"/>
      <c r="HB42" s="52" t="s">
        <v>23</v>
      </c>
      <c r="HC42" s="49" t="e">
        <f t="shared" ref="HC42:HI42" si="199">IF(HL41=0,0,SUMPRODUCT(HC31:HC39,HL31:HL39)/HL41)</f>
        <v>#N/A</v>
      </c>
      <c r="HD42" s="49" t="e">
        <f t="shared" si="199"/>
        <v>#N/A</v>
      </c>
      <c r="HE42" s="49" t="e">
        <f t="shared" si="199"/>
        <v>#N/A</v>
      </c>
      <c r="HF42" s="49" t="e">
        <f t="shared" si="199"/>
        <v>#N/A</v>
      </c>
      <c r="HG42" s="49" t="e">
        <f t="shared" si="199"/>
        <v>#N/A</v>
      </c>
      <c r="HH42" s="50" t="e">
        <f t="shared" si="199"/>
        <v>#N/A</v>
      </c>
      <c r="HI42" s="50">
        <f t="shared" si="199"/>
        <v>0</v>
      </c>
      <c r="HJ42" s="49" t="e">
        <f t="shared" ref="HJ42" si="200">IF(HQ41=0,0,SUMPRODUCT(HJ31:HJ39,HQ31:HQ39)/HQ41)</f>
        <v>#N/A</v>
      </c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3"/>
    </row>
    <row r="43" spans="1:233" x14ac:dyDescent="0.25">
      <c r="B43" s="2" t="s">
        <v>24</v>
      </c>
      <c r="C43" s="39">
        <f>STDEV(C33:C34,C36:C39)</f>
        <v>4.7843692464455682E-2</v>
      </c>
      <c r="D43" s="39">
        <f t="shared" ref="D43:I43" si="201">STDEV(D33:D34,D36:D39)</f>
        <v>0.1105860128469857</v>
      </c>
      <c r="E43" s="39">
        <f t="shared" si="201"/>
        <v>0.1010102086348776</v>
      </c>
      <c r="F43" s="39">
        <f t="shared" si="201"/>
        <v>0.14102966696162891</v>
      </c>
      <c r="G43" s="39">
        <f t="shared" si="201"/>
        <v>0.33662914904315011</v>
      </c>
      <c r="H43" s="39">
        <f t="shared" si="201"/>
        <v>0</v>
      </c>
      <c r="I43" s="39">
        <f t="shared" si="201"/>
        <v>0</v>
      </c>
      <c r="J43" s="39">
        <f>STDEV(J34,J36:J39)</f>
        <v>7.2625969338521335E-2</v>
      </c>
      <c r="Y43" s="86"/>
      <c r="AB43" s="2" t="s">
        <v>24</v>
      </c>
      <c r="AC43" s="39">
        <f t="shared" ref="AC43:AI43" si="202">STDEV(AC33:AC34,AC36:AC39)</f>
        <v>0.10790447097533241</v>
      </c>
      <c r="AD43" s="39">
        <f t="shared" si="202"/>
        <v>5.0467599592702451E-2</v>
      </c>
      <c r="AE43" s="39">
        <f t="shared" si="202"/>
        <v>0.11881863407235319</v>
      </c>
      <c r="AF43" s="39">
        <f t="shared" si="202"/>
        <v>0.19067514288403534</v>
      </c>
      <c r="AG43" s="39">
        <f t="shared" si="202"/>
        <v>0.35163183211946181</v>
      </c>
      <c r="AH43" s="39">
        <f t="shared" si="202"/>
        <v>0</v>
      </c>
      <c r="AI43" s="39">
        <f t="shared" si="202"/>
        <v>0</v>
      </c>
      <c r="AJ43" s="39">
        <f t="shared" ref="AJ43" si="203">STDEV(AJ34,AJ36:AJ39)</f>
        <v>5.7513364725869778E-2</v>
      </c>
      <c r="BA43" s="86"/>
      <c r="BB43" s="2" t="s">
        <v>24</v>
      </c>
      <c r="BC43" s="39">
        <f t="shared" ref="BC43:BI43" si="204">STDEV(BC33:BC34,BC36:BC39)</f>
        <v>0.10582751191341365</v>
      </c>
      <c r="BD43" s="39">
        <f t="shared" si="204"/>
        <v>0.17728414847925539</v>
      </c>
      <c r="BE43" s="39">
        <f t="shared" si="204"/>
        <v>0.13806944579587421</v>
      </c>
      <c r="BF43" s="39">
        <f t="shared" si="204"/>
        <v>0.38458423360272831</v>
      </c>
      <c r="BG43" s="39">
        <f t="shared" si="204"/>
        <v>0.60403829652827801</v>
      </c>
      <c r="BH43" s="39">
        <f t="shared" si="204"/>
        <v>0</v>
      </c>
      <c r="BI43" s="39">
        <f t="shared" si="204"/>
        <v>0</v>
      </c>
      <c r="BJ43" s="39">
        <f t="shared" ref="BJ43" si="205">STDEV(BJ34,BJ36:BJ39)</f>
        <v>0.14779474616386071</v>
      </c>
      <c r="BY43" s="86"/>
      <c r="CB43" s="2" t="s">
        <v>24</v>
      </c>
      <c r="CC43" s="39">
        <f t="shared" ref="CC43:CI43" si="206">STDEV(CC33:CC34,CC36:CC39)</f>
        <v>0.72064147397458922</v>
      </c>
      <c r="CD43" s="39">
        <f t="shared" si="206"/>
        <v>0.44186178263531767</v>
      </c>
      <c r="CE43" s="39">
        <f t="shared" si="206"/>
        <v>0.15230119662804145</v>
      </c>
      <c r="CF43" s="39">
        <f t="shared" si="206"/>
        <v>0.17395328268876389</v>
      </c>
      <c r="CG43" s="39">
        <f t="shared" si="206"/>
        <v>0.16279007624572617</v>
      </c>
      <c r="CH43" s="39">
        <f t="shared" si="206"/>
        <v>0</v>
      </c>
      <c r="CI43" s="39">
        <f t="shared" si="206"/>
        <v>0</v>
      </c>
      <c r="CJ43" s="39">
        <f t="shared" ref="CJ43" si="207">STDEV(CJ34,CJ36:CJ39)</f>
        <v>0.74080516363326521</v>
      </c>
      <c r="DA43" s="86"/>
      <c r="DB43" s="2" t="s">
        <v>24</v>
      </c>
      <c r="DC43" s="39">
        <f t="shared" ref="DC43:DI43" si="208">STDEV(DC33:DC34,DC36:DC39)</f>
        <v>0.39340271057278137</v>
      </c>
      <c r="DD43" s="39">
        <f t="shared" si="208"/>
        <v>0.17163239496408023</v>
      </c>
      <c r="DE43" s="39">
        <f t="shared" si="208"/>
        <v>4.9812107929496412E-2</v>
      </c>
      <c r="DF43" s="39">
        <f t="shared" si="208"/>
        <v>9.5412664869068561E-2</v>
      </c>
      <c r="DG43" s="39">
        <f t="shared" si="208"/>
        <v>0.21943280314692296</v>
      </c>
      <c r="DH43" s="39">
        <f t="shared" si="208"/>
        <v>0</v>
      </c>
      <c r="DI43" s="39">
        <f t="shared" si="208"/>
        <v>0</v>
      </c>
      <c r="DJ43" s="39">
        <f t="shared" ref="DJ43" si="209">STDEV(DJ34,DJ36:DJ39)</f>
        <v>0.50227550348115568</v>
      </c>
      <c r="EA43" s="86"/>
      <c r="EB43" s="2" t="s">
        <v>24</v>
      </c>
      <c r="EC43" s="39">
        <f t="shared" ref="EC43:EI43" si="210">STDEV(EC33:EC34,EC36:EC39)</f>
        <v>0.41583361229264265</v>
      </c>
      <c r="ED43" s="39">
        <f t="shared" si="210"/>
        <v>8.4474840546076874E-2</v>
      </c>
      <c r="EE43" s="39">
        <f t="shared" si="210"/>
        <v>7.3320467031757292E-2</v>
      </c>
      <c r="EF43" s="39">
        <f t="shared" si="210"/>
        <v>0.10072547192259425</v>
      </c>
      <c r="EG43" s="39">
        <f t="shared" si="210"/>
        <v>9.7871192848707239E-2</v>
      </c>
      <c r="EH43" s="39">
        <f t="shared" si="210"/>
        <v>0</v>
      </c>
      <c r="EI43" s="39">
        <f t="shared" si="210"/>
        <v>0</v>
      </c>
      <c r="EJ43" s="39">
        <f t="shared" ref="EJ43" si="211">STDEV(EJ34,EJ36:EJ39)</f>
        <v>0.50389705240560201</v>
      </c>
      <c r="EY43" s="86"/>
      <c r="FB43" s="2" t="s">
        <v>24</v>
      </c>
      <c r="FC43" s="39">
        <f t="shared" ref="FC43:FI43" si="212">STDEV(FC33:FC34,FC36:FC39)</f>
        <v>7.992437455825617E-2</v>
      </c>
      <c r="FD43" s="39">
        <f t="shared" si="212"/>
        <v>8.2375539550773827E-2</v>
      </c>
      <c r="FE43" s="39">
        <f t="shared" si="212"/>
        <v>7.1428223049834413E-2</v>
      </c>
      <c r="FF43" s="39">
        <f t="shared" si="212"/>
        <v>7.2671689618640678E-2</v>
      </c>
      <c r="FG43" s="39">
        <f t="shared" si="212"/>
        <v>0.35861357148275641</v>
      </c>
      <c r="FH43" s="39">
        <f t="shared" si="212"/>
        <v>0</v>
      </c>
      <c r="FI43" s="39">
        <f t="shared" si="212"/>
        <v>0</v>
      </c>
      <c r="FJ43" s="39">
        <f t="shared" ref="FJ43" si="213">STDEV(FJ34,FJ36:FJ39)</f>
        <v>8.6570948442104362E-2</v>
      </c>
      <c r="FY43" s="86"/>
      <c r="GB43" s="2" t="s">
        <v>24</v>
      </c>
      <c r="GC43" s="39">
        <f t="shared" ref="GC43:GI43" si="214">STDEV(GC33:GC34,GC36:GC39)</f>
        <v>0.11193128171115646</v>
      </c>
      <c r="GD43" s="39">
        <f t="shared" si="214"/>
        <v>7.0599235154353998E-2</v>
      </c>
      <c r="GE43" s="39">
        <f t="shared" si="214"/>
        <v>0.11478499505433629</v>
      </c>
      <c r="GF43" s="39">
        <f t="shared" si="214"/>
        <v>0.41503644517725174</v>
      </c>
      <c r="GG43" s="39">
        <f t="shared" si="214"/>
        <v>0.68051365315152512</v>
      </c>
      <c r="GH43" s="39">
        <f t="shared" si="214"/>
        <v>0</v>
      </c>
      <c r="GI43" s="39">
        <f t="shared" si="214"/>
        <v>0</v>
      </c>
      <c r="GJ43" s="39">
        <f t="shared" ref="GJ43" si="215">STDEV(GJ34,GJ36:GJ39)</f>
        <v>8.6642416743173176E-2</v>
      </c>
      <c r="GY43" s="86"/>
      <c r="HB43" s="2" t="s">
        <v>24</v>
      </c>
      <c r="HC43" s="39" t="e">
        <f t="shared" ref="HC43:HI43" si="216">STDEV(HC33:HC34,HC36:HC39)</f>
        <v>#N/A</v>
      </c>
      <c r="HD43" s="39" t="e">
        <f t="shared" si="216"/>
        <v>#N/A</v>
      </c>
      <c r="HE43" s="39" t="e">
        <f t="shared" si="216"/>
        <v>#N/A</v>
      </c>
      <c r="HF43" s="39" t="e">
        <f t="shared" si="216"/>
        <v>#N/A</v>
      </c>
      <c r="HG43" s="39" t="e">
        <f t="shared" si="216"/>
        <v>#N/A</v>
      </c>
      <c r="HH43" s="39" t="e">
        <f t="shared" si="216"/>
        <v>#N/A</v>
      </c>
      <c r="HI43" s="39" t="e">
        <f t="shared" si="216"/>
        <v>#N/A</v>
      </c>
      <c r="HJ43" s="39" t="e">
        <f t="shared" ref="HJ43" si="217">STDEV(HJ34,HJ36:HJ39)</f>
        <v>#N/A</v>
      </c>
    </row>
    <row r="44" spans="1:233" x14ac:dyDescent="0.25">
      <c r="Y44" s="86"/>
      <c r="BA44" s="86"/>
      <c r="BY44" s="86"/>
      <c r="DA44" s="86"/>
      <c r="EA44" s="86"/>
      <c r="EY44" s="86"/>
      <c r="FY44" s="86"/>
      <c r="GY44" s="86"/>
    </row>
    <row r="45" spans="1:233" hidden="1" x14ac:dyDescent="0.25">
      <c r="A45" s="2"/>
      <c r="B45" s="2"/>
      <c r="C45" s="39"/>
      <c r="D45" s="39"/>
      <c r="E45" s="39"/>
      <c r="F45" s="39"/>
      <c r="G45" s="39"/>
      <c r="Y45" s="86"/>
      <c r="AB45" s="2"/>
      <c r="AC45" s="39"/>
      <c r="AD45" s="39"/>
      <c r="AE45" s="39"/>
      <c r="AF45" s="39"/>
      <c r="AG45" s="39"/>
      <c r="BA45" s="86"/>
      <c r="BB45" s="2"/>
      <c r="BC45" s="39"/>
      <c r="BD45" s="39"/>
      <c r="BE45" s="39"/>
      <c r="BF45" s="39"/>
      <c r="BG45" s="39"/>
      <c r="BY45" s="86"/>
      <c r="CB45" s="2"/>
      <c r="CC45" s="39"/>
      <c r="CD45" s="39"/>
      <c r="CE45" s="39"/>
      <c r="CF45" s="39"/>
      <c r="CG45" s="39"/>
      <c r="DA45" s="86"/>
      <c r="DB45" s="2"/>
      <c r="DC45" s="39"/>
      <c r="DD45" s="39"/>
      <c r="DE45" s="39"/>
      <c r="DF45" s="39"/>
      <c r="DG45" s="39"/>
      <c r="EA45" s="86"/>
      <c r="EB45" s="2"/>
      <c r="EC45" s="39"/>
      <c r="ED45" s="39"/>
      <c r="EE45" s="39"/>
      <c r="EF45" s="39"/>
      <c r="EG45" s="39"/>
      <c r="EY45" s="86"/>
      <c r="FY45" s="86"/>
      <c r="GY45" s="86"/>
    </row>
    <row r="46" spans="1:233" hidden="1" x14ac:dyDescent="0.25">
      <c r="B46" s="2"/>
      <c r="C46" s="39"/>
      <c r="D46" s="39"/>
      <c r="E46" s="39"/>
      <c r="F46" s="39"/>
      <c r="G46" s="39"/>
      <c r="Y46" s="86"/>
      <c r="AB46" s="2"/>
      <c r="AC46" s="39"/>
      <c r="AD46" s="39"/>
      <c r="AE46" s="39"/>
      <c r="AF46" s="39"/>
      <c r="AG46" s="39"/>
      <c r="BA46" s="86"/>
      <c r="BB46" s="2"/>
      <c r="BC46" s="39"/>
      <c r="BD46" s="39"/>
      <c r="BE46" s="39"/>
      <c r="BF46" s="39"/>
      <c r="BG46" s="39"/>
      <c r="BY46" s="86"/>
      <c r="CB46" s="2"/>
      <c r="CC46" s="39"/>
      <c r="CD46" s="39"/>
      <c r="CE46" s="39"/>
      <c r="CF46" s="39"/>
      <c r="CG46" s="39"/>
      <c r="DA46" s="86"/>
      <c r="DB46" s="2"/>
      <c r="DC46" s="39"/>
      <c r="DD46" s="39"/>
      <c r="DE46" s="39"/>
      <c r="DF46" s="39"/>
      <c r="DG46" s="39"/>
      <c r="EA46" s="86"/>
      <c r="EB46" s="2"/>
      <c r="EC46" s="39"/>
      <c r="ED46" s="39"/>
      <c r="EE46" s="39"/>
      <c r="EF46" s="39"/>
      <c r="EG46" s="39"/>
      <c r="EY46" s="86"/>
      <c r="FY46" s="86"/>
      <c r="GY46" s="86"/>
    </row>
    <row r="47" spans="1:233" ht="18.75" thickBot="1" x14ac:dyDescent="0.3">
      <c r="B47" s="1" t="s">
        <v>25</v>
      </c>
      <c r="Y47" s="86"/>
      <c r="BA47" s="86"/>
      <c r="BY47" s="86"/>
      <c r="DA47" s="86"/>
      <c r="EA47" s="86"/>
      <c r="EY47" s="86"/>
      <c r="FY47" s="86"/>
      <c r="GY47" s="86"/>
    </row>
    <row r="48" spans="1:233" ht="15.75" thickBot="1" x14ac:dyDescent="0.3">
      <c r="O48" s="33" t="s">
        <v>26</v>
      </c>
      <c r="P48" s="54">
        <v>1.5</v>
      </c>
      <c r="S48" s="35">
        <f>S$27</f>
        <v>1</v>
      </c>
      <c r="U48" s="36">
        <f>U$27</f>
        <v>1.5</v>
      </c>
      <c r="V48" s="37">
        <f>V$27</f>
        <v>2</v>
      </c>
      <c r="Y48" s="86"/>
      <c r="BA48" s="86"/>
      <c r="BY48" s="86"/>
      <c r="DA48" s="86"/>
      <c r="EA48" s="86"/>
      <c r="EY48" s="86"/>
      <c r="FY48" s="86"/>
      <c r="GY48" s="86"/>
    </row>
    <row r="49" spans="1:207" x14ac:dyDescent="0.25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97" t="s">
        <v>19</v>
      </c>
      <c r="M49" s="98"/>
      <c r="N49" s="98"/>
      <c r="O49" s="98"/>
      <c r="P49" s="98"/>
      <c r="Q49" s="99"/>
      <c r="R49" s="56"/>
      <c r="S49" s="97" t="s">
        <v>20</v>
      </c>
      <c r="T49" s="98"/>
      <c r="U49" s="98"/>
      <c r="V49" s="98"/>
      <c r="W49" s="98"/>
      <c r="X49" s="99"/>
      <c r="Y49" s="88"/>
      <c r="Z49" s="56"/>
      <c r="AA49" s="56"/>
      <c r="AB49" s="55" t="s">
        <v>27</v>
      </c>
      <c r="BA49" s="88"/>
      <c r="BY49" s="88"/>
      <c r="DA49" s="88"/>
      <c r="EA49" s="88"/>
      <c r="EY49" s="88"/>
      <c r="FY49" s="88"/>
      <c r="GY49" s="88"/>
    </row>
    <row r="50" spans="1:207" ht="23.25" x14ac:dyDescent="0.25">
      <c r="A50" s="57" t="s">
        <v>28</v>
      </c>
      <c r="B50" s="14" t="s">
        <v>6</v>
      </c>
      <c r="C50" s="15" t="str">
        <f>C$10</f>
        <v>Mon</v>
      </c>
      <c r="D50" s="15" t="str">
        <f t="shared" ref="D50:J50" si="218">D$10</f>
        <v>Tue</v>
      </c>
      <c r="E50" s="15" t="str">
        <f t="shared" si="218"/>
        <v>Wed</v>
      </c>
      <c r="F50" s="15" t="str">
        <f t="shared" si="218"/>
        <v>Thu</v>
      </c>
      <c r="G50" s="15" t="str">
        <f t="shared" si="218"/>
        <v>Fri</v>
      </c>
      <c r="H50" s="15" t="str">
        <f t="shared" si="218"/>
        <v>Sat</v>
      </c>
      <c r="I50" s="15" t="str">
        <f t="shared" si="218"/>
        <v>Sun</v>
      </c>
      <c r="J50" s="15" t="str">
        <f t="shared" si="218"/>
        <v>Next Mon</v>
      </c>
      <c r="L50" s="15" t="s">
        <v>7</v>
      </c>
      <c r="M50" s="15" t="s">
        <v>8</v>
      </c>
      <c r="N50" s="15" t="s">
        <v>9</v>
      </c>
      <c r="O50" s="15" t="s">
        <v>10</v>
      </c>
      <c r="P50" s="15" t="s">
        <v>1</v>
      </c>
      <c r="Q50" s="16" t="str">
        <f>$J$10</f>
        <v>Next Mon</v>
      </c>
      <c r="S50" s="15" t="s">
        <v>7</v>
      </c>
      <c r="T50" s="15" t="s">
        <v>8</v>
      </c>
      <c r="U50" s="15" t="s">
        <v>9</v>
      </c>
      <c r="V50" s="15" t="s">
        <v>10</v>
      </c>
      <c r="W50" s="15" t="s">
        <v>1</v>
      </c>
      <c r="X50" s="16" t="str">
        <f>$J$10</f>
        <v>Next Mon</v>
      </c>
      <c r="Y50" s="86"/>
      <c r="AC50" s="15" t="s">
        <v>7</v>
      </c>
      <c r="AD50" s="15" t="s">
        <v>8</v>
      </c>
      <c r="AE50" s="15" t="s">
        <v>9</v>
      </c>
      <c r="AF50" s="15" t="s">
        <v>10</v>
      </c>
      <c r="AG50" s="15" t="s">
        <v>1</v>
      </c>
      <c r="AJ50" s="16" t="str">
        <f>$J$10</f>
        <v>Next Mon</v>
      </c>
      <c r="BA50" s="86"/>
      <c r="BY50" s="86"/>
      <c r="DA50" s="86"/>
      <c r="EA50" s="86"/>
      <c r="EY50" s="86"/>
      <c r="FY50" s="86"/>
      <c r="GY50" s="86"/>
    </row>
    <row r="51" spans="1:207" x14ac:dyDescent="0.25">
      <c r="A51" s="58">
        <v>1</v>
      </c>
      <c r="B51" s="18">
        <f>B$15</f>
        <v>35968</v>
      </c>
      <c r="C51" s="39">
        <f>C$42</f>
        <v>0</v>
      </c>
      <c r="D51" s="39">
        <f>D$42</f>
        <v>1.0458361624478978</v>
      </c>
      <c r="E51" s="39">
        <f>E$42</f>
        <v>1.0804389372620224</v>
      </c>
      <c r="F51" s="39">
        <f>F$42</f>
        <v>1.0438922752868849</v>
      </c>
      <c r="G51" s="39">
        <f>G$42</f>
        <v>0.86500211742200017</v>
      </c>
      <c r="J51" s="39">
        <f>J$42</f>
        <v>1.0031284725047012</v>
      </c>
      <c r="L51" s="59">
        <f>IF(C51=0,0,IF((ABS(C51-C$61)/C$63)&gt;$P$48,0,$A51))</f>
        <v>0</v>
      </c>
      <c r="M51" s="59">
        <f t="shared" ref="M51:P59" si="219">IF(D51=0,0,IF((ABS(D51-D$61)/D$63)&gt;$P$48,0,$A51))</f>
        <v>1</v>
      </c>
      <c r="N51" s="59">
        <f t="shared" si="219"/>
        <v>1</v>
      </c>
      <c r="O51" s="59">
        <f t="shared" si="219"/>
        <v>1</v>
      </c>
      <c r="P51" s="59">
        <f t="shared" si="219"/>
        <v>1</v>
      </c>
      <c r="Q51" s="59">
        <f>IF(J51=0,0,IF((ABS(J51-J$61)/J$63)&gt;$P$48,0,$A51))</f>
        <v>1</v>
      </c>
      <c r="S51" s="41">
        <f t="shared" ref="S51:W59" si="220">IF(C$63=0,0,ABS(C51-C$61)/C$63)</f>
        <v>2.4598773281301347</v>
      </c>
      <c r="T51" s="41">
        <f t="shared" si="220"/>
        <v>0.16852550101936603</v>
      </c>
      <c r="U51" s="41">
        <f t="shared" si="220"/>
        <v>0.89144228142178961</v>
      </c>
      <c r="V51" s="41">
        <f t="shared" si="220"/>
        <v>0.48180573402749277</v>
      </c>
      <c r="W51" s="41">
        <f t="shared" si="220"/>
        <v>0.75822317543636897</v>
      </c>
      <c r="X51" s="41">
        <f t="shared" ref="X51:X59" si="221">IF(J$63=0,0,ABS(J51-J$61)/J$63)</f>
        <v>0.23579782751434425</v>
      </c>
      <c r="Y51" s="86"/>
      <c r="AB51" s="18">
        <f t="shared" ref="AB51:AB59" si="222">B51</f>
        <v>35968</v>
      </c>
      <c r="AC51" s="39">
        <f>C$43</f>
        <v>4.7843692464455682E-2</v>
      </c>
      <c r="AD51" s="39">
        <f>D$43</f>
        <v>0.1105860128469857</v>
      </c>
      <c r="AE51" s="39">
        <f>E$43</f>
        <v>0.1010102086348776</v>
      </c>
      <c r="AF51" s="39">
        <f>F$43</f>
        <v>0.14102966696162891</v>
      </c>
      <c r="AG51" s="39">
        <f>G$43</f>
        <v>0.33662914904315011</v>
      </c>
      <c r="AJ51" s="39">
        <f>J$43</f>
        <v>7.2625969338521335E-2</v>
      </c>
      <c r="BA51" s="86"/>
      <c r="BY51" s="86"/>
      <c r="DA51" s="86"/>
      <c r="EA51" s="86"/>
      <c r="EY51" s="86"/>
      <c r="FY51" s="86"/>
      <c r="GY51" s="86"/>
    </row>
    <row r="52" spans="1:207" x14ac:dyDescent="0.25">
      <c r="A52" s="58">
        <v>1</v>
      </c>
      <c r="B52" s="18">
        <f>AB$15</f>
        <v>35604</v>
      </c>
      <c r="C52" s="39">
        <f>AC$42</f>
        <v>0.91651414748120041</v>
      </c>
      <c r="D52" s="39">
        <f>AD$42</f>
        <v>1.0299349327952245</v>
      </c>
      <c r="E52" s="39">
        <f>AE$42</f>
        <v>1.1527465222068172</v>
      </c>
      <c r="F52" s="39">
        <f>AF$42</f>
        <v>0.98380848851425573</v>
      </c>
      <c r="G52" s="39">
        <f>AG$42</f>
        <v>0.88430990628780037</v>
      </c>
      <c r="J52" s="39">
        <f>AJ$42</f>
        <v>1.1847981896378081</v>
      </c>
      <c r="L52" s="59">
        <f t="shared" ref="L52:L59" si="223">IF(C52=0,0,IF((ABS(C52-C$61)/C$63)&gt;$P$48,0,$A52))</f>
        <v>1</v>
      </c>
      <c r="M52" s="59">
        <f t="shared" si="219"/>
        <v>1</v>
      </c>
      <c r="N52" s="59">
        <f t="shared" si="219"/>
        <v>0</v>
      </c>
      <c r="O52" s="59">
        <f t="shared" si="219"/>
        <v>1</v>
      </c>
      <c r="P52" s="59">
        <f t="shared" si="219"/>
        <v>1</v>
      </c>
      <c r="Q52" s="59">
        <f t="shared" ref="Q52:Q59" si="224">IF(J52=0,0,IF((ABS(J52-J$61)/J$63)&gt;$P$48,0,$A52))</f>
        <v>1</v>
      </c>
      <c r="S52" s="41">
        <f t="shared" si="220"/>
        <v>0.23108945952605883</v>
      </c>
      <c r="T52" s="41">
        <f t="shared" si="220"/>
        <v>4.469910770431796E-2</v>
      </c>
      <c r="U52" s="41">
        <f t="shared" si="220"/>
        <v>1.7497324986025762</v>
      </c>
      <c r="V52" s="41">
        <f t="shared" si="220"/>
        <v>0.11625572407682237</v>
      </c>
      <c r="W52" s="41">
        <f t="shared" si="220"/>
        <v>0.63512363756074441</v>
      </c>
      <c r="X52" s="41">
        <f t="shared" si="221"/>
        <v>1.4773166455707725</v>
      </c>
      <c r="Y52" s="86"/>
      <c r="AB52" s="18">
        <f t="shared" si="222"/>
        <v>35604</v>
      </c>
      <c r="AC52" s="39">
        <f>AC$43</f>
        <v>0.10790447097533241</v>
      </c>
      <c r="AD52" s="39">
        <f>AD$43</f>
        <v>5.0467599592702451E-2</v>
      </c>
      <c r="AE52" s="39">
        <f>AE$43</f>
        <v>0.11881863407235319</v>
      </c>
      <c r="AF52" s="39">
        <f>AF$43</f>
        <v>0.19067514288403534</v>
      </c>
      <c r="AG52" s="39">
        <f>AG$43</f>
        <v>0.35163183211946181</v>
      </c>
      <c r="AJ52" s="39">
        <f>AJ$43</f>
        <v>5.7513364725869778E-2</v>
      </c>
      <c r="BA52" s="86"/>
      <c r="BY52" s="86"/>
      <c r="DA52" s="86"/>
      <c r="EA52" s="86"/>
      <c r="EY52" s="86"/>
      <c r="FY52" s="86"/>
      <c r="GY52" s="86"/>
    </row>
    <row r="53" spans="1:207" x14ac:dyDescent="0.25">
      <c r="A53" s="58">
        <v>1</v>
      </c>
      <c r="B53" s="18">
        <f>BB$15</f>
        <v>35240</v>
      </c>
      <c r="C53" s="39">
        <f>BC$42</f>
        <v>1.0072503664105732</v>
      </c>
      <c r="D53" s="39">
        <f>BD$42</f>
        <v>1.0000156626105543</v>
      </c>
      <c r="E53" s="39">
        <f>BE$42</f>
        <v>0.95085874363804357</v>
      </c>
      <c r="F53" s="39">
        <f>BF$42</f>
        <v>0.90897322801135572</v>
      </c>
      <c r="G53" s="39">
        <f>BG$42</f>
        <v>1.1407964225454943</v>
      </c>
      <c r="J53" s="39">
        <f>BJ$42</f>
        <v>1.0379046991281375</v>
      </c>
      <c r="L53" s="59">
        <f t="shared" si="223"/>
        <v>1</v>
      </c>
      <c r="M53" s="59">
        <f t="shared" si="219"/>
        <v>1</v>
      </c>
      <c r="N53" s="59">
        <f t="shared" si="219"/>
        <v>1</v>
      </c>
      <c r="O53" s="59">
        <f t="shared" si="219"/>
        <v>1</v>
      </c>
      <c r="P53" s="59">
        <f t="shared" si="219"/>
        <v>1</v>
      </c>
      <c r="Q53" s="59">
        <f t="shared" si="224"/>
        <v>1</v>
      </c>
      <c r="S53" s="41">
        <f t="shared" si="220"/>
        <v>0.49749904223405711</v>
      </c>
      <c r="T53" s="41">
        <f t="shared" si="220"/>
        <v>0.44589604767505703</v>
      </c>
      <c r="U53" s="41">
        <f t="shared" si="220"/>
        <v>0.6466731543622336</v>
      </c>
      <c r="V53" s="41">
        <f t="shared" si="220"/>
        <v>0.86115026914516091</v>
      </c>
      <c r="W53" s="41">
        <f t="shared" si="220"/>
        <v>1.0001424119130395</v>
      </c>
      <c r="X53" s="41">
        <f t="shared" si="221"/>
        <v>9.2136063108970434E-2</v>
      </c>
      <c r="Y53" s="86"/>
      <c r="AB53" s="18">
        <f t="shared" si="222"/>
        <v>35240</v>
      </c>
      <c r="AC53" s="39">
        <f>BC$43</f>
        <v>0.10582751191341365</v>
      </c>
      <c r="AD53" s="39">
        <f>BD$43</f>
        <v>0.17728414847925539</v>
      </c>
      <c r="AE53" s="39">
        <f>BE$43</f>
        <v>0.13806944579587421</v>
      </c>
      <c r="AF53" s="39">
        <f>BF$43</f>
        <v>0.38458423360272831</v>
      </c>
      <c r="AG53" s="39">
        <f>BG$43</f>
        <v>0.60403829652827801</v>
      </c>
      <c r="AJ53" s="39">
        <f>BJ$43</f>
        <v>0.14779474616386071</v>
      </c>
      <c r="BA53" s="86"/>
      <c r="BY53" s="86"/>
      <c r="DA53" s="86"/>
      <c r="EA53" s="86"/>
      <c r="EY53" s="86"/>
      <c r="FY53" s="86"/>
      <c r="GY53" s="86"/>
    </row>
    <row r="54" spans="1:207" x14ac:dyDescent="0.25">
      <c r="A54" s="58">
        <v>1</v>
      </c>
      <c r="B54" s="18">
        <f>CB$15</f>
        <v>34869</v>
      </c>
      <c r="C54" s="39">
        <f>CC$42</f>
        <v>0.98203385319592917</v>
      </c>
      <c r="D54" s="39">
        <f>CD$42</f>
        <v>1.1102561566381985</v>
      </c>
      <c r="E54" s="39">
        <f>CE$42</f>
        <v>1.0430057733222033</v>
      </c>
      <c r="F54" s="39">
        <f>CF$42</f>
        <v>1.203109758311822</v>
      </c>
      <c r="G54" s="39">
        <f>CG$42</f>
        <v>0.91340650925774003</v>
      </c>
      <c r="J54" s="39">
        <f>CJ$42</f>
        <v>0.89539019535007403</v>
      </c>
      <c r="L54" s="59">
        <f t="shared" si="223"/>
        <v>1</v>
      </c>
      <c r="M54" s="59">
        <f t="shared" si="219"/>
        <v>1</v>
      </c>
      <c r="N54" s="59">
        <f t="shared" si="219"/>
        <v>1</v>
      </c>
      <c r="O54" s="59">
        <f t="shared" si="219"/>
        <v>0</v>
      </c>
      <c r="P54" s="59">
        <f t="shared" si="219"/>
        <v>1</v>
      </c>
      <c r="Q54" s="59">
        <f t="shared" si="224"/>
        <v>1</v>
      </c>
      <c r="S54" s="41">
        <f t="shared" si="220"/>
        <v>0.42346112394595731</v>
      </c>
      <c r="T54" s="41">
        <f t="shared" si="220"/>
        <v>1.0323535416954299</v>
      </c>
      <c r="U54" s="41">
        <f t="shared" si="220"/>
        <v>0.44711104795298057</v>
      </c>
      <c r="V54" s="41">
        <f t="shared" si="220"/>
        <v>2.0666232891182568</v>
      </c>
      <c r="W54" s="41">
        <f t="shared" si="220"/>
        <v>0.4496141313067949</v>
      </c>
      <c r="X54" s="41">
        <f t="shared" si="221"/>
        <v>1.2517514207244709</v>
      </c>
      <c r="Y54" s="86"/>
      <c r="AB54" s="18">
        <f t="shared" si="222"/>
        <v>34869</v>
      </c>
      <c r="AC54" s="39">
        <f>CC$43</f>
        <v>0.72064147397458922</v>
      </c>
      <c r="AD54" s="39">
        <f>CD$43</f>
        <v>0.44186178263531767</v>
      </c>
      <c r="AE54" s="39">
        <f>CE$43</f>
        <v>0.15230119662804145</v>
      </c>
      <c r="AF54" s="39">
        <f>CF$43</f>
        <v>0.17395328268876389</v>
      </c>
      <c r="AG54" s="39">
        <f>CG$43</f>
        <v>0.16279007624572617</v>
      </c>
      <c r="AJ54" s="39">
        <f>CJ$43</f>
        <v>0.74080516363326521</v>
      </c>
      <c r="BA54" s="86"/>
      <c r="BY54" s="86"/>
      <c r="DA54" s="86"/>
      <c r="EA54" s="86"/>
      <c r="EY54" s="86"/>
      <c r="FY54" s="86"/>
      <c r="GY54" s="86"/>
    </row>
    <row r="55" spans="1:207" x14ac:dyDescent="0.25">
      <c r="A55" s="58">
        <v>1</v>
      </c>
      <c r="B55" s="18">
        <f>DB$15</f>
        <v>34505</v>
      </c>
      <c r="C55" s="39">
        <f>DC$42</f>
        <v>0.948100611786721</v>
      </c>
      <c r="D55" s="39">
        <f>DD$42</f>
        <v>1.1461415092158644</v>
      </c>
      <c r="E55" s="39">
        <f>DE$42</f>
        <v>0.95448526997056993</v>
      </c>
      <c r="F55" s="39">
        <f>DF$42</f>
        <v>0.95537280812088921</v>
      </c>
      <c r="G55" s="39">
        <f>DG$42</f>
        <v>1.166266944847713</v>
      </c>
      <c r="J55" s="39">
        <f>DJ$42</f>
        <v>1.0993126198042111</v>
      </c>
      <c r="L55" s="59">
        <f t="shared" si="223"/>
        <v>1</v>
      </c>
      <c r="M55" s="59">
        <f t="shared" si="219"/>
        <v>0</v>
      </c>
      <c r="N55" s="59">
        <f t="shared" si="219"/>
        <v>1</v>
      </c>
      <c r="O55" s="59">
        <f t="shared" si="219"/>
        <v>1</v>
      </c>
      <c r="P55" s="59">
        <f t="shared" si="219"/>
        <v>1</v>
      </c>
      <c r="Q55" s="59">
        <f t="shared" si="224"/>
        <v>1</v>
      </c>
      <c r="S55" s="41">
        <f t="shared" si="220"/>
        <v>0.32383011892475866</v>
      </c>
      <c r="T55" s="41">
        <f t="shared" si="220"/>
        <v>1.5135515640759121</v>
      </c>
      <c r="U55" s="41">
        <f t="shared" si="220"/>
        <v>0.60362632772665592</v>
      </c>
      <c r="V55" s="41">
        <f t="shared" si="220"/>
        <v>0.39929854464005943</v>
      </c>
      <c r="W55" s="41">
        <f t="shared" si="220"/>
        <v>1.1625333281721069</v>
      </c>
      <c r="X55" s="41">
        <f t="shared" si="221"/>
        <v>0.67120229017402777</v>
      </c>
      <c r="Y55" s="86"/>
      <c r="AB55" s="18">
        <f t="shared" si="222"/>
        <v>34505</v>
      </c>
      <c r="AC55" s="39">
        <f>DC$43</f>
        <v>0.39340271057278137</v>
      </c>
      <c r="AD55" s="39">
        <f>DD$43</f>
        <v>0.17163239496408023</v>
      </c>
      <c r="AE55" s="39">
        <f>DE$43</f>
        <v>4.9812107929496412E-2</v>
      </c>
      <c r="AF55" s="39">
        <f>DF$43</f>
        <v>9.5412664869068561E-2</v>
      </c>
      <c r="AG55" s="39">
        <f>DG$43</f>
        <v>0.21943280314692296</v>
      </c>
      <c r="AJ55" s="39">
        <f>DJ$43</f>
        <v>0.50227550348115568</v>
      </c>
      <c r="BA55" s="86"/>
      <c r="BY55" s="86"/>
      <c r="DA55" s="86"/>
      <c r="EA55" s="86"/>
      <c r="EY55" s="86"/>
      <c r="FY55" s="86"/>
      <c r="GY55" s="86"/>
    </row>
    <row r="56" spans="1:207" x14ac:dyDescent="0.25">
      <c r="A56" s="58">
        <v>0.9</v>
      </c>
      <c r="B56" s="18">
        <f>EB$15</f>
        <v>34141</v>
      </c>
      <c r="C56" s="39">
        <f>EC$42</f>
        <v>1.0058821681090042</v>
      </c>
      <c r="D56" s="39">
        <f>ED$42</f>
        <v>1.0586132884244479</v>
      </c>
      <c r="E56" s="39">
        <f>EE$42</f>
        <v>1.0188416016402524</v>
      </c>
      <c r="F56" s="39">
        <f>EF$42</f>
        <v>1.0155850156734245</v>
      </c>
      <c r="G56" s="39">
        <f>EG$42</f>
        <v>0.89294787287770105</v>
      </c>
      <c r="J56" s="39">
        <f>EJ$42</f>
        <v>1.1069200410718334</v>
      </c>
      <c r="L56" s="59">
        <f t="shared" si="223"/>
        <v>0.9</v>
      </c>
      <c r="M56" s="59">
        <f t="shared" si="219"/>
        <v>0.9</v>
      </c>
      <c r="N56" s="59">
        <f t="shared" si="219"/>
        <v>0.9</v>
      </c>
      <c r="O56" s="59">
        <f t="shared" si="219"/>
        <v>0.9</v>
      </c>
      <c r="P56" s="59">
        <f t="shared" si="219"/>
        <v>0.9</v>
      </c>
      <c r="Q56" s="59">
        <f t="shared" si="224"/>
        <v>0.9</v>
      </c>
      <c r="S56" s="41">
        <f t="shared" si="220"/>
        <v>0.49348189072737481</v>
      </c>
      <c r="T56" s="41">
        <f t="shared" si="220"/>
        <v>0.33985801721286057</v>
      </c>
      <c r="U56" s="41">
        <f t="shared" si="220"/>
        <v>0.16028260282194842</v>
      </c>
      <c r="V56" s="41">
        <f t="shared" si="220"/>
        <v>0.20004118707194649</v>
      </c>
      <c r="W56" s="41">
        <f t="shared" si="220"/>
        <v>0.58005106022977249</v>
      </c>
      <c r="X56" s="41">
        <f t="shared" si="221"/>
        <v>0.74293897629915973</v>
      </c>
      <c r="Y56" s="86"/>
      <c r="AB56" s="18">
        <f t="shared" si="222"/>
        <v>34141</v>
      </c>
      <c r="AC56" s="39">
        <f>EC$43</f>
        <v>0.41583361229264265</v>
      </c>
      <c r="AD56" s="39">
        <f>ED$43</f>
        <v>8.4474840546076874E-2</v>
      </c>
      <c r="AE56" s="39">
        <f>EE$43</f>
        <v>7.3320467031757292E-2</v>
      </c>
      <c r="AF56" s="39">
        <f>EF$43</f>
        <v>0.10072547192259425</v>
      </c>
      <c r="AG56" s="39">
        <f>EG$43</f>
        <v>9.7871192848707239E-2</v>
      </c>
      <c r="AJ56" s="39">
        <f>EJ$43</f>
        <v>0.50389705240560201</v>
      </c>
      <c r="BA56" s="86"/>
      <c r="BY56" s="86"/>
      <c r="DA56" s="86"/>
      <c r="EA56" s="86"/>
      <c r="EY56" s="86"/>
      <c r="FY56" s="86"/>
      <c r="GY56" s="86"/>
    </row>
    <row r="57" spans="1:207" x14ac:dyDescent="0.25">
      <c r="A57" s="58">
        <v>0.8</v>
      </c>
      <c r="B57" s="18">
        <f>FB$15</f>
        <v>33777</v>
      </c>
      <c r="C57" s="39">
        <f>FC$42</f>
        <v>0.91914001903714571</v>
      </c>
      <c r="D57" s="39">
        <f>FD$42</f>
        <v>0.94355142660608837</v>
      </c>
      <c r="E57" s="39">
        <f>FE$42</f>
        <v>0.94338113840241833</v>
      </c>
      <c r="F57" s="39">
        <f>FF$42</f>
        <v>0.87148561520306111</v>
      </c>
      <c r="G57" s="39">
        <f>FG$42</f>
        <v>0.80915111311756949</v>
      </c>
      <c r="J57" s="39">
        <f>FJ$42</f>
        <v>1.0261944009842918</v>
      </c>
      <c r="L57" s="59">
        <f t="shared" si="223"/>
        <v>0.8</v>
      </c>
      <c r="M57" s="59">
        <f t="shared" si="219"/>
        <v>0.8</v>
      </c>
      <c r="N57" s="59">
        <f t="shared" si="219"/>
        <v>0.8</v>
      </c>
      <c r="O57" s="59">
        <f t="shared" si="219"/>
        <v>0.8</v>
      </c>
      <c r="P57" s="59">
        <f t="shared" si="219"/>
        <v>0.8</v>
      </c>
      <c r="Q57" s="59">
        <f t="shared" si="224"/>
        <v>0.8</v>
      </c>
      <c r="S57" s="41">
        <f t="shared" si="220"/>
        <v>0.23879925120261866</v>
      </c>
      <c r="T57" s="41">
        <f t="shared" si="220"/>
        <v>1.2030428150579144</v>
      </c>
      <c r="U57" s="41">
        <f t="shared" si="220"/>
        <v>0.73543224411162778</v>
      </c>
      <c r="V57" s="41">
        <f t="shared" si="220"/>
        <v>1.2342941334262307</v>
      </c>
      <c r="W57" s="41">
        <f t="shared" si="220"/>
        <v>1.1143091502495186</v>
      </c>
      <c r="X57" s="41">
        <f t="shared" si="221"/>
        <v>1.8290052761873333E-2</v>
      </c>
      <c r="Y57" s="86"/>
      <c r="AB57" s="18">
        <f t="shared" si="222"/>
        <v>33777</v>
      </c>
      <c r="AC57" s="39">
        <f>FC$43</f>
        <v>7.992437455825617E-2</v>
      </c>
      <c r="AD57" s="39">
        <f>FD$43</f>
        <v>8.2375539550773827E-2</v>
      </c>
      <c r="AE57" s="39">
        <f>FE$43</f>
        <v>7.1428223049834413E-2</v>
      </c>
      <c r="AF57" s="39">
        <f>FF$43</f>
        <v>7.2671689618640678E-2</v>
      </c>
      <c r="AG57" s="39">
        <f>FG$43</f>
        <v>0.35861357148275641</v>
      </c>
      <c r="AJ57" s="39">
        <f>FJ$43</f>
        <v>8.6570948442104362E-2</v>
      </c>
      <c r="BA57" s="86"/>
      <c r="BY57" s="86"/>
      <c r="DA57" s="86"/>
      <c r="EA57" s="86"/>
      <c r="EY57" s="86"/>
      <c r="FY57" s="86"/>
      <c r="GY57" s="86"/>
    </row>
    <row r="58" spans="1:207" x14ac:dyDescent="0.25">
      <c r="A58" s="58">
        <v>0.7</v>
      </c>
      <c r="B58" s="18">
        <f>GB$15</f>
        <v>33409</v>
      </c>
      <c r="C58" s="39">
        <f>GC$42</f>
        <v>0.92353947419619298</v>
      </c>
      <c r="D58" s="39">
        <f>GD$42</f>
        <v>0.93179781875479928</v>
      </c>
      <c r="E58" s="39">
        <f>GE$42</f>
        <v>0.89894938086450749</v>
      </c>
      <c r="F58" s="39">
        <f>GF$42</f>
        <v>0.98167705790869253</v>
      </c>
      <c r="G58" s="39">
        <f>GG$42</f>
        <v>1.1995360817852145</v>
      </c>
      <c r="J58" s="39">
        <f>GJ$42</f>
        <v>0.87142335147218564</v>
      </c>
      <c r="L58" s="59">
        <f t="shared" si="223"/>
        <v>0.7</v>
      </c>
      <c r="M58" s="59">
        <f t="shared" si="219"/>
        <v>0.7</v>
      </c>
      <c r="N58" s="59">
        <f t="shared" si="219"/>
        <v>0.7</v>
      </c>
      <c r="O58" s="59">
        <f t="shared" si="219"/>
        <v>0.7</v>
      </c>
      <c r="P58" s="59">
        <f t="shared" si="219"/>
        <v>0.7</v>
      </c>
      <c r="Q58" s="59">
        <f t="shared" si="224"/>
        <v>0.7</v>
      </c>
      <c r="S58" s="41">
        <f t="shared" si="220"/>
        <v>0.25171644156930828</v>
      </c>
      <c r="T58" s="41">
        <f t="shared" si="220"/>
        <v>1.3606506535662657</v>
      </c>
      <c r="U58" s="41">
        <f t="shared" si="220"/>
        <v>1.2628367045987683</v>
      </c>
      <c r="V58" s="41">
        <f t="shared" si="220"/>
        <v>0.13747153892942393</v>
      </c>
      <c r="W58" s="41">
        <f t="shared" si="220"/>
        <v>1.3746454146980531</v>
      </c>
      <c r="X58" s="41">
        <f t="shared" si="221"/>
        <v>1.4777546741522252</v>
      </c>
      <c r="Y58" s="86"/>
      <c r="AB58" s="18">
        <f t="shared" si="222"/>
        <v>33409</v>
      </c>
      <c r="AC58" s="39">
        <f>GC$43</f>
        <v>0.11193128171115646</v>
      </c>
      <c r="AD58" s="39">
        <f>GD$43</f>
        <v>7.0599235154353998E-2</v>
      </c>
      <c r="AE58" s="39">
        <f>GE$43</f>
        <v>0.11478499505433629</v>
      </c>
      <c r="AF58" s="39">
        <f>GF$43</f>
        <v>0.41503644517725174</v>
      </c>
      <c r="AG58" s="39">
        <f>GG$43</f>
        <v>0.68051365315152512</v>
      </c>
      <c r="AJ58" s="39">
        <f>GJ$43</f>
        <v>8.6642416743173176E-2</v>
      </c>
      <c r="BA58" s="86"/>
      <c r="BY58" s="86"/>
      <c r="DA58" s="86"/>
      <c r="EA58" s="86"/>
      <c r="EY58" s="86"/>
      <c r="FY58" s="86"/>
      <c r="GY58" s="86"/>
    </row>
    <row r="59" spans="1:207" x14ac:dyDescent="0.25">
      <c r="A59" s="58">
        <v>0.6</v>
      </c>
      <c r="B59" s="18">
        <f>HB$15</f>
        <v>0</v>
      </c>
      <c r="C59" s="39"/>
      <c r="D59" s="39"/>
      <c r="E59" s="39"/>
      <c r="F59" s="39"/>
      <c r="G59" s="39"/>
      <c r="J59" s="39"/>
      <c r="L59" s="59">
        <f t="shared" si="223"/>
        <v>0</v>
      </c>
      <c r="M59" s="59">
        <f t="shared" si="219"/>
        <v>0</v>
      </c>
      <c r="N59" s="59">
        <f t="shared" si="219"/>
        <v>0</v>
      </c>
      <c r="O59" s="59">
        <f t="shared" si="219"/>
        <v>0</v>
      </c>
      <c r="P59" s="59">
        <f t="shared" si="219"/>
        <v>0</v>
      </c>
      <c r="Q59" s="59">
        <f t="shared" si="224"/>
        <v>0</v>
      </c>
      <c r="S59" s="41">
        <f t="shared" si="220"/>
        <v>2.4598773281301347</v>
      </c>
      <c r="T59" s="41">
        <f t="shared" si="220"/>
        <v>13.855421790977797</v>
      </c>
      <c r="U59" s="41">
        <f t="shared" si="220"/>
        <v>11.933355709289643</v>
      </c>
      <c r="V59" s="41">
        <f t="shared" si="220"/>
        <v>9.9088798368478006</v>
      </c>
      <c r="W59" s="41">
        <f t="shared" si="220"/>
        <v>6.2731664792081938</v>
      </c>
      <c r="X59" s="41">
        <f t="shared" si="221"/>
        <v>9.6951283737961234</v>
      </c>
      <c r="Y59" s="86"/>
      <c r="AB59" s="18">
        <f t="shared" si="222"/>
        <v>0</v>
      </c>
      <c r="AC59" s="39" t="e">
        <f>HC$43</f>
        <v>#N/A</v>
      </c>
      <c r="AD59" s="39" t="e">
        <f>HD$43</f>
        <v>#N/A</v>
      </c>
      <c r="AE59" s="39" t="e">
        <f>HE$43</f>
        <v>#N/A</v>
      </c>
      <c r="AF59" s="39" t="e">
        <f>HF$43</f>
        <v>#N/A</v>
      </c>
      <c r="AG59" s="39" t="e">
        <f>HG$43</f>
        <v>#N/A</v>
      </c>
      <c r="AJ59" s="39" t="e">
        <f>HJ$43</f>
        <v>#N/A</v>
      </c>
      <c r="BA59" s="86"/>
      <c r="BY59" s="86"/>
      <c r="DA59" s="86"/>
      <c r="EA59" s="86"/>
      <c r="EY59" s="86"/>
      <c r="FY59" s="86"/>
      <c r="GY59" s="86"/>
    </row>
    <row r="60" spans="1:207" x14ac:dyDescent="0.25">
      <c r="L60" s="45"/>
      <c r="M60" s="45"/>
      <c r="N60" s="45"/>
      <c r="O60" s="45"/>
      <c r="P60" s="45"/>
      <c r="Q60" s="45"/>
      <c r="Y60" s="86"/>
      <c r="BA60" s="86"/>
      <c r="BY60" s="86"/>
      <c r="DA60" s="86"/>
      <c r="EA60" s="86"/>
      <c r="EY60" s="86"/>
      <c r="FY60" s="86"/>
      <c r="GY60" s="86"/>
    </row>
    <row r="61" spans="1:207" ht="15.75" thickBot="1" x14ac:dyDescent="0.3">
      <c r="B61" s="2" t="s">
        <v>29</v>
      </c>
      <c r="C61" s="39">
        <f>AVERAGE(C51:C60)</f>
        <v>0.83780758002709588</v>
      </c>
      <c r="D61" s="39">
        <f t="shared" ref="D61:G61" si="225">AVERAGE(D51:D60)</f>
        <v>1.0332683696866343</v>
      </c>
      <c r="E61" s="39">
        <f t="shared" si="225"/>
        <v>1.0053384209133542</v>
      </c>
      <c r="F61" s="39">
        <f t="shared" si="225"/>
        <v>0.99548803087879822</v>
      </c>
      <c r="G61" s="39">
        <f t="shared" si="225"/>
        <v>0.98392712101765412</v>
      </c>
      <c r="J61" s="39">
        <f t="shared" ref="J61" si="226">AVERAGE(J51:J60)</f>
        <v>1.0281339962441551</v>
      </c>
      <c r="K61" s="10" t="s">
        <v>15</v>
      </c>
      <c r="L61" s="59">
        <f>SUM(L50:L60)</f>
        <v>6.4</v>
      </c>
      <c r="M61" s="59">
        <f t="shared" ref="M61:Q61" si="227">SUM(M50:M60)</f>
        <v>6.4</v>
      </c>
      <c r="N61" s="59">
        <f t="shared" si="227"/>
        <v>6.4</v>
      </c>
      <c r="O61" s="59">
        <f t="shared" si="227"/>
        <v>6.4</v>
      </c>
      <c r="P61" s="59">
        <f t="shared" si="227"/>
        <v>7.4</v>
      </c>
      <c r="Q61" s="59">
        <f t="shared" si="227"/>
        <v>7.4</v>
      </c>
      <c r="Y61" s="86"/>
      <c r="AB61" s="2" t="s">
        <v>29</v>
      </c>
      <c r="AC61" s="39" t="e">
        <f>AVERAGE(AC51:AC60)</f>
        <v>#N/A</v>
      </c>
      <c r="AD61" s="39" t="e">
        <f t="shared" ref="AD61:AG61" si="228">AVERAGE(AD51:AD60)</f>
        <v>#N/A</v>
      </c>
      <c r="AE61" s="39" t="e">
        <f t="shared" si="228"/>
        <v>#N/A</v>
      </c>
      <c r="AF61" s="39" t="e">
        <f t="shared" si="228"/>
        <v>#N/A</v>
      </c>
      <c r="AG61" s="39" t="e">
        <f t="shared" si="228"/>
        <v>#N/A</v>
      </c>
      <c r="AJ61" s="39" t="e">
        <f t="shared" ref="AJ61" si="229">AVERAGE(AJ51:AJ60)</f>
        <v>#N/A</v>
      </c>
      <c r="BA61" s="86"/>
      <c r="BY61" s="86"/>
      <c r="DA61" s="86"/>
      <c r="EA61" s="86"/>
      <c r="EY61" s="86"/>
      <c r="FY61" s="86"/>
      <c r="GY61" s="86"/>
    </row>
    <row r="62" spans="1:207" ht="15.75" thickBot="1" x14ac:dyDescent="0.3">
      <c r="B62" s="60" t="s">
        <v>30</v>
      </c>
      <c r="C62" s="61">
        <f>IF(L61=0,0,SUMPRODUCT(C51:C60,L51:L60)/L61)</f>
        <v>0.9595285277093093</v>
      </c>
      <c r="D62" s="61">
        <f t="shared" ref="D62:G62" si="230">IF(M61=0,0,SUMPRODUCT(D51:D60,M51:M60)/M61)</f>
        <v>1.0227960138261105</v>
      </c>
      <c r="E62" s="61">
        <f t="shared" si="230"/>
        <v>0.98901806921814939</v>
      </c>
      <c r="F62" s="61">
        <f t="shared" si="230"/>
        <v>0.96725558542781276</v>
      </c>
      <c r="G62" s="61">
        <f t="shared" si="230"/>
        <v>0.9811393423911331</v>
      </c>
      <c r="H62" s="61"/>
      <c r="I62" s="61"/>
      <c r="J62" s="61">
        <f>IF(Q61=0,0,SUMPRODUCT(J51:J60,Q51:Q60)/Q61)</f>
        <v>1.0334748757037222</v>
      </c>
      <c r="K62" s="62"/>
      <c r="Y62" s="86"/>
      <c r="BA62" s="86"/>
      <c r="BY62" s="86"/>
      <c r="DA62" s="86"/>
      <c r="EA62" s="86"/>
      <c r="EY62" s="86"/>
      <c r="FY62" s="86"/>
      <c r="GY62" s="86"/>
    </row>
    <row r="63" spans="1:207" x14ac:dyDescent="0.25">
      <c r="B63" s="2" t="s">
        <v>24</v>
      </c>
      <c r="C63" s="39">
        <f>STDEV(C51:C59)</f>
        <v>0.34058917103152936</v>
      </c>
      <c r="D63" s="39">
        <f t="shared" ref="D63:G63" si="231">STDEV(D51:D59)</f>
        <v>7.4575020903330805E-2</v>
      </c>
      <c r="E63" s="39">
        <f t="shared" si="231"/>
        <v>8.4246078421238907E-2</v>
      </c>
      <c r="F63" s="39">
        <f t="shared" si="231"/>
        <v>0.10046423483479053</v>
      </c>
      <c r="G63" s="39">
        <f t="shared" si="231"/>
        <v>0.15684696465154971</v>
      </c>
      <c r="J63" s="39">
        <f t="shared" ref="J63" si="232">STDEV(J51:J59)</f>
        <v>0.10604645514782284</v>
      </c>
      <c r="Y63" s="86"/>
      <c r="BA63" s="86"/>
      <c r="BY63" s="86"/>
      <c r="DA63" s="86"/>
      <c r="EA63" s="86"/>
      <c r="EY63" s="86"/>
      <c r="FY63" s="86"/>
      <c r="GY63" s="86"/>
    </row>
  </sheetData>
  <mergeCells count="39">
    <mergeCell ref="EC26:EJ26"/>
    <mergeCell ref="C7:I7"/>
    <mergeCell ref="C26:J26"/>
    <mergeCell ref="L26:X26"/>
    <mergeCell ref="AC26:AJ26"/>
    <mergeCell ref="AL26:AX26"/>
    <mergeCell ref="BC26:BJ26"/>
    <mergeCell ref="BL26:BX26"/>
    <mergeCell ref="CC26:CJ26"/>
    <mergeCell ref="CL26:CX26"/>
    <mergeCell ref="DC26:DJ26"/>
    <mergeCell ref="DL26:DX26"/>
    <mergeCell ref="HL26:HX26"/>
    <mergeCell ref="L28:Q28"/>
    <mergeCell ref="S28:X28"/>
    <mergeCell ref="AL28:AQ28"/>
    <mergeCell ref="AS28:AX28"/>
    <mergeCell ref="BL28:BQ28"/>
    <mergeCell ref="BS28:BX28"/>
    <mergeCell ref="CL28:CQ28"/>
    <mergeCell ref="CS28:CX28"/>
    <mergeCell ref="DL28:DQ28"/>
    <mergeCell ref="EL26:EX26"/>
    <mergeCell ref="FC26:FJ26"/>
    <mergeCell ref="FL26:FX26"/>
    <mergeCell ref="GC26:GJ26"/>
    <mergeCell ref="GL26:GX26"/>
    <mergeCell ref="HC26:HJ26"/>
    <mergeCell ref="GS28:GX28"/>
    <mergeCell ref="HL28:HQ28"/>
    <mergeCell ref="HS28:HX28"/>
    <mergeCell ref="L49:Q49"/>
    <mergeCell ref="S49:X49"/>
    <mergeCell ref="DS28:DX28"/>
    <mergeCell ref="EL28:EQ28"/>
    <mergeCell ref="ES28:EX28"/>
    <mergeCell ref="FL28:FQ28"/>
    <mergeCell ref="FS28:FX28"/>
    <mergeCell ref="GL28:GQ28"/>
  </mergeCells>
  <conditionalFormatting sqref="AC11:AJ19">
    <cfRule type="cellIs" dxfId="28" priority="26" operator="equal">
      <formula>0</formula>
    </cfRule>
  </conditionalFormatting>
  <conditionalFormatting sqref="BC11:BJ19">
    <cfRule type="cellIs" dxfId="27" priority="25" operator="equal">
      <formula>0</formula>
    </cfRule>
  </conditionalFormatting>
  <conditionalFormatting sqref="CC11:CJ19">
    <cfRule type="cellIs" dxfId="26" priority="24" operator="equal">
      <formula>0</formula>
    </cfRule>
  </conditionalFormatting>
  <conditionalFormatting sqref="DC11:DJ19">
    <cfRule type="cellIs" dxfId="25" priority="23" operator="equal">
      <formula>0</formula>
    </cfRule>
  </conditionalFormatting>
  <conditionalFormatting sqref="EC11:EJ19">
    <cfRule type="cellIs" dxfId="24" priority="22" operator="equal">
      <formula>0</formula>
    </cfRule>
  </conditionalFormatting>
  <conditionalFormatting sqref="FC11:FJ19">
    <cfRule type="cellIs" dxfId="23" priority="21" operator="equal">
      <formula>0</formula>
    </cfRule>
  </conditionalFormatting>
  <conditionalFormatting sqref="GC11:GJ19">
    <cfRule type="cellIs" dxfId="22" priority="20" operator="equal">
      <formula>0</formula>
    </cfRule>
  </conditionalFormatting>
  <conditionalFormatting sqref="HC11:HJ19">
    <cfRule type="cellIs" dxfId="21" priority="19" operator="equal">
      <formula>0</formula>
    </cfRule>
  </conditionalFormatting>
  <conditionalFormatting sqref="K11:K19">
    <cfRule type="cellIs" dxfId="20" priority="18" operator="equal">
      <formula>0</formula>
    </cfRule>
  </conditionalFormatting>
  <conditionalFormatting sqref="S31:X39 AS31:AX39 BS31:BX39 CS31:CX39 DS31:DX39 ES31:EX39 FS31:FX39 GS31:GX39 HS31:HX39">
    <cfRule type="expression" dxfId="19" priority="27">
      <formula>S31&lt;$S$27</formula>
    </cfRule>
    <cfRule type="expression" dxfId="18" priority="28">
      <formula>S31&gt;$V$27</formula>
    </cfRule>
    <cfRule type="expression" dxfId="17" priority="29">
      <formula>S31&gt;$U$27</formula>
    </cfRule>
  </conditionalFormatting>
  <conditionalFormatting sqref="S51:X59">
    <cfRule type="expression" dxfId="16" priority="15">
      <formula>S51&lt;$S$27</formula>
    </cfRule>
    <cfRule type="expression" dxfId="15" priority="16">
      <formula>S51&gt;$V$27</formula>
    </cfRule>
    <cfRule type="expression" dxfId="14" priority="17">
      <formula>S51&gt;$U$27</formula>
    </cfRule>
  </conditionalFormatting>
  <conditionalFormatting sqref="C51:J63">
    <cfRule type="cellIs" dxfId="13" priority="14" operator="equal">
      <formula>0</formula>
    </cfRule>
  </conditionalFormatting>
  <conditionalFormatting sqref="AC51:AJ61">
    <cfRule type="cellIs" dxfId="12" priority="13" operator="equal">
      <formula>0</formula>
    </cfRule>
  </conditionalFormatting>
  <conditionalFormatting sqref="C31:J43 AC41:AJ43 BC41:BJ43 CC41:CJ43 DC41:DJ43 EC41:EJ43 FC41:FJ43 GC41:GJ43 HC41:HJ43 AC31:AJ39 BC31:BJ39 CC31:CJ39 DC31:DJ39 EC31:EJ39 FC31:FJ39 GC31:GJ39 HC31:HJ39">
    <cfRule type="cellIs" dxfId="11" priority="12" operator="equal">
      <formula>0</formula>
    </cfRule>
  </conditionalFormatting>
  <conditionalFormatting sqref="L31:Q41 AL41:AQ41 BL41:BQ41 CL41:CQ41 DL41:DQ41 EL41:EQ41 FL41:FQ41 GL41:GQ41 HL41:HQ41 AL31:AQ39 BL31:BQ39 CL31:CQ39 DL31:DQ39 EL31:EQ39 FL31:FQ39 GL31:GQ39 HL31:HQ39">
    <cfRule type="cellIs" dxfId="10" priority="11" operator="equal">
      <formula>0</formula>
    </cfRule>
  </conditionalFormatting>
  <conditionalFormatting sqref="L51:Q61">
    <cfRule type="cellIs" dxfId="9" priority="10" operator="equal">
      <formula>0</formula>
    </cfRule>
  </conditionalFormatting>
  <conditionalFormatting sqref="C11:J19">
    <cfRule type="cellIs" dxfId="8" priority="9" operator="equal">
      <formula>0</formula>
    </cfRule>
  </conditionalFormatting>
  <conditionalFormatting sqref="AK11:AK19">
    <cfRule type="cellIs" dxfId="7" priority="8" operator="equal">
      <formula>0</formula>
    </cfRule>
  </conditionalFormatting>
  <conditionalFormatting sqref="BK11:BK19">
    <cfRule type="cellIs" dxfId="6" priority="7" operator="equal">
      <formula>0</formula>
    </cfRule>
  </conditionalFormatting>
  <conditionalFormatting sqref="CK11:CK19">
    <cfRule type="cellIs" dxfId="5" priority="6" operator="equal">
      <formula>0</formula>
    </cfRule>
  </conditionalFormatting>
  <conditionalFormatting sqref="DK11:DK19">
    <cfRule type="cellIs" dxfId="4" priority="5" operator="equal">
      <formula>0</formula>
    </cfRule>
  </conditionalFormatting>
  <conditionalFormatting sqref="EK11:EK19">
    <cfRule type="cellIs" dxfId="3" priority="4" operator="equal">
      <formula>0</formula>
    </cfRule>
  </conditionalFormatting>
  <conditionalFormatting sqref="FK11:FK19">
    <cfRule type="cellIs" dxfId="2" priority="3" operator="equal">
      <formula>0</formula>
    </cfRule>
  </conditionalFormatting>
  <conditionalFormatting sqref="GK11:GK19">
    <cfRule type="cellIs" dxfId="1" priority="2" operator="equal">
      <formula>0</formula>
    </cfRule>
  </conditionalFormatting>
  <conditionalFormatting sqref="HK11:HK19">
    <cfRule type="cellIs" dxfId="0" priority="1" operator="equal">
      <formula>0</formula>
    </cfRule>
  </conditionalFormatting>
  <printOptions headings="1"/>
  <pageMargins left="0.4" right="0.2" top="0.4" bottom="0.3" header="0.3" footer="0.25"/>
  <pageSetup scale="75" orientation="landscape" r:id="rId1"/>
  <headerFooter>
    <oddFooter>&amp;L&amp;"Arial,Regular"&amp;8&amp;Z&amp;F \ &amp;A&amp;R&amp;"Arial,Regular"&amp;8&amp;D, &amp;T</oddFooter>
  </headerFooter>
  <colBreaks count="8" manualBreakCount="8">
    <brk id="27" max="1048575" man="1"/>
    <brk id="53" max="1048575" man="1"/>
    <brk id="79" max="1048575" man="1"/>
    <brk id="105" max="1048575" man="1"/>
    <brk id="131" max="1048575" man="1"/>
    <brk id="157" max="1048575" man="1"/>
    <brk id="183" max="1048575" man="1"/>
    <brk id="20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zoomScale="75" zoomScaleNormal="7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 x14ac:dyDescent="0.25"/>
  <cols>
    <col min="1" max="1" width="1.7109375" customWidth="1"/>
    <col min="2" max="2" width="15" customWidth="1"/>
    <col min="3" max="7" width="6.42578125" customWidth="1"/>
    <col min="8" max="9" width="3.7109375" customWidth="1"/>
    <col min="10" max="10" width="8.7109375" customWidth="1"/>
    <col min="11" max="11" width="1.7109375" customWidth="1"/>
    <col min="12" max="12" width="6.42578125" customWidth="1"/>
    <col min="13" max="13" width="1.7109375" customWidth="1"/>
    <col min="21" max="21" width="1.7109375" customWidth="1"/>
  </cols>
  <sheetData>
    <row r="1" spans="1:23" ht="18" x14ac:dyDescent="0.25">
      <c r="A1" s="1" t="s">
        <v>58</v>
      </c>
      <c r="B1" s="2"/>
      <c r="C1" s="2"/>
      <c r="D1" s="2"/>
      <c r="E1" s="3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.9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idden="1" x14ac:dyDescent="0.25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idden="1" x14ac:dyDescent="0.2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idden="1" x14ac:dyDescent="0.2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idden="1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idden="1" x14ac:dyDescent="0.25">
      <c r="A7" s="9"/>
      <c r="B7" s="2"/>
      <c r="K7" s="2"/>
      <c r="L7" s="3"/>
      <c r="M7" s="3"/>
      <c r="N7" s="64"/>
      <c r="O7" s="3"/>
      <c r="P7" s="3"/>
      <c r="Q7" s="3"/>
      <c r="R7" s="3"/>
      <c r="S7" s="3"/>
      <c r="T7" s="3"/>
      <c r="U7" s="3"/>
      <c r="V7" s="3"/>
      <c r="W7" s="3"/>
    </row>
    <row r="8" spans="1:23" hidden="1" x14ac:dyDescent="0.25">
      <c r="A8" s="9"/>
      <c r="B8" s="2"/>
      <c r="C8" s="8"/>
      <c r="D8" s="8"/>
      <c r="E8" s="8"/>
      <c r="F8" s="8"/>
      <c r="G8" s="8"/>
      <c r="H8" s="8"/>
      <c r="I8" s="8"/>
      <c r="J8" s="8"/>
      <c r="K8" s="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8" x14ac:dyDescent="0.25">
      <c r="A9" s="9"/>
      <c r="B9" s="3"/>
      <c r="C9" s="94" t="s">
        <v>32</v>
      </c>
      <c r="D9" s="95"/>
      <c r="E9" s="95"/>
      <c r="F9" s="95"/>
      <c r="G9" s="95"/>
      <c r="H9" s="95"/>
      <c r="I9" s="95"/>
      <c r="J9" s="96"/>
      <c r="K9" s="3"/>
      <c r="L9" s="3"/>
      <c r="M9" s="3"/>
      <c r="N9" s="3"/>
      <c r="O9" s="3"/>
      <c r="P9" s="3"/>
      <c r="Q9" s="3"/>
      <c r="R9" s="3"/>
      <c r="S9" s="39">
        <v>0.12</v>
      </c>
      <c r="T9" s="39"/>
      <c r="U9" s="3"/>
      <c r="V9" s="3"/>
      <c r="W9" s="3"/>
    </row>
    <row r="10" spans="1:23" ht="23.25" x14ac:dyDescent="0.25">
      <c r="A10" s="9"/>
      <c r="B10" s="14" t="s">
        <v>43</v>
      </c>
      <c r="C10" s="15" t="s">
        <v>7</v>
      </c>
      <c r="D10" s="15" t="s">
        <v>8</v>
      </c>
      <c r="E10" s="15" t="s">
        <v>9</v>
      </c>
      <c r="F10" s="15" t="s">
        <v>10</v>
      </c>
      <c r="G10" s="89" t="s">
        <v>1</v>
      </c>
      <c r="H10" s="15" t="s">
        <v>11</v>
      </c>
      <c r="I10" s="15" t="s">
        <v>12</v>
      </c>
      <c r="J10" s="16" t="s">
        <v>33</v>
      </c>
      <c r="K10" s="3"/>
      <c r="L10" s="16" t="s">
        <v>34</v>
      </c>
      <c r="M10" s="3"/>
      <c r="N10" s="15" t="s">
        <v>35</v>
      </c>
      <c r="O10" s="3"/>
      <c r="P10" s="3"/>
      <c r="Q10" s="16" t="s">
        <v>67</v>
      </c>
      <c r="R10" s="16" t="s">
        <v>55</v>
      </c>
      <c r="S10" s="16" t="s">
        <v>59</v>
      </c>
      <c r="T10" s="16" t="s">
        <v>61</v>
      </c>
      <c r="U10" s="16"/>
      <c r="V10" s="3"/>
      <c r="W10" s="3"/>
    </row>
    <row r="11" spans="1:23" x14ac:dyDescent="0.25">
      <c r="A11" s="30"/>
      <c r="B11" s="68" t="s">
        <v>36</v>
      </c>
      <c r="C11" s="39">
        <f>'4thFriJun0816'!C$62</f>
        <v>0.98275499639313713</v>
      </c>
      <c r="D11" s="39">
        <f>'4thFriJun0816'!D$62</f>
        <v>0.93423671033785127</v>
      </c>
      <c r="E11" s="39">
        <f>'4thFriJun0816'!E$62</f>
        <v>0.94040840198467646</v>
      </c>
      <c r="F11" s="39">
        <f>'4thFriJun0816'!F$62</f>
        <v>0.98853103967076439</v>
      </c>
      <c r="G11" s="90">
        <f>'4thFriJun0816'!G$62</f>
        <v>2.3918121665377798</v>
      </c>
      <c r="H11" s="39">
        <f>'4thFriJun0816'!H$62</f>
        <v>0</v>
      </c>
      <c r="I11" s="39">
        <f>'4thFriJun0816'!I$62</f>
        <v>0</v>
      </c>
      <c r="J11" s="39">
        <f>'4thFriJun0816'!J$62</f>
        <v>1.046117815290333</v>
      </c>
      <c r="K11" s="3"/>
      <c r="L11" s="39">
        <f>SUM(C11:J11)</f>
        <v>7.2838611302145422</v>
      </c>
      <c r="M11" s="3"/>
      <c r="N11" s="66" t="str">
        <f>B11</f>
        <v>2008-16</v>
      </c>
      <c r="O11" s="66"/>
      <c r="P11" s="66">
        <v>2016</v>
      </c>
      <c r="Q11" s="39">
        <f>'4thFriJun0816'!G51</f>
        <v>3.0771816815517457</v>
      </c>
      <c r="R11" s="39">
        <f t="shared" ref="R11" si="0">AVERAGE(Q10:Q12)</f>
        <v>2.5551693489024512</v>
      </c>
      <c r="S11" s="39">
        <f t="shared" ref="S11:S12" si="1">S12</f>
        <v>2.5600000000000014</v>
      </c>
      <c r="T11" s="39">
        <f t="shared" ref="T11:T22" si="2">T12</f>
        <v>2.6</v>
      </c>
      <c r="U11" s="39"/>
      <c r="V11" s="66"/>
      <c r="W11" s="66"/>
    </row>
    <row r="12" spans="1:23" x14ac:dyDescent="0.25">
      <c r="B12" s="68" t="s">
        <v>62</v>
      </c>
      <c r="C12" s="39">
        <f>'4thFriJun9907'!C$62</f>
        <v>0.99479313185747109</v>
      </c>
      <c r="D12" s="39">
        <f>'4thFriJun9907'!D$62</f>
        <v>0.9542611977313642</v>
      </c>
      <c r="E12" s="39">
        <f>'4thFriJun9907'!E$62</f>
        <v>0.99254486971441147</v>
      </c>
      <c r="F12" s="39">
        <f>'4thFriJun9907'!F$62</f>
        <v>0.96654222806213774</v>
      </c>
      <c r="G12" s="90">
        <f>'4thFriJun9907'!G$62</f>
        <v>1.4446072051736598</v>
      </c>
      <c r="H12" s="39">
        <f>'4thFriJun9907'!H$62</f>
        <v>0</v>
      </c>
      <c r="I12" s="39">
        <f>'4thFriJun9907'!I$62</f>
        <v>0</v>
      </c>
      <c r="J12" s="39">
        <f>'4thFriJun9907'!J$62</f>
        <v>1.0183372757086828</v>
      </c>
      <c r="K12" s="3"/>
      <c r="L12" s="39">
        <f t="shared" ref="L12:L13" si="3">SUM(C12:J12)</f>
        <v>6.3710859082477267</v>
      </c>
      <c r="N12" s="66" t="str">
        <f t="shared" ref="N12:N13" si="4">B12</f>
        <v>1999-2007</v>
      </c>
      <c r="P12" s="66">
        <v>2015</v>
      </c>
      <c r="Q12" s="39">
        <f>'4thFriJun0816'!G52</f>
        <v>2.0331570162531563</v>
      </c>
      <c r="R12" s="39">
        <f>AVERAGE(Q11:Q13)</f>
        <v>2.6113649603756364</v>
      </c>
      <c r="S12" s="39">
        <f t="shared" si="1"/>
        <v>2.5600000000000014</v>
      </c>
      <c r="T12" s="39">
        <f t="shared" si="2"/>
        <v>2.6</v>
      </c>
      <c r="U12" s="39"/>
    </row>
    <row r="13" spans="1:23" x14ac:dyDescent="0.25">
      <c r="B13" s="68" t="s">
        <v>63</v>
      </c>
      <c r="C13" s="39">
        <f>'4thFriJun9198'!C$62</f>
        <v>0.9595285277093093</v>
      </c>
      <c r="D13" s="39">
        <f>'4thFriJun9198'!D$62</f>
        <v>1.0227960138261105</v>
      </c>
      <c r="E13" s="39">
        <f>'4thFriJun9198'!E$62</f>
        <v>0.98901806921814939</v>
      </c>
      <c r="F13" s="39">
        <f>'4thFriJun9198'!F$62</f>
        <v>0.96725558542781276</v>
      </c>
      <c r="G13" s="90">
        <f>'4thFriJun9198'!G$62</f>
        <v>0.9811393423911331</v>
      </c>
      <c r="H13" s="39">
        <f>'4thFriJun9198'!H$62</f>
        <v>0</v>
      </c>
      <c r="I13" s="39">
        <f>'4thFriJun9198'!I$62</f>
        <v>0</v>
      </c>
      <c r="J13" s="39">
        <f>'4thFriJun9198'!J$62</f>
        <v>1.0334748757037222</v>
      </c>
      <c r="K13" s="3"/>
      <c r="L13" s="39">
        <f t="shared" si="3"/>
        <v>5.953212414276237</v>
      </c>
      <c r="N13" s="66" t="str">
        <f t="shared" si="4"/>
        <v>1991-97</v>
      </c>
      <c r="P13" s="66">
        <v>2014</v>
      </c>
      <c r="Q13" s="39">
        <f>'4thFriJun0816'!G53</f>
        <v>2.7237561833220059</v>
      </c>
      <c r="R13" s="39">
        <f t="shared" ref="R13:R36" si="5">AVERAGE(Q12:Q14)</f>
        <v>2.6105686485603932</v>
      </c>
      <c r="S13" s="39">
        <f>S14</f>
        <v>2.5600000000000014</v>
      </c>
      <c r="T13" s="39">
        <f t="shared" si="2"/>
        <v>2.6</v>
      </c>
      <c r="U13" s="39"/>
    </row>
    <row r="14" spans="1:23" x14ac:dyDescent="0.25">
      <c r="B14" s="68"/>
      <c r="C14" s="39"/>
      <c r="D14" s="39"/>
      <c r="E14" s="39"/>
      <c r="F14" s="39"/>
      <c r="G14" s="90"/>
      <c r="H14" s="39"/>
      <c r="I14" s="39"/>
      <c r="J14" s="39"/>
      <c r="K14" s="3"/>
      <c r="L14" s="39"/>
      <c r="N14" s="66"/>
      <c r="P14" s="66">
        <v>2013</v>
      </c>
      <c r="Q14" s="39">
        <f>'4thFriJun0816'!G54</f>
        <v>3.0747927461060169</v>
      </c>
      <c r="R14" s="39">
        <f t="shared" si="5"/>
        <v>2.6166044005651581</v>
      </c>
      <c r="S14" s="39">
        <f t="shared" ref="S14:S25" si="6">S15+S$9</f>
        <v>2.5600000000000014</v>
      </c>
      <c r="T14" s="39">
        <f t="shared" si="2"/>
        <v>2.6</v>
      </c>
      <c r="U14" s="39"/>
    </row>
    <row r="15" spans="1:23" x14ac:dyDescent="0.25">
      <c r="B15" s="72" t="s">
        <v>61</v>
      </c>
      <c r="C15" s="73"/>
      <c r="D15" s="73"/>
      <c r="E15" s="73"/>
      <c r="F15" s="73"/>
      <c r="G15" s="91"/>
      <c r="H15" s="73"/>
      <c r="I15" s="73"/>
      <c r="J15" s="73"/>
      <c r="K15" s="73"/>
      <c r="L15" s="73"/>
      <c r="M15" s="73"/>
      <c r="N15" s="75"/>
      <c r="P15" s="66">
        <v>2012</v>
      </c>
      <c r="Q15" s="39">
        <f>'4thFriJun0816'!G55</f>
        <v>2.0512642722674514</v>
      </c>
      <c r="R15" s="39">
        <f t="shared" si="5"/>
        <v>2.4197530511634109</v>
      </c>
      <c r="S15" s="39">
        <f t="shared" si="6"/>
        <v>2.4400000000000013</v>
      </c>
      <c r="T15" s="39">
        <v>2.6</v>
      </c>
      <c r="U15" s="39"/>
    </row>
    <row r="16" spans="1:23" x14ac:dyDescent="0.25">
      <c r="B16" s="76" t="s">
        <v>64</v>
      </c>
      <c r="C16" s="77">
        <v>1</v>
      </c>
      <c r="D16" s="77">
        <v>1</v>
      </c>
      <c r="E16" s="77">
        <v>1</v>
      </c>
      <c r="F16" s="77">
        <v>1</v>
      </c>
      <c r="G16" s="90">
        <f>T15</f>
        <v>2.6</v>
      </c>
      <c r="H16" s="77">
        <f>'0204'!H$62</f>
        <v>0</v>
      </c>
      <c r="I16" s="77">
        <f>'0204'!I$62</f>
        <v>0</v>
      </c>
      <c r="J16" s="77">
        <v>1</v>
      </c>
      <c r="K16" s="78"/>
      <c r="L16" s="77">
        <f>SUM(C16:J16)</f>
        <v>7.6</v>
      </c>
      <c r="M16" s="79"/>
      <c r="N16" s="80" t="str">
        <f>B16</f>
        <v>2012-Pres</v>
      </c>
      <c r="P16" s="66">
        <v>2011</v>
      </c>
      <c r="Q16" s="39">
        <f>'4thFriJun0816'!G56</f>
        <v>2.1332021351167643</v>
      </c>
      <c r="R16" s="39">
        <f t="shared" si="5"/>
        <v>2.1207861148757092</v>
      </c>
      <c r="S16" s="39">
        <f t="shared" si="6"/>
        <v>2.3200000000000012</v>
      </c>
      <c r="T16" s="39">
        <f t="shared" si="2"/>
        <v>2.1</v>
      </c>
      <c r="U16" s="39"/>
    </row>
    <row r="17" spans="2:21" x14ac:dyDescent="0.25">
      <c r="B17" s="76" t="s">
        <v>65</v>
      </c>
      <c r="C17" s="77">
        <v>1</v>
      </c>
      <c r="D17" s="77">
        <v>1</v>
      </c>
      <c r="E17" s="77">
        <v>1</v>
      </c>
      <c r="F17" s="77">
        <v>1</v>
      </c>
      <c r="G17" s="90">
        <f>T19</f>
        <v>2.1</v>
      </c>
      <c r="H17" s="77">
        <f>'9901'!H$62</f>
        <v>0</v>
      </c>
      <c r="I17" s="77">
        <f>'9901'!I$62</f>
        <v>0</v>
      </c>
      <c r="J17" s="77">
        <v>1</v>
      </c>
      <c r="K17" s="78"/>
      <c r="L17" s="77">
        <f>SUM(C17:G17)</f>
        <v>6.1</v>
      </c>
      <c r="M17" s="79"/>
      <c r="N17" s="80" t="str">
        <f>B17</f>
        <v>2008-11</v>
      </c>
      <c r="P17" s="66">
        <v>2010</v>
      </c>
      <c r="Q17" s="39">
        <f>'4thFriJun0816'!G57</f>
        <v>2.177891937242912</v>
      </c>
      <c r="R17" s="39">
        <f t="shared" si="5"/>
        <v>2.1563688394660678</v>
      </c>
      <c r="S17" s="39">
        <f t="shared" si="6"/>
        <v>2.2000000000000011</v>
      </c>
      <c r="T17" s="39">
        <f t="shared" si="2"/>
        <v>2.1</v>
      </c>
      <c r="U17" s="39"/>
    </row>
    <row r="18" spans="2:21" x14ac:dyDescent="0.25">
      <c r="B18" s="76" t="s">
        <v>69</v>
      </c>
      <c r="C18" s="77">
        <v>1</v>
      </c>
      <c r="D18" s="77">
        <v>1</v>
      </c>
      <c r="E18" s="77">
        <v>1</v>
      </c>
      <c r="F18" s="77">
        <v>1</v>
      </c>
      <c r="G18" s="90">
        <f>T23</f>
        <v>1.8</v>
      </c>
      <c r="H18" s="77">
        <f>'9698'!H$62</f>
        <v>0</v>
      </c>
      <c r="I18" s="77">
        <f>'9698'!I$62</f>
        <v>0</v>
      </c>
      <c r="J18" s="77">
        <v>1</v>
      </c>
      <c r="K18" s="78"/>
      <c r="L18" s="77">
        <f t="shared" ref="L18:L19" si="7">SUM(C18:G18)</f>
        <v>5.8</v>
      </c>
      <c r="M18" s="79"/>
      <c r="N18" s="80" t="str">
        <f>B18</f>
        <v>2004-07</v>
      </c>
      <c r="P18" s="66">
        <v>2009</v>
      </c>
      <c r="Q18" s="39">
        <f>'4thFriJun0816'!G58</f>
        <v>2.1580124460385273</v>
      </c>
      <c r="R18" s="39">
        <f t="shared" si="5"/>
        <v>2.0017132661913002</v>
      </c>
      <c r="S18" s="39">
        <f t="shared" si="6"/>
        <v>2.080000000000001</v>
      </c>
      <c r="T18" s="39">
        <f t="shared" si="2"/>
        <v>2.1</v>
      </c>
      <c r="U18" s="39"/>
    </row>
    <row r="19" spans="2:21" x14ac:dyDescent="0.25">
      <c r="B19" s="81" t="s">
        <v>68</v>
      </c>
      <c r="C19" s="82">
        <v>1</v>
      </c>
      <c r="D19" s="82">
        <v>1</v>
      </c>
      <c r="E19" s="82">
        <v>1</v>
      </c>
      <c r="F19" s="82">
        <v>1</v>
      </c>
      <c r="G19" s="92">
        <f>T36</f>
        <v>1</v>
      </c>
      <c r="H19" s="82">
        <f>'9395'!H$62</f>
        <v>0</v>
      </c>
      <c r="I19" s="82">
        <f>'9395'!I$62</f>
        <v>0</v>
      </c>
      <c r="J19" s="82">
        <v>1</v>
      </c>
      <c r="K19" s="83"/>
      <c r="L19" s="82">
        <f t="shared" si="7"/>
        <v>5</v>
      </c>
      <c r="M19" s="84"/>
      <c r="N19" s="85" t="str">
        <f>B19</f>
        <v>1991-2003</v>
      </c>
      <c r="P19" s="66">
        <v>2008</v>
      </c>
      <c r="Q19" s="39">
        <f>'4thFriJun0816'!G59</f>
        <v>1.6692354152924611</v>
      </c>
      <c r="R19" s="39">
        <f t="shared" si="5"/>
        <v>2.0591348836968679</v>
      </c>
      <c r="S19" s="39">
        <f t="shared" si="6"/>
        <v>1.9600000000000009</v>
      </c>
      <c r="T19" s="39">
        <v>2.1</v>
      </c>
      <c r="U19" s="39"/>
    </row>
    <row r="20" spans="2:21" x14ac:dyDescent="0.25">
      <c r="B20" s="65"/>
      <c r="C20" s="39"/>
      <c r="D20" s="39"/>
      <c r="E20" s="39"/>
      <c r="F20" s="39"/>
      <c r="G20" s="39"/>
      <c r="H20" s="39"/>
      <c r="I20" s="39"/>
      <c r="J20" s="67"/>
      <c r="K20" s="3"/>
      <c r="L20" s="39"/>
      <c r="N20" s="66"/>
      <c r="P20" s="66">
        <v>2007</v>
      </c>
      <c r="Q20" s="39">
        <f>'4thFriJun9907'!G51</f>
        <v>2.3501567897596152</v>
      </c>
      <c r="R20" s="39">
        <f t="shared" si="5"/>
        <v>1.611174423133358</v>
      </c>
      <c r="S20" s="39">
        <f t="shared" si="6"/>
        <v>1.8400000000000007</v>
      </c>
      <c r="T20" s="39">
        <f t="shared" si="2"/>
        <v>1.8</v>
      </c>
      <c r="U20" s="39"/>
    </row>
    <row r="21" spans="2:21" x14ac:dyDescent="0.25">
      <c r="B21" s="65"/>
      <c r="C21" s="39"/>
      <c r="D21" s="39"/>
      <c r="E21" s="39"/>
      <c r="F21" s="39"/>
      <c r="G21" s="39"/>
      <c r="H21" s="39"/>
      <c r="I21" s="39"/>
      <c r="J21" s="39"/>
      <c r="K21" s="3"/>
      <c r="L21" s="39"/>
      <c r="N21" s="66"/>
      <c r="P21" s="66">
        <v>2006</v>
      </c>
      <c r="Q21" s="39">
        <f>'4thFriJun9907'!G52</f>
        <v>0.81413106434799742</v>
      </c>
      <c r="R21" s="39">
        <f t="shared" si="5"/>
        <v>1.8169728751307799</v>
      </c>
      <c r="S21" s="39">
        <f t="shared" si="6"/>
        <v>1.7200000000000006</v>
      </c>
      <c r="T21" s="39">
        <f t="shared" si="2"/>
        <v>1.8</v>
      </c>
      <c r="U21" s="39"/>
    </row>
    <row r="22" spans="2:21" x14ac:dyDescent="0.25">
      <c r="B22" s="65"/>
      <c r="C22" s="39"/>
      <c r="D22" s="39"/>
      <c r="E22" s="39"/>
      <c r="F22" s="39"/>
      <c r="G22" s="39"/>
      <c r="H22" s="39"/>
      <c r="I22" s="39"/>
      <c r="J22" s="39"/>
      <c r="K22" s="3"/>
      <c r="L22" s="39"/>
      <c r="P22" s="66">
        <v>2005</v>
      </c>
      <c r="Q22" s="39">
        <f>'4thFriJun9907'!G53</f>
        <v>2.2866307712847269</v>
      </c>
      <c r="R22" s="39">
        <f t="shared" si="5"/>
        <v>1.6875939084595613</v>
      </c>
      <c r="S22" s="39">
        <f t="shared" si="6"/>
        <v>1.6000000000000005</v>
      </c>
      <c r="T22" s="39">
        <f t="shared" si="2"/>
        <v>1.8</v>
      </c>
      <c r="U22" s="39"/>
    </row>
    <row r="23" spans="2:21" x14ac:dyDescent="0.25">
      <c r="P23" s="66">
        <v>2004</v>
      </c>
      <c r="Q23" s="39">
        <f>'4thFriJun9907'!G54</f>
        <v>1.9620198897459591</v>
      </c>
      <c r="R23" s="39">
        <f t="shared" si="5"/>
        <v>1.702974070863909</v>
      </c>
      <c r="S23" s="39">
        <f t="shared" si="6"/>
        <v>1.4800000000000004</v>
      </c>
      <c r="T23" s="39">
        <v>1.8</v>
      </c>
      <c r="U23" s="39"/>
    </row>
    <row r="24" spans="2:21" x14ac:dyDescent="0.25">
      <c r="P24" s="66">
        <v>2003</v>
      </c>
      <c r="Q24" s="39">
        <f>'4thFriJun9907'!G55</f>
        <v>0.86027155156104151</v>
      </c>
      <c r="R24" s="39">
        <f t="shared" si="5"/>
        <v>1.4162931842805975</v>
      </c>
      <c r="S24" s="39">
        <f t="shared" si="6"/>
        <v>1.3600000000000003</v>
      </c>
      <c r="T24" s="39">
        <v>1</v>
      </c>
      <c r="U24" s="39"/>
    </row>
    <row r="25" spans="2:21" x14ac:dyDescent="0.25">
      <c r="P25" s="66">
        <v>2002</v>
      </c>
      <c r="Q25" s="39">
        <f>'4thFriJun9907'!G56</f>
        <v>1.4265881115347916</v>
      </c>
      <c r="R25" s="39">
        <f t="shared" si="5"/>
        <v>1.1060687478741811</v>
      </c>
      <c r="S25" s="39">
        <f t="shared" si="6"/>
        <v>1.2400000000000002</v>
      </c>
      <c r="T25" s="39">
        <v>1</v>
      </c>
      <c r="U25" s="39"/>
    </row>
    <row r="26" spans="2:21" x14ac:dyDescent="0.25">
      <c r="P26" s="66">
        <v>2001</v>
      </c>
      <c r="Q26" s="39">
        <f>'4thFriJun9907'!G57</f>
        <v>1.0313465805267106</v>
      </c>
      <c r="R26" s="39">
        <f t="shared" si="5"/>
        <v>1.1142402746307514</v>
      </c>
      <c r="S26" s="39">
        <f>S27+S$9</f>
        <v>1.1200000000000001</v>
      </c>
      <c r="T26" s="39">
        <v>1</v>
      </c>
      <c r="U26" s="39"/>
    </row>
    <row r="27" spans="2:21" x14ac:dyDescent="0.25">
      <c r="P27" s="66">
        <v>2000</v>
      </c>
      <c r="Q27" s="39">
        <f>'4thFriJun9907'!G58</f>
        <v>0.8847861318307515</v>
      </c>
      <c r="R27" s="39">
        <f t="shared" si="5"/>
        <v>0.94720574723345019</v>
      </c>
      <c r="S27" s="39">
        <v>1</v>
      </c>
      <c r="T27" s="39">
        <v>1</v>
      </c>
      <c r="U27" s="39"/>
    </row>
    <row r="28" spans="2:21" x14ac:dyDescent="0.25">
      <c r="P28" s="66">
        <v>1999</v>
      </c>
      <c r="Q28" s="39">
        <f>'4thFriJun9907'!G59</f>
        <v>0.9254845293428885</v>
      </c>
      <c r="R28" s="39">
        <f t="shared" si="5"/>
        <v>0.89175759286521339</v>
      </c>
      <c r="S28" s="39">
        <v>1</v>
      </c>
      <c r="T28" s="39">
        <v>1</v>
      </c>
      <c r="U28" s="39"/>
    </row>
    <row r="29" spans="2:21" x14ac:dyDescent="0.25">
      <c r="P29" s="66">
        <v>1998</v>
      </c>
      <c r="Q29" s="39">
        <f>'4thFriJun9198'!G51</f>
        <v>0.86500211742200017</v>
      </c>
      <c r="R29" s="39">
        <f t="shared" si="5"/>
        <v>0.89159885101756309</v>
      </c>
      <c r="S29" s="39">
        <v>1</v>
      </c>
      <c r="T29" s="39">
        <v>1</v>
      </c>
      <c r="U29" s="39"/>
    </row>
    <row r="30" spans="2:21" x14ac:dyDescent="0.25">
      <c r="P30" s="66">
        <v>1997</v>
      </c>
      <c r="Q30" s="39">
        <f>'4thFriJun9198'!G52</f>
        <v>0.88430990628780037</v>
      </c>
      <c r="R30" s="39">
        <f t="shared" si="5"/>
        <v>0.96336948208509821</v>
      </c>
      <c r="S30" s="39">
        <v>1</v>
      </c>
      <c r="T30" s="39">
        <v>1</v>
      </c>
      <c r="U30" s="39"/>
    </row>
    <row r="31" spans="2:21" x14ac:dyDescent="0.25">
      <c r="P31" s="66">
        <v>1996</v>
      </c>
      <c r="Q31" s="39">
        <f>'4thFriJun9198'!G53</f>
        <v>1.1407964225454943</v>
      </c>
      <c r="R31" s="39">
        <f t="shared" si="5"/>
        <v>0.97950427936367834</v>
      </c>
      <c r="S31" s="39">
        <v>1</v>
      </c>
      <c r="T31" s="39">
        <v>1</v>
      </c>
      <c r="U31" s="39"/>
    </row>
    <row r="32" spans="2:21" x14ac:dyDescent="0.25">
      <c r="P32" s="66">
        <v>1995</v>
      </c>
      <c r="Q32" s="39">
        <f>'4thFriJun9198'!G54</f>
        <v>0.91340650925774003</v>
      </c>
      <c r="R32" s="39">
        <f t="shared" si="5"/>
        <v>1.0734899588836491</v>
      </c>
      <c r="S32" s="39">
        <v>1</v>
      </c>
      <c r="T32" s="39">
        <v>1</v>
      </c>
      <c r="U32" s="39"/>
    </row>
    <row r="33" spans="16:21" x14ac:dyDescent="0.25">
      <c r="P33" s="66">
        <v>1994</v>
      </c>
      <c r="Q33" s="39">
        <f>'4thFriJun9198'!G55</f>
        <v>1.166266944847713</v>
      </c>
      <c r="R33" s="39">
        <f t="shared" si="5"/>
        <v>0.99087377566105139</v>
      </c>
      <c r="S33" s="39">
        <v>1</v>
      </c>
      <c r="T33" s="39">
        <v>1</v>
      </c>
      <c r="U33" s="39"/>
    </row>
    <row r="34" spans="16:21" x14ac:dyDescent="0.25">
      <c r="P34" s="66">
        <v>1993</v>
      </c>
      <c r="Q34" s="39">
        <f>'4thFriJun9198'!G56</f>
        <v>0.89294787287770105</v>
      </c>
      <c r="R34" s="39">
        <f t="shared" si="5"/>
        <v>0.9561219769476611</v>
      </c>
      <c r="S34" s="39">
        <v>1</v>
      </c>
      <c r="T34" s="39">
        <v>1</v>
      </c>
      <c r="U34" s="39"/>
    </row>
    <row r="35" spans="16:21" x14ac:dyDescent="0.25">
      <c r="P35" s="66">
        <v>1992</v>
      </c>
      <c r="Q35" s="39">
        <f>'4thFriJun9198'!G57</f>
        <v>0.80915111311756949</v>
      </c>
      <c r="R35" s="39">
        <f t="shared" si="5"/>
        <v>0.96721168926016166</v>
      </c>
      <c r="S35" s="39">
        <v>1</v>
      </c>
      <c r="T35" s="39">
        <v>1</v>
      </c>
      <c r="U35" s="39"/>
    </row>
    <row r="36" spans="16:21" x14ac:dyDescent="0.25">
      <c r="P36" s="66">
        <v>1991</v>
      </c>
      <c r="Q36" s="39">
        <f>'4thFriJun9198'!G58</f>
        <v>1.1995360817852145</v>
      </c>
      <c r="R36" s="39">
        <f t="shared" si="5"/>
        <v>1.0043435974513919</v>
      </c>
      <c r="S36" s="39">
        <v>1</v>
      </c>
      <c r="T36" s="39">
        <v>1</v>
      </c>
      <c r="U36" s="39"/>
    </row>
    <row r="37" spans="16:21" x14ac:dyDescent="0.25">
      <c r="P37" s="66"/>
      <c r="Q37" s="39"/>
      <c r="R37" s="39"/>
      <c r="S37" s="39"/>
      <c r="T37" s="39"/>
      <c r="U37" s="39"/>
    </row>
    <row r="38" spans="16:21" x14ac:dyDescent="0.25">
      <c r="P38" s="66" t="s">
        <v>60</v>
      </c>
      <c r="Q38" s="39">
        <f>AVERAGE(Q11:Q36)</f>
        <v>1.5965894700487213</v>
      </c>
      <c r="R38" s="39">
        <f t="shared" ref="R38:S38" si="8">AVERAGE(R11:R36)</f>
        <v>1.5873945364976561</v>
      </c>
      <c r="S38" s="39">
        <f t="shared" si="8"/>
        <v>1.6000000000000003</v>
      </c>
      <c r="T38" s="39">
        <f t="shared" ref="T38" si="9">AVERAGE(T11:T36)</f>
        <v>1.6000000000000003</v>
      </c>
      <c r="U38" s="39"/>
    </row>
    <row r="39" spans="16:21" x14ac:dyDescent="0.25">
      <c r="P39" s="18"/>
      <c r="Q39" s="39"/>
      <c r="R39" s="39"/>
      <c r="S39" s="39"/>
      <c r="T39" s="39"/>
      <c r="U39" s="39"/>
    </row>
    <row r="40" spans="16:21" x14ac:dyDescent="0.25">
      <c r="P40" s="18"/>
      <c r="Q40" s="39"/>
      <c r="R40" s="39"/>
      <c r="S40" s="39"/>
      <c r="T40" s="39"/>
      <c r="U40" s="39"/>
    </row>
    <row r="41" spans="16:21" x14ac:dyDescent="0.25">
      <c r="P41" s="18"/>
      <c r="Q41" s="39"/>
      <c r="R41" s="39"/>
      <c r="S41" s="39"/>
      <c r="T41" s="39"/>
      <c r="U41" s="39"/>
    </row>
    <row r="42" spans="16:21" x14ac:dyDescent="0.25">
      <c r="P42" s="18"/>
      <c r="Q42" s="39"/>
      <c r="R42" s="39"/>
      <c r="S42" s="39"/>
      <c r="T42" s="39"/>
      <c r="U42" s="39"/>
    </row>
    <row r="43" spans="16:21" x14ac:dyDescent="0.25">
      <c r="P43" s="18"/>
      <c r="Q43" s="39"/>
      <c r="R43" s="39"/>
      <c r="S43" s="39"/>
      <c r="T43" s="39"/>
      <c r="U43" s="39"/>
    </row>
    <row r="44" spans="16:21" x14ac:dyDescent="0.25">
      <c r="P44" s="18"/>
      <c r="Q44" s="39"/>
      <c r="R44" s="39"/>
      <c r="S44" s="39"/>
      <c r="T44" s="39"/>
      <c r="U44" s="39"/>
    </row>
    <row r="45" spans="16:21" x14ac:dyDescent="0.25">
      <c r="P45" s="18"/>
      <c r="Q45" s="39"/>
      <c r="R45" s="39"/>
      <c r="S45" s="39"/>
      <c r="T45" s="39"/>
      <c r="U45" s="39"/>
    </row>
    <row r="46" spans="16:21" x14ac:dyDescent="0.25">
      <c r="P46" s="18"/>
      <c r="Q46" s="39"/>
      <c r="R46" s="39"/>
      <c r="S46" s="39"/>
      <c r="T46" s="39"/>
      <c r="U46" s="39"/>
    </row>
    <row r="47" spans="16:21" x14ac:dyDescent="0.25">
      <c r="P47" s="18"/>
      <c r="Q47" s="39"/>
      <c r="R47" s="39"/>
      <c r="S47" s="39"/>
      <c r="T47" s="39"/>
      <c r="U47" s="39"/>
    </row>
    <row r="48" spans="16:21" x14ac:dyDescent="0.25">
      <c r="P48" s="18"/>
      <c r="Q48" s="39"/>
      <c r="R48" s="39"/>
      <c r="S48" s="39"/>
      <c r="T48" s="39"/>
      <c r="U48" s="39"/>
    </row>
    <row r="49" spans="16:21" x14ac:dyDescent="0.25">
      <c r="P49" s="18"/>
      <c r="Q49" s="39"/>
      <c r="R49" s="39"/>
      <c r="S49" s="39"/>
      <c r="T49" s="39"/>
      <c r="U49" s="39"/>
    </row>
    <row r="50" spans="16:21" x14ac:dyDescent="0.25">
      <c r="P50" s="18"/>
      <c r="Q50" s="39"/>
      <c r="R50" s="39"/>
      <c r="S50" s="39"/>
      <c r="T50" s="39"/>
      <c r="U50" s="39"/>
    </row>
    <row r="51" spans="16:21" x14ac:dyDescent="0.25">
      <c r="P51" s="18"/>
      <c r="Q51" s="39"/>
      <c r="R51" s="39"/>
      <c r="S51" s="39"/>
      <c r="T51" s="39"/>
      <c r="U51" s="39"/>
    </row>
    <row r="52" spans="16:21" x14ac:dyDescent="0.25">
      <c r="P52" s="18"/>
      <c r="Q52" s="39"/>
      <c r="R52" s="39"/>
      <c r="S52" s="39"/>
      <c r="T52" s="39"/>
      <c r="U52" s="39"/>
    </row>
    <row r="53" spans="16:21" x14ac:dyDescent="0.25">
      <c r="P53" s="18"/>
      <c r="Q53" s="39"/>
      <c r="R53" s="39"/>
      <c r="S53" s="39"/>
      <c r="T53" s="39"/>
      <c r="U53" s="39"/>
    </row>
    <row r="54" spans="16:21" x14ac:dyDescent="0.25">
      <c r="P54" s="18"/>
      <c r="Q54" s="39"/>
      <c r="R54" s="39"/>
      <c r="S54" s="39"/>
      <c r="T54" s="39"/>
      <c r="U54" s="39"/>
    </row>
    <row r="55" spans="16:21" x14ac:dyDescent="0.25">
      <c r="P55" s="18"/>
      <c r="Q55" s="39"/>
      <c r="R55" s="39"/>
      <c r="S55" s="39"/>
      <c r="T55" s="39"/>
      <c r="U55" s="39"/>
    </row>
    <row r="56" spans="16:21" x14ac:dyDescent="0.25">
      <c r="P56" s="18"/>
      <c r="Q56" s="39"/>
      <c r="R56" s="39"/>
      <c r="S56" s="39"/>
      <c r="T56" s="39"/>
      <c r="U56" s="39"/>
    </row>
    <row r="57" spans="16:21" x14ac:dyDescent="0.25">
      <c r="P57" s="18"/>
      <c r="Q57" s="39"/>
      <c r="R57" s="39"/>
      <c r="S57" s="39"/>
      <c r="T57" s="39"/>
      <c r="U57" s="39"/>
    </row>
    <row r="58" spans="16:21" x14ac:dyDescent="0.25">
      <c r="P58" s="18"/>
      <c r="Q58" s="39"/>
      <c r="R58" s="39"/>
      <c r="S58" s="39"/>
      <c r="T58" s="39"/>
      <c r="U58" s="39"/>
    </row>
    <row r="59" spans="16:21" x14ac:dyDescent="0.25">
      <c r="P59" s="18"/>
      <c r="Q59" s="39"/>
      <c r="R59" s="39"/>
      <c r="S59" s="39"/>
      <c r="T59" s="39"/>
      <c r="U59" s="39"/>
    </row>
    <row r="60" spans="16:21" x14ac:dyDescent="0.25">
      <c r="P60" s="18"/>
      <c r="Q60" s="39"/>
      <c r="R60" s="39"/>
      <c r="S60" s="39"/>
      <c r="T60" s="39"/>
      <c r="U60" s="39"/>
    </row>
    <row r="61" spans="16:21" x14ac:dyDescent="0.25">
      <c r="P61" s="18"/>
      <c r="Q61" s="39"/>
      <c r="R61" s="39"/>
      <c r="S61" s="39"/>
      <c r="T61" s="39"/>
      <c r="U61" s="39"/>
    </row>
    <row r="62" spans="16:21" x14ac:dyDescent="0.25">
      <c r="P62" s="18"/>
      <c r="Q62" s="39"/>
      <c r="R62" s="39"/>
      <c r="S62" s="39"/>
      <c r="T62" s="39"/>
      <c r="U62" s="39"/>
    </row>
    <row r="63" spans="16:21" x14ac:dyDescent="0.25">
      <c r="P63" s="18"/>
      <c r="Q63" s="39"/>
      <c r="R63" s="39"/>
      <c r="S63" s="39"/>
      <c r="T63" s="39"/>
      <c r="U63" s="39"/>
    </row>
    <row r="64" spans="16:21" x14ac:dyDescent="0.25">
      <c r="P64" s="18"/>
      <c r="Q64" s="39"/>
      <c r="R64" s="39"/>
      <c r="S64" s="39"/>
      <c r="T64" s="39"/>
      <c r="U64" s="39"/>
    </row>
    <row r="65" spans="16:21" x14ac:dyDescent="0.25">
      <c r="P65" s="18"/>
      <c r="Q65" s="39"/>
      <c r="R65" s="39"/>
      <c r="S65" s="39"/>
      <c r="T65" s="39"/>
      <c r="U65" s="39"/>
    </row>
    <row r="66" spans="16:21" x14ac:dyDescent="0.25">
      <c r="P66" s="18"/>
      <c r="Q66" s="39"/>
      <c r="R66" s="39"/>
      <c r="S66" s="39"/>
      <c r="T66" s="39"/>
      <c r="U66" s="39"/>
    </row>
    <row r="67" spans="16:21" x14ac:dyDescent="0.25">
      <c r="P67" s="18"/>
      <c r="Q67" s="39"/>
      <c r="R67" s="39"/>
      <c r="S67" s="39"/>
      <c r="T67" s="39"/>
      <c r="U67" s="39"/>
    </row>
    <row r="68" spans="16:21" x14ac:dyDescent="0.25">
      <c r="P68" s="18"/>
      <c r="Q68" s="39"/>
      <c r="R68" s="39"/>
      <c r="S68" s="39"/>
      <c r="T68" s="39"/>
      <c r="U68" s="39"/>
    </row>
    <row r="69" spans="16:21" x14ac:dyDescent="0.25">
      <c r="P69" s="18"/>
      <c r="Q69" s="39"/>
      <c r="R69" s="39"/>
      <c r="S69" s="39"/>
      <c r="T69" s="39"/>
      <c r="U69" s="39"/>
    </row>
    <row r="70" spans="16:21" x14ac:dyDescent="0.25">
      <c r="P70" s="18"/>
      <c r="Q70" s="39"/>
      <c r="R70" s="39"/>
      <c r="S70" s="39"/>
      <c r="T70" s="39"/>
      <c r="U70" s="39"/>
    </row>
    <row r="71" spans="16:21" x14ac:dyDescent="0.25">
      <c r="P71" s="18"/>
      <c r="Q71" s="39"/>
      <c r="R71" s="39"/>
      <c r="S71" s="39"/>
      <c r="T71" s="39"/>
      <c r="U71" s="39"/>
    </row>
    <row r="72" spans="16:21" x14ac:dyDescent="0.25">
      <c r="P72" s="18"/>
      <c r="Q72" s="39"/>
      <c r="R72" s="39"/>
      <c r="S72" s="39"/>
      <c r="T72" s="39"/>
      <c r="U72" s="39"/>
    </row>
    <row r="73" spans="16:21" x14ac:dyDescent="0.25">
      <c r="P73" s="18"/>
      <c r="Q73" s="39"/>
      <c r="R73" s="39"/>
      <c r="S73" s="39"/>
      <c r="T73" s="39"/>
      <c r="U73" s="39"/>
    </row>
    <row r="74" spans="16:21" x14ac:dyDescent="0.25">
      <c r="P74" s="18"/>
      <c r="Q74" s="39"/>
      <c r="R74" s="39"/>
      <c r="S74" s="39"/>
      <c r="T74" s="39"/>
      <c r="U74" s="39"/>
    </row>
    <row r="75" spans="16:21" x14ac:dyDescent="0.25">
      <c r="P75" s="18"/>
      <c r="Q75" s="39"/>
      <c r="R75" s="39"/>
      <c r="S75" s="39"/>
      <c r="T75" s="39"/>
      <c r="U75" s="39"/>
    </row>
    <row r="76" spans="16:21" x14ac:dyDescent="0.25">
      <c r="P76" s="18"/>
      <c r="Q76" s="39"/>
      <c r="R76" s="39"/>
      <c r="S76" s="39"/>
      <c r="T76" s="39"/>
      <c r="U76" s="39"/>
    </row>
    <row r="77" spans="16:21" x14ac:dyDescent="0.25">
      <c r="P77" s="18"/>
      <c r="Q77" s="39"/>
      <c r="R77" s="39"/>
      <c r="S77" s="39"/>
      <c r="T77" s="39"/>
      <c r="U77" s="39"/>
    </row>
    <row r="78" spans="16:21" x14ac:dyDescent="0.25">
      <c r="P78" s="18"/>
      <c r="Q78" s="39"/>
      <c r="R78" s="39"/>
      <c r="S78" s="39"/>
      <c r="T78" s="39"/>
      <c r="U78" s="39"/>
    </row>
    <row r="79" spans="16:21" x14ac:dyDescent="0.25">
      <c r="P79" s="18"/>
      <c r="Q79" s="39"/>
      <c r="R79" s="39"/>
      <c r="S79" s="39"/>
      <c r="T79" s="39"/>
      <c r="U79" s="39"/>
    </row>
    <row r="80" spans="16:21" x14ac:dyDescent="0.25">
      <c r="P80" s="18"/>
      <c r="Q80" s="39"/>
      <c r="R80" s="39"/>
      <c r="S80" s="39"/>
      <c r="T80" s="39"/>
      <c r="U80" s="39"/>
    </row>
    <row r="81" spans="16:21" x14ac:dyDescent="0.25">
      <c r="P81" s="18"/>
      <c r="Q81" s="39"/>
      <c r="R81" s="39"/>
      <c r="S81" s="39"/>
      <c r="T81" s="39"/>
      <c r="U81" s="39"/>
    </row>
    <row r="82" spans="16:21" x14ac:dyDescent="0.25">
      <c r="P82" s="18"/>
      <c r="Q82" s="39"/>
      <c r="R82" s="39"/>
      <c r="S82" s="39"/>
      <c r="T82" s="39"/>
      <c r="U82" s="39"/>
    </row>
  </sheetData>
  <mergeCells count="1">
    <mergeCell ref="C9:J9"/>
  </mergeCells>
  <conditionalFormatting sqref="V11:W11 K11:O11 N20:N21 N12:N14 N16:N17 K12:L14 C14:J14 C16:L16">
    <cfRule type="cellIs" dxfId="368" priority="59" operator="equal">
      <formula>0</formula>
    </cfRule>
  </conditionalFormatting>
  <conditionalFormatting sqref="N11:O11 V11:W11 N20:N21 N12:N14 N16:N17">
    <cfRule type="cellIs" dxfId="367" priority="58" operator="equal">
      <formula>0</formula>
    </cfRule>
  </conditionalFormatting>
  <conditionalFormatting sqref="D17:L17 C20:L22">
    <cfRule type="cellIs" dxfId="366" priority="57" operator="equal">
      <formula>0</formula>
    </cfRule>
  </conditionalFormatting>
  <conditionalFormatting sqref="C16:F19">
    <cfRule type="cellIs" dxfId="365" priority="56" operator="equal">
      <formula>0</formula>
    </cfRule>
  </conditionalFormatting>
  <conditionalFormatting sqref="C17:J17">
    <cfRule type="cellIs" dxfId="364" priority="55" operator="equal">
      <formula>0</formula>
    </cfRule>
  </conditionalFormatting>
  <conditionalFormatting sqref="N18:N19">
    <cfRule type="cellIs" dxfId="363" priority="54" operator="equal">
      <formula>0</formula>
    </cfRule>
  </conditionalFormatting>
  <conditionalFormatting sqref="N18:N19">
    <cfRule type="cellIs" dxfId="362" priority="53" operator="equal">
      <formula>0</formula>
    </cfRule>
  </conditionalFormatting>
  <conditionalFormatting sqref="D18:F19 H18:L19">
    <cfRule type="cellIs" dxfId="361" priority="52" operator="equal">
      <formula>0</formula>
    </cfRule>
  </conditionalFormatting>
  <conditionalFormatting sqref="C18:F19 H18:J19">
    <cfRule type="cellIs" dxfId="360" priority="51" operator="equal">
      <formula>0</formula>
    </cfRule>
  </conditionalFormatting>
  <conditionalFormatting sqref="Q11:Q19">
    <cfRule type="cellIs" dxfId="359" priority="46" operator="equal">
      <formula>0</formula>
    </cfRule>
  </conditionalFormatting>
  <conditionalFormatting sqref="Q20:Q36">
    <cfRule type="cellIs" dxfId="358" priority="45" operator="equal">
      <formula>0</formula>
    </cfRule>
  </conditionalFormatting>
  <conditionalFormatting sqref="Q29:Q37">
    <cfRule type="cellIs" dxfId="357" priority="44" operator="equal">
      <formula>0</formula>
    </cfRule>
  </conditionalFormatting>
  <conditionalFormatting sqref="Q39:Q46">
    <cfRule type="cellIs" dxfId="356" priority="43" operator="equal">
      <formula>0</formula>
    </cfRule>
  </conditionalFormatting>
  <conditionalFormatting sqref="Q47:Q55">
    <cfRule type="cellIs" dxfId="355" priority="42" operator="equal">
      <formula>0</formula>
    </cfRule>
  </conditionalFormatting>
  <conditionalFormatting sqref="Q56:Q64">
    <cfRule type="cellIs" dxfId="354" priority="41" operator="equal">
      <formula>0</formula>
    </cfRule>
  </conditionalFormatting>
  <conditionalFormatting sqref="Q65:Q73">
    <cfRule type="cellIs" dxfId="353" priority="40" operator="equal">
      <formula>0</formula>
    </cfRule>
  </conditionalFormatting>
  <conditionalFormatting sqref="Q74:Q82">
    <cfRule type="cellIs" dxfId="352" priority="39" operator="equal">
      <formula>0</formula>
    </cfRule>
  </conditionalFormatting>
  <conditionalFormatting sqref="R37:S37 R11:R36 U11:U19 R39:T82">
    <cfRule type="cellIs" dxfId="351" priority="38" operator="equal">
      <formula>0</formula>
    </cfRule>
  </conditionalFormatting>
  <conditionalFormatting sqref="R20:R28 U20:U28">
    <cfRule type="cellIs" dxfId="350" priority="37" operator="equal">
      <formula>0</formula>
    </cfRule>
  </conditionalFormatting>
  <conditionalFormatting sqref="R37:S37 R29:R36 U29:U37">
    <cfRule type="cellIs" dxfId="349" priority="36" operator="equal">
      <formula>0</formula>
    </cfRule>
  </conditionalFormatting>
  <conditionalFormatting sqref="R39:U46 U38">
    <cfRule type="cellIs" dxfId="348" priority="35" operator="equal">
      <formula>0</formula>
    </cfRule>
  </conditionalFormatting>
  <conditionalFormatting sqref="R47:U55">
    <cfRule type="cellIs" dxfId="347" priority="34" operator="equal">
      <formula>0</formula>
    </cfRule>
  </conditionalFormatting>
  <conditionalFormatting sqref="R56:U64">
    <cfRule type="cellIs" dxfId="346" priority="33" operator="equal">
      <formula>0</formula>
    </cfRule>
  </conditionalFormatting>
  <conditionalFormatting sqref="R65:U73">
    <cfRule type="cellIs" dxfId="345" priority="32" operator="equal">
      <formula>0</formula>
    </cfRule>
  </conditionalFormatting>
  <conditionalFormatting sqref="R74:U82">
    <cfRule type="cellIs" dxfId="344" priority="31" operator="equal">
      <formula>0</formula>
    </cfRule>
  </conditionalFormatting>
  <conditionalFormatting sqref="P11:P37">
    <cfRule type="cellIs" dxfId="343" priority="30" operator="equal">
      <formula>0</formula>
    </cfRule>
  </conditionalFormatting>
  <conditionalFormatting sqref="S11:S36">
    <cfRule type="cellIs" dxfId="342" priority="29" operator="equal">
      <formula>0</formula>
    </cfRule>
  </conditionalFormatting>
  <conditionalFormatting sqref="S14:S28">
    <cfRule type="cellIs" dxfId="341" priority="28" operator="equal">
      <formula>0</formula>
    </cfRule>
  </conditionalFormatting>
  <conditionalFormatting sqref="S27:S36">
    <cfRule type="cellIs" dxfId="340" priority="27" operator="equal">
      <formula>0</formula>
    </cfRule>
  </conditionalFormatting>
  <conditionalFormatting sqref="S9:T9">
    <cfRule type="cellIs" dxfId="339" priority="26" operator="equal">
      <formula>0</formula>
    </cfRule>
  </conditionalFormatting>
  <conditionalFormatting sqref="Q38">
    <cfRule type="cellIs" dxfId="338" priority="25" operator="equal">
      <formula>0</formula>
    </cfRule>
  </conditionalFormatting>
  <conditionalFormatting sqref="Q38">
    <cfRule type="cellIs" dxfId="337" priority="24" operator="equal">
      <formula>0</formula>
    </cfRule>
  </conditionalFormatting>
  <conditionalFormatting sqref="P38">
    <cfRule type="cellIs" dxfId="336" priority="21" operator="equal">
      <formula>0</formula>
    </cfRule>
  </conditionalFormatting>
  <conditionalFormatting sqref="T38">
    <cfRule type="cellIs" dxfId="335" priority="10" operator="equal">
      <formula>0</formula>
    </cfRule>
  </conditionalFormatting>
  <conditionalFormatting sqref="R38:S38">
    <cfRule type="cellIs" dxfId="334" priority="18" operator="equal">
      <formula>0</formula>
    </cfRule>
  </conditionalFormatting>
  <conditionalFormatting sqref="R38:S38">
    <cfRule type="cellIs" dxfId="333" priority="17" operator="equal">
      <formula>0</formula>
    </cfRule>
  </conditionalFormatting>
  <conditionalFormatting sqref="C12:J12">
    <cfRule type="cellIs" dxfId="332" priority="7" operator="equal">
      <formula>0</formula>
    </cfRule>
  </conditionalFormatting>
  <conditionalFormatting sqref="C11:J11">
    <cfRule type="cellIs" dxfId="331" priority="6" operator="equal">
      <formula>0</formula>
    </cfRule>
  </conditionalFormatting>
  <conditionalFormatting sqref="T37">
    <cfRule type="cellIs" dxfId="330" priority="16" operator="equal">
      <formula>0</formula>
    </cfRule>
  </conditionalFormatting>
  <conditionalFormatting sqref="T37">
    <cfRule type="cellIs" dxfId="329" priority="15" operator="equal">
      <formula>0</formula>
    </cfRule>
  </conditionalFormatting>
  <conditionalFormatting sqref="T11:T36">
    <cfRule type="cellIs" dxfId="328" priority="14" operator="equal">
      <formula>0</formula>
    </cfRule>
  </conditionalFormatting>
  <conditionalFormatting sqref="T11:T28">
    <cfRule type="cellIs" dxfId="327" priority="13" operator="equal">
      <formula>0</formula>
    </cfRule>
  </conditionalFormatting>
  <conditionalFormatting sqref="T27:T36">
    <cfRule type="cellIs" dxfId="326" priority="12" operator="equal">
      <formula>0</formula>
    </cfRule>
  </conditionalFormatting>
  <conditionalFormatting sqref="T38">
    <cfRule type="cellIs" dxfId="325" priority="11" operator="equal">
      <formula>0</formula>
    </cfRule>
  </conditionalFormatting>
  <conditionalFormatting sqref="C13:J13">
    <cfRule type="cellIs" dxfId="324" priority="8" operator="equal">
      <formula>0</formula>
    </cfRule>
  </conditionalFormatting>
  <conditionalFormatting sqref="G15">
    <cfRule type="cellIs" dxfId="323" priority="5" operator="equal">
      <formula>0</formula>
    </cfRule>
  </conditionalFormatting>
  <conditionalFormatting sqref="G18">
    <cfRule type="cellIs" dxfId="322" priority="4" operator="equal">
      <formula>0</formula>
    </cfRule>
  </conditionalFormatting>
  <conditionalFormatting sqref="G18">
    <cfRule type="cellIs" dxfId="321" priority="3" operator="equal">
      <formula>0</formula>
    </cfRule>
  </conditionalFormatting>
  <conditionalFormatting sqref="G19">
    <cfRule type="cellIs" dxfId="320" priority="2" operator="equal">
      <formula>0</formula>
    </cfRule>
  </conditionalFormatting>
  <conditionalFormatting sqref="G19">
    <cfRule type="cellIs" dxfId="319" priority="1" operator="equal">
      <formula>0</formula>
    </cfRule>
  </conditionalFormatting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Y63"/>
  <sheetViews>
    <sheetView zoomScale="75" zoomScaleNormal="75" workbookViewId="0">
      <pane xSplit="2" ySplit="10" topLeftCell="C11" activePane="bottomRight" state="frozen"/>
      <selection activeCell="C11" sqref="C11"/>
      <selection pane="topRight" activeCell="C11" sqref="C11"/>
      <selection pane="bottomLeft" activeCell="C11" sqref="C11"/>
      <selection pane="bottomRight" activeCell="K20" sqref="K20"/>
    </sheetView>
  </sheetViews>
  <sheetFormatPr defaultRowHeight="15" x14ac:dyDescent="0.25"/>
  <cols>
    <col min="1" max="1" width="8.7109375" style="30" customWidth="1"/>
    <col min="2" max="2" width="9.140625" style="3"/>
    <col min="3" max="7" width="12.7109375" style="3" customWidth="1"/>
    <col min="8" max="9" width="2.7109375" style="3" customWidth="1"/>
    <col min="10" max="10" width="12.7109375" style="3" customWidth="1"/>
    <col min="11" max="11" width="6.7109375" style="3" customWidth="1"/>
    <col min="12" max="17" width="4.7109375" style="3" customWidth="1"/>
    <col min="18" max="18" width="1.7109375" style="3" customWidth="1"/>
    <col min="19" max="24" width="4.7109375" style="3" customWidth="1"/>
    <col min="25" max="25" width="1.7109375" style="3" customWidth="1"/>
    <col min="26" max="26" width="5.7109375" style="3" hidden="1" customWidth="1"/>
    <col min="27" max="27" width="1.7109375" style="3" hidden="1" customWidth="1"/>
    <col min="28" max="28" width="9.140625" style="3"/>
    <col min="29" max="33" width="12.7109375" style="3" customWidth="1"/>
    <col min="34" max="35" width="2.7109375" style="3" customWidth="1"/>
    <col min="36" max="36" width="12.7109375" style="3" customWidth="1"/>
    <col min="37" max="37" width="6.7109375" style="3" customWidth="1"/>
    <col min="38" max="43" width="4.7109375" style="3" customWidth="1"/>
    <col min="44" max="44" width="1.7109375" style="3" customWidth="1"/>
    <col min="45" max="50" width="4.7109375" style="3" customWidth="1"/>
    <col min="51" max="52" width="9.140625" style="3" hidden="1" customWidth="1"/>
    <col min="53" max="53" width="1.7109375" style="3" customWidth="1"/>
    <col min="54" max="54" width="9.140625" style="3"/>
    <col min="55" max="59" width="12.7109375" style="3" customWidth="1"/>
    <col min="60" max="61" width="2.7109375" style="3" customWidth="1"/>
    <col min="62" max="62" width="12.7109375" style="3" customWidth="1"/>
    <col min="63" max="63" width="6.7109375" style="3" customWidth="1"/>
    <col min="64" max="69" width="4.7109375" style="3" customWidth="1"/>
    <col min="70" max="70" width="1.7109375" style="3" customWidth="1"/>
    <col min="71" max="76" width="4.7109375" style="3" customWidth="1"/>
    <col min="77" max="77" width="1.7109375" style="3" customWidth="1"/>
    <col min="78" max="79" width="9.140625" style="3" hidden="1" customWidth="1"/>
    <col min="80" max="80" width="9.140625" style="3"/>
    <col min="81" max="85" width="12.7109375" style="3" customWidth="1"/>
    <col min="86" max="87" width="2.7109375" style="3" customWidth="1"/>
    <col min="88" max="88" width="12.7109375" style="3" customWidth="1"/>
    <col min="89" max="89" width="6.7109375" style="3" customWidth="1"/>
    <col min="90" max="95" width="4.7109375" style="3" customWidth="1"/>
    <col min="96" max="96" width="1.7109375" style="3" customWidth="1"/>
    <col min="97" max="102" width="4.7109375" style="3" customWidth="1"/>
    <col min="103" max="104" width="9.140625" style="3" hidden="1" customWidth="1"/>
    <col min="105" max="105" width="1.7109375" style="3" customWidth="1"/>
    <col min="106" max="106" width="9.140625" style="3"/>
    <col min="107" max="111" width="12.7109375" style="3" customWidth="1"/>
    <col min="112" max="113" width="2.7109375" style="3" customWidth="1"/>
    <col min="114" max="114" width="12.7109375" style="3" customWidth="1"/>
    <col min="115" max="115" width="6.7109375" style="3" customWidth="1"/>
    <col min="116" max="121" width="4.7109375" style="3" customWidth="1"/>
    <col min="122" max="122" width="1.7109375" style="3" customWidth="1"/>
    <col min="123" max="128" width="4.7109375" style="3" customWidth="1"/>
    <col min="129" max="130" width="9.140625" style="3" hidden="1" customWidth="1"/>
    <col min="131" max="131" width="1.7109375" style="3" customWidth="1"/>
    <col min="132" max="132" width="9.140625" style="3"/>
    <col min="133" max="137" width="12.7109375" style="3" customWidth="1"/>
    <col min="138" max="139" width="2.7109375" style="3" customWidth="1"/>
    <col min="140" max="140" width="12.7109375" style="3" customWidth="1"/>
    <col min="141" max="141" width="6.7109375" style="3" customWidth="1"/>
    <col min="142" max="147" width="4.7109375" style="3" customWidth="1"/>
    <col min="148" max="148" width="1.7109375" style="3" customWidth="1"/>
    <col min="149" max="154" width="4.7109375" style="3" customWidth="1"/>
    <col min="155" max="155" width="1.7109375" style="3" customWidth="1"/>
    <col min="156" max="157" width="0" style="3" hidden="1" customWidth="1"/>
    <col min="158" max="158" width="9.140625" style="3"/>
    <col min="159" max="163" width="12.7109375" style="3" customWidth="1"/>
    <col min="164" max="165" width="2.7109375" style="3" customWidth="1"/>
    <col min="166" max="166" width="12.7109375" style="3" customWidth="1"/>
    <col min="167" max="167" width="6.7109375" style="3" customWidth="1"/>
    <col min="168" max="173" width="4.7109375" style="3" customWidth="1"/>
    <col min="174" max="174" width="1.7109375" style="3" customWidth="1"/>
    <col min="175" max="180" width="4.7109375" style="3" customWidth="1"/>
    <col min="181" max="181" width="1.7109375" style="3" customWidth="1"/>
    <col min="182" max="183" width="0" style="3" hidden="1" customWidth="1"/>
    <col min="184" max="184" width="9.140625" style="3"/>
    <col min="185" max="189" width="12.7109375" style="3" customWidth="1"/>
    <col min="190" max="191" width="2.7109375" style="3" customWidth="1"/>
    <col min="192" max="192" width="12.7109375" style="3" customWidth="1"/>
    <col min="193" max="193" width="6.7109375" style="3" customWidth="1"/>
    <col min="194" max="199" width="4.7109375" style="3" customWidth="1"/>
    <col min="200" max="200" width="1.7109375" style="3" customWidth="1"/>
    <col min="201" max="206" width="4.7109375" style="3" customWidth="1"/>
    <col min="207" max="207" width="1.7109375" style="3" customWidth="1"/>
    <col min="208" max="209" width="0" style="3" hidden="1" customWidth="1"/>
    <col min="210" max="210" width="9.140625" style="3"/>
    <col min="211" max="215" width="12.7109375" style="3" customWidth="1"/>
    <col min="216" max="217" width="2.7109375" style="3" customWidth="1"/>
    <col min="218" max="218" width="12.7109375" style="3" customWidth="1"/>
    <col min="219" max="219" width="6.7109375" style="3" customWidth="1"/>
    <col min="220" max="225" width="4.7109375" style="3" customWidth="1"/>
    <col min="226" max="226" width="1.7109375" style="3" customWidth="1"/>
    <col min="227" max="232" width="4.7109375" style="3" customWidth="1"/>
    <col min="233" max="233" width="1.7109375" style="3" customWidth="1"/>
    <col min="234" max="16384" width="9.140625" style="3"/>
  </cols>
  <sheetData>
    <row r="1" spans="1:220" ht="18" x14ac:dyDescent="0.25">
      <c r="A1" s="1" t="s">
        <v>0</v>
      </c>
      <c r="B1" s="2"/>
      <c r="C1" s="1" t="s">
        <v>31</v>
      </c>
      <c r="D1" s="2"/>
      <c r="F1" s="4" t="s">
        <v>1</v>
      </c>
      <c r="G1" s="5">
        <f>$A11</f>
        <v>42625</v>
      </c>
      <c r="H1" s="2"/>
      <c r="I1" s="2"/>
      <c r="J1" s="6">
        <f>YEAR(G1)</f>
        <v>2016</v>
      </c>
      <c r="K1" s="2"/>
      <c r="L1" s="2"/>
      <c r="Y1" s="86"/>
      <c r="AB1" s="1" t="str">
        <f>$C1</f>
        <v>3rd Friday: 2014-16</v>
      </c>
      <c r="AG1" s="7">
        <f>$A12</f>
        <v>42534</v>
      </c>
      <c r="AJ1" s="6">
        <f>YEAR(AG1)</f>
        <v>2016</v>
      </c>
      <c r="BA1" s="86"/>
      <c r="BB1" s="1" t="str">
        <f>$C1</f>
        <v>3rd Friday: 2014-16</v>
      </c>
      <c r="BG1" s="7">
        <f>$A13</f>
        <v>42443</v>
      </c>
      <c r="BJ1" s="6">
        <f>YEAR(BG1)</f>
        <v>2016</v>
      </c>
      <c r="BY1" s="86"/>
      <c r="CB1" s="1" t="str">
        <f>$C1</f>
        <v>3rd Friday: 2014-16</v>
      </c>
      <c r="CG1" s="7">
        <f>$A14</f>
        <v>42261</v>
      </c>
      <c r="CJ1" s="6">
        <f>YEAR(CG1)</f>
        <v>2015</v>
      </c>
      <c r="DA1" s="86"/>
      <c r="DB1" s="1" t="str">
        <f>$C1</f>
        <v>3rd Friday: 2014-16</v>
      </c>
      <c r="DG1" s="7">
        <f>$A15</f>
        <v>42170</v>
      </c>
      <c r="DJ1" s="6">
        <f>YEAR(DG1)</f>
        <v>2015</v>
      </c>
      <c r="EA1" s="86"/>
      <c r="EB1" s="1" t="str">
        <f>$C1</f>
        <v>3rd Friday: 2014-16</v>
      </c>
      <c r="EG1" s="7">
        <f>$A16</f>
        <v>42079</v>
      </c>
      <c r="EJ1" s="6">
        <f>YEAR(EG1)</f>
        <v>2015</v>
      </c>
      <c r="EY1" s="86"/>
      <c r="FB1" s="1" t="str">
        <f>$C1</f>
        <v>3rd Friday: 2014-16</v>
      </c>
      <c r="FG1" s="7">
        <f>$A17</f>
        <v>41897</v>
      </c>
      <c r="FJ1" s="6">
        <f>YEAR(FG1)</f>
        <v>2014</v>
      </c>
      <c r="FY1" s="86"/>
      <c r="GB1" s="1" t="str">
        <f>$C1</f>
        <v>3rd Friday: 2014-16</v>
      </c>
      <c r="GG1" s="7">
        <f>$A18</f>
        <v>41806</v>
      </c>
      <c r="GJ1" s="6">
        <f>YEAR(GG1)</f>
        <v>2014</v>
      </c>
      <c r="GY1" s="86"/>
      <c r="HB1" s="1" t="str">
        <f>$C1</f>
        <v>3rd Friday: 2014-16</v>
      </c>
      <c r="HG1" s="7">
        <f>$A19</f>
        <v>41715</v>
      </c>
      <c r="HJ1" s="6">
        <f>YEAR(HG1)</f>
        <v>2014</v>
      </c>
    </row>
    <row r="2" spans="1:220" ht="5.0999999999999996" customHeight="1" x14ac:dyDescent="0.25">
      <c r="A2" s="3"/>
      <c r="Y2" s="86"/>
      <c r="BA2" s="86"/>
      <c r="BY2" s="86"/>
      <c r="DA2" s="86"/>
      <c r="EA2" s="86"/>
      <c r="EJ2" s="8"/>
      <c r="EK2" s="8"/>
      <c r="EL2" s="2"/>
      <c r="EY2" s="86"/>
      <c r="FJ2" s="8"/>
      <c r="FK2" s="8"/>
      <c r="FL2" s="2"/>
      <c r="FY2" s="86"/>
      <c r="GJ2" s="8"/>
      <c r="GK2" s="8"/>
      <c r="GL2" s="2"/>
      <c r="GY2" s="86"/>
      <c r="HJ2" s="8"/>
      <c r="HK2" s="8"/>
      <c r="HL2" s="2"/>
    </row>
    <row r="3" spans="1:220" hidden="1" x14ac:dyDescent="0.25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8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BA3" s="86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Y3" s="86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DA3" s="86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EA3" s="86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Y3" s="86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Y3" s="86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Y3" s="86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</row>
    <row r="4" spans="1:220" hidden="1" x14ac:dyDescent="0.2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Y4" s="8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BA4" s="86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Y4" s="86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DA4" s="86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EA4" s="86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Y4" s="86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Y4" s="86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Y4" s="86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hidden="1" x14ac:dyDescent="0.2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Y5" s="8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BA5" s="86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Y5" s="86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DA5" s="86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EA5" s="86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Y5" s="86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Y5" s="86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Y5" s="86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</row>
    <row r="6" spans="1:220" hidden="1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Y6" s="8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BA6" s="86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Y6" s="86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DA6" s="86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EA6" s="86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Y6" s="86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Y6" s="86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Y6" s="86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</row>
    <row r="7" spans="1:220" ht="18" x14ac:dyDescent="0.25">
      <c r="A7" s="9"/>
      <c r="B7" s="2"/>
      <c r="C7" s="94" t="s">
        <v>2</v>
      </c>
      <c r="D7" s="95"/>
      <c r="E7" s="95"/>
      <c r="F7" s="95"/>
      <c r="G7" s="95"/>
      <c r="H7" s="95"/>
      <c r="I7" s="96"/>
      <c r="J7" s="2"/>
      <c r="K7" s="2"/>
      <c r="L7" s="2"/>
      <c r="Y7" s="86"/>
      <c r="AB7" s="2"/>
      <c r="AC7" s="2"/>
      <c r="AD7" s="2"/>
      <c r="AE7" s="2"/>
      <c r="AF7" s="2"/>
      <c r="AG7" s="2"/>
      <c r="AH7" s="2"/>
      <c r="AI7" s="2"/>
      <c r="AJ7" s="2"/>
      <c r="AK7" s="10"/>
      <c r="AL7" s="2"/>
      <c r="BA7" s="86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Y7" s="86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DA7" s="86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EA7" s="86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Y7" s="86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Y7" s="86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Y7" s="86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</row>
    <row r="8" spans="1:220" x14ac:dyDescent="0.25">
      <c r="A8" s="9"/>
      <c r="B8" s="11" t="s">
        <v>3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12">
        <v>2</v>
      </c>
      <c r="K8" s="8"/>
      <c r="L8" s="2"/>
      <c r="Y8" s="86"/>
      <c r="AB8" s="2"/>
      <c r="AC8" s="8">
        <v>2</v>
      </c>
      <c r="AD8" s="8">
        <v>3</v>
      </c>
      <c r="AE8" s="8">
        <v>4</v>
      </c>
      <c r="AF8" s="8">
        <v>5</v>
      </c>
      <c r="AG8" s="8">
        <v>6</v>
      </c>
      <c r="AH8" s="8">
        <v>7</v>
      </c>
      <c r="AI8" s="8">
        <v>8</v>
      </c>
      <c r="AJ8" s="8">
        <f>$J8</f>
        <v>2</v>
      </c>
      <c r="AK8" s="8"/>
      <c r="AL8" s="2"/>
      <c r="BA8" s="86"/>
      <c r="BB8" s="2"/>
      <c r="BC8" s="8">
        <v>2</v>
      </c>
      <c r="BD8" s="8">
        <v>3</v>
      </c>
      <c r="BE8" s="8">
        <v>4</v>
      </c>
      <c r="BF8" s="8">
        <v>5</v>
      </c>
      <c r="BG8" s="8">
        <v>6</v>
      </c>
      <c r="BH8" s="8">
        <v>7</v>
      </c>
      <c r="BI8" s="8">
        <v>8</v>
      </c>
      <c r="BJ8" s="8">
        <f>$J8</f>
        <v>2</v>
      </c>
      <c r="BK8" s="8"/>
      <c r="BL8" s="2"/>
      <c r="BY8" s="86"/>
      <c r="CB8" s="2"/>
      <c r="CC8" s="8">
        <v>2</v>
      </c>
      <c r="CD8" s="8">
        <v>3</v>
      </c>
      <c r="CE8" s="8">
        <v>4</v>
      </c>
      <c r="CF8" s="8">
        <v>5</v>
      </c>
      <c r="CG8" s="8">
        <v>6</v>
      </c>
      <c r="CH8" s="8">
        <v>7</v>
      </c>
      <c r="CI8" s="8">
        <v>8</v>
      </c>
      <c r="CJ8" s="8">
        <f>$J8</f>
        <v>2</v>
      </c>
      <c r="CK8" s="8"/>
      <c r="CL8" s="2"/>
      <c r="DA8" s="86"/>
      <c r="DB8" s="2"/>
      <c r="DC8" s="8">
        <v>2</v>
      </c>
      <c r="DD8" s="8">
        <v>3</v>
      </c>
      <c r="DE8" s="8">
        <v>4</v>
      </c>
      <c r="DF8" s="8">
        <v>5</v>
      </c>
      <c r="DG8" s="8">
        <v>6</v>
      </c>
      <c r="DH8" s="8">
        <v>7</v>
      </c>
      <c r="DI8" s="8">
        <v>8</v>
      </c>
      <c r="DJ8" s="8">
        <f>$J8</f>
        <v>2</v>
      </c>
      <c r="DK8" s="8"/>
      <c r="DL8" s="2"/>
      <c r="EA8" s="86"/>
      <c r="EB8" s="2"/>
      <c r="EC8" s="8">
        <v>2</v>
      </c>
      <c r="ED8" s="8">
        <v>3</v>
      </c>
      <c r="EE8" s="8">
        <v>4</v>
      </c>
      <c r="EF8" s="8">
        <v>5</v>
      </c>
      <c r="EG8" s="8">
        <v>6</v>
      </c>
      <c r="EH8" s="8">
        <v>7</v>
      </c>
      <c r="EI8" s="8">
        <v>8</v>
      </c>
      <c r="EJ8" s="8">
        <f>$J8</f>
        <v>2</v>
      </c>
      <c r="EK8" s="2"/>
      <c r="EL8" s="2"/>
      <c r="EY8" s="86"/>
      <c r="FB8" s="2"/>
      <c r="FC8" s="8">
        <v>2</v>
      </c>
      <c r="FD8" s="8">
        <v>3</v>
      </c>
      <c r="FE8" s="8">
        <v>4</v>
      </c>
      <c r="FF8" s="8">
        <v>5</v>
      </c>
      <c r="FG8" s="8">
        <v>6</v>
      </c>
      <c r="FH8" s="8">
        <v>7</v>
      </c>
      <c r="FI8" s="8">
        <v>8</v>
      </c>
      <c r="FJ8" s="8">
        <f>$J8</f>
        <v>2</v>
      </c>
      <c r="FK8" s="2"/>
      <c r="FL8" s="2"/>
      <c r="FY8" s="86"/>
      <c r="GB8" s="2"/>
      <c r="GC8" s="8">
        <v>2</v>
      </c>
      <c r="GD8" s="8">
        <v>3</v>
      </c>
      <c r="GE8" s="8">
        <v>4</v>
      </c>
      <c r="GF8" s="8">
        <v>5</v>
      </c>
      <c r="GG8" s="8">
        <v>6</v>
      </c>
      <c r="GH8" s="8">
        <v>7</v>
      </c>
      <c r="GI8" s="8">
        <v>8</v>
      </c>
      <c r="GJ8" s="8">
        <f>$J8</f>
        <v>2</v>
      </c>
      <c r="GK8" s="2"/>
      <c r="GL8" s="2"/>
      <c r="GY8" s="86"/>
      <c r="HB8" s="2"/>
      <c r="HC8" s="8">
        <v>2</v>
      </c>
      <c r="HD8" s="8">
        <v>3</v>
      </c>
      <c r="HE8" s="8">
        <v>4</v>
      </c>
      <c r="HF8" s="8">
        <v>5</v>
      </c>
      <c r="HG8" s="8">
        <v>6</v>
      </c>
      <c r="HH8" s="8">
        <v>7</v>
      </c>
      <c r="HI8" s="8">
        <v>8</v>
      </c>
      <c r="HJ8" s="8">
        <f>$J8</f>
        <v>2</v>
      </c>
      <c r="HK8" s="2"/>
      <c r="HL8" s="2"/>
    </row>
    <row r="9" spans="1:220" x14ac:dyDescent="0.25">
      <c r="A9" s="2"/>
      <c r="I9" s="11" t="s">
        <v>4</v>
      </c>
      <c r="J9" s="12">
        <v>7</v>
      </c>
      <c r="Y9" s="86"/>
      <c r="AB9" s="2"/>
      <c r="AJ9" s="8">
        <f>$J9</f>
        <v>7</v>
      </c>
      <c r="BA9" s="86"/>
      <c r="BB9" s="2"/>
      <c r="BJ9" s="8">
        <f>$J9</f>
        <v>7</v>
      </c>
      <c r="BY9" s="86"/>
      <c r="CB9" s="2"/>
      <c r="CJ9" s="8">
        <f>$J9</f>
        <v>7</v>
      </c>
      <c r="DA9" s="86"/>
      <c r="DB9" s="2"/>
      <c r="DJ9" s="8">
        <f>$J9</f>
        <v>7</v>
      </c>
      <c r="EA9" s="86"/>
      <c r="EB9" s="2"/>
      <c r="EJ9" s="8">
        <f>$J9</f>
        <v>7</v>
      </c>
      <c r="EY9" s="86"/>
      <c r="FB9" s="2"/>
      <c r="FJ9" s="8">
        <f>$J9</f>
        <v>7</v>
      </c>
      <c r="FY9" s="86"/>
      <c r="GB9" s="2"/>
      <c r="GJ9" s="8">
        <f>$J9</f>
        <v>7</v>
      </c>
      <c r="GY9" s="86"/>
      <c r="HB9" s="2"/>
      <c r="HJ9" s="8">
        <f>$J9</f>
        <v>7</v>
      </c>
    </row>
    <row r="10" spans="1:220" ht="23.25" x14ac:dyDescent="0.25">
      <c r="A10" s="13" t="s">
        <v>5</v>
      </c>
      <c r="B10" s="14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</v>
      </c>
      <c r="H10" s="15" t="s">
        <v>11</v>
      </c>
      <c r="I10" s="15" t="s">
        <v>12</v>
      </c>
      <c r="J10" s="15" t="s">
        <v>13</v>
      </c>
      <c r="K10" s="16" t="s">
        <v>14</v>
      </c>
      <c r="Y10" s="86"/>
      <c r="AB10" s="14" t="s">
        <v>6</v>
      </c>
      <c r="AC10" s="15" t="s">
        <v>7</v>
      </c>
      <c r="AD10" s="15" t="s">
        <v>8</v>
      </c>
      <c r="AE10" s="15" t="s">
        <v>9</v>
      </c>
      <c r="AF10" s="15" t="s">
        <v>10</v>
      </c>
      <c r="AG10" s="15" t="s">
        <v>1</v>
      </c>
      <c r="AH10" s="15" t="s">
        <v>11</v>
      </c>
      <c r="AI10" s="15" t="s">
        <v>12</v>
      </c>
      <c r="AJ10" s="15" t="str">
        <f>$J10</f>
        <v>Next Mon</v>
      </c>
      <c r="AK10" s="16" t="str">
        <f>$K10</f>
        <v>Include Week?</v>
      </c>
      <c r="BA10" s="86"/>
      <c r="BB10" s="14" t="s">
        <v>6</v>
      </c>
      <c r="BC10" s="15" t="s">
        <v>7</v>
      </c>
      <c r="BD10" s="15" t="s">
        <v>8</v>
      </c>
      <c r="BE10" s="15" t="s">
        <v>9</v>
      </c>
      <c r="BF10" s="15" t="s">
        <v>10</v>
      </c>
      <c r="BG10" s="15" t="s">
        <v>1</v>
      </c>
      <c r="BH10" s="15" t="s">
        <v>11</v>
      </c>
      <c r="BI10" s="15" t="s">
        <v>12</v>
      </c>
      <c r="BJ10" s="15" t="str">
        <f>$J10</f>
        <v>Next Mon</v>
      </c>
      <c r="BK10" s="16" t="str">
        <f>$K10</f>
        <v>Include Week?</v>
      </c>
      <c r="BY10" s="86"/>
      <c r="CB10" s="14" t="s">
        <v>6</v>
      </c>
      <c r="CC10" s="15" t="s">
        <v>7</v>
      </c>
      <c r="CD10" s="15" t="s">
        <v>8</v>
      </c>
      <c r="CE10" s="15" t="s">
        <v>9</v>
      </c>
      <c r="CF10" s="15" t="s">
        <v>10</v>
      </c>
      <c r="CG10" s="15" t="s">
        <v>1</v>
      </c>
      <c r="CH10" s="15" t="s">
        <v>11</v>
      </c>
      <c r="CI10" s="15" t="s">
        <v>12</v>
      </c>
      <c r="CJ10" s="15" t="str">
        <f>$J10</f>
        <v>Next Mon</v>
      </c>
      <c r="CK10" s="16" t="str">
        <f>$K10</f>
        <v>Include Week?</v>
      </c>
      <c r="DA10" s="86"/>
      <c r="DB10" s="14" t="s">
        <v>6</v>
      </c>
      <c r="DC10" s="15" t="s">
        <v>7</v>
      </c>
      <c r="DD10" s="15" t="s">
        <v>8</v>
      </c>
      <c r="DE10" s="15" t="s">
        <v>9</v>
      </c>
      <c r="DF10" s="15" t="s">
        <v>10</v>
      </c>
      <c r="DG10" s="15" t="s">
        <v>1</v>
      </c>
      <c r="DH10" s="15" t="s">
        <v>11</v>
      </c>
      <c r="DI10" s="15" t="s">
        <v>12</v>
      </c>
      <c r="DJ10" s="15" t="str">
        <f>$J10</f>
        <v>Next Mon</v>
      </c>
      <c r="DK10" s="16" t="str">
        <f>$K10</f>
        <v>Include Week?</v>
      </c>
      <c r="EA10" s="86"/>
      <c r="EB10" s="14" t="s">
        <v>6</v>
      </c>
      <c r="EC10" s="15" t="s">
        <v>7</v>
      </c>
      <c r="ED10" s="15" t="s">
        <v>8</v>
      </c>
      <c r="EE10" s="15" t="s">
        <v>9</v>
      </c>
      <c r="EF10" s="15" t="s">
        <v>10</v>
      </c>
      <c r="EG10" s="15" t="s">
        <v>1</v>
      </c>
      <c r="EH10" s="15" t="s">
        <v>11</v>
      </c>
      <c r="EI10" s="15" t="s">
        <v>12</v>
      </c>
      <c r="EJ10" s="15" t="str">
        <f>$J10</f>
        <v>Next Mon</v>
      </c>
      <c r="EK10" s="16" t="str">
        <f>$K10</f>
        <v>Include Week?</v>
      </c>
      <c r="EY10" s="86"/>
      <c r="FB10" s="14" t="s">
        <v>6</v>
      </c>
      <c r="FC10" s="15" t="s">
        <v>7</v>
      </c>
      <c r="FD10" s="15" t="s">
        <v>8</v>
      </c>
      <c r="FE10" s="15" t="s">
        <v>9</v>
      </c>
      <c r="FF10" s="15" t="s">
        <v>10</v>
      </c>
      <c r="FG10" s="15" t="s">
        <v>1</v>
      </c>
      <c r="FH10" s="15" t="s">
        <v>11</v>
      </c>
      <c r="FI10" s="15" t="s">
        <v>12</v>
      </c>
      <c r="FJ10" s="15" t="str">
        <f>$J10</f>
        <v>Next Mon</v>
      </c>
      <c r="FK10" s="16" t="str">
        <f>$K10</f>
        <v>Include Week?</v>
      </c>
      <c r="FY10" s="86"/>
      <c r="GB10" s="14" t="s">
        <v>6</v>
      </c>
      <c r="GC10" s="15" t="s">
        <v>7</v>
      </c>
      <c r="GD10" s="15" t="s">
        <v>8</v>
      </c>
      <c r="GE10" s="15" t="s">
        <v>9</v>
      </c>
      <c r="GF10" s="15" t="s">
        <v>10</v>
      </c>
      <c r="GG10" s="15" t="s">
        <v>1</v>
      </c>
      <c r="GH10" s="15" t="s">
        <v>11</v>
      </c>
      <c r="GI10" s="15" t="s">
        <v>12</v>
      </c>
      <c r="GJ10" s="15" t="str">
        <f>$J10</f>
        <v>Next Mon</v>
      </c>
      <c r="GK10" s="16" t="str">
        <f>$K10</f>
        <v>Include Week?</v>
      </c>
      <c r="GY10" s="86"/>
      <c r="HB10" s="14" t="s">
        <v>6</v>
      </c>
      <c r="HC10" s="15" t="s">
        <v>7</v>
      </c>
      <c r="HD10" s="15" t="s">
        <v>8</v>
      </c>
      <c r="HE10" s="15" t="s">
        <v>9</v>
      </c>
      <c r="HF10" s="15" t="s">
        <v>10</v>
      </c>
      <c r="HG10" s="15" t="s">
        <v>1</v>
      </c>
      <c r="HH10" s="15" t="s">
        <v>11</v>
      </c>
      <c r="HI10" s="15" t="s">
        <v>12</v>
      </c>
      <c r="HJ10" s="15" t="str">
        <f>$J10</f>
        <v>Next Mon</v>
      </c>
      <c r="HK10" s="16" t="str">
        <f>$K10</f>
        <v>Include Week?</v>
      </c>
    </row>
    <row r="11" spans="1:220" x14ac:dyDescent="0.25">
      <c r="A11" s="17">
        <v>42625</v>
      </c>
      <c r="B11" s="18">
        <f>G$1-28</f>
        <v>42597</v>
      </c>
      <c r="C11" s="10">
        <f>VLOOKUP(B11,[3]SortDOW!$A$11:$H$1367,C$8)</f>
        <v>943761000</v>
      </c>
      <c r="D11" s="10">
        <f>VLOOKUP(B11,[3]SortDOW!$A$11:$H$1367,D$8)</f>
        <v>970394059</v>
      </c>
      <c r="E11" s="10">
        <f>VLOOKUP(B11,[3]SortDOW!$A$11:$H$1367,E$8)</f>
        <v>1051029100</v>
      </c>
      <c r="F11" s="10">
        <f>VLOOKUP(B11,[3]SortDOW!$A$11:$H$1367,F$8)</f>
        <v>977950458</v>
      </c>
      <c r="G11" s="10">
        <f>VLOOKUP(B11,[3]SortDOW!$A$11:$H$1367,G$8)</f>
        <v>1048332956</v>
      </c>
      <c r="H11" s="19">
        <f>VLOOKUP(B11,[3]SortDOW!$A$11:$H$1367,H$8)</f>
        <v>0</v>
      </c>
      <c r="I11" s="19">
        <f>VLOOKUP(B11,[3]SortDOW!$A$11:$H$1367,I$8)</f>
        <v>0</v>
      </c>
      <c r="J11" s="20">
        <f>VLOOKUP(B11+J$9,[3]SortDOW!$A$11:$H$1367,J$8)</f>
        <v>889006032</v>
      </c>
      <c r="K11" s="21">
        <v>1</v>
      </c>
      <c r="Y11" s="86"/>
      <c r="AB11" s="18">
        <f>AG$1-28</f>
        <v>42506</v>
      </c>
      <c r="AC11" s="10">
        <f>VLOOKUP(AB11,[3]SortDOW!$A$11:$H$1367,AC$8)</f>
        <v>1131500307</v>
      </c>
      <c r="AD11" s="10">
        <f>VLOOKUP(AB11,[3]SortDOW!$A$11:$H$1367,AD$8)</f>
        <v>1361362973</v>
      </c>
      <c r="AE11" s="10">
        <f>VLOOKUP(AB11,[3]SortDOW!$A$11:$H$1367,AE$8)</f>
        <v>1128498422</v>
      </c>
      <c r="AF11" s="10">
        <f>VLOOKUP(AB11,[3]SortDOW!$A$11:$H$1367,AF$8)</f>
        <v>1255019174</v>
      </c>
      <c r="AG11" s="10">
        <f>VLOOKUP(AB11,[3]SortDOW!$A$11:$H$1367,AG$8)</f>
        <v>1211105038</v>
      </c>
      <c r="AH11" s="19">
        <f>VLOOKUP(AB11,[3]SortDOW!$A$11:$H$1367,AH$8)</f>
        <v>0</v>
      </c>
      <c r="AI11" s="19">
        <f>VLOOKUP(AB11,[3]SortDOW!$A$11:$H$1367,AI$8)</f>
        <v>0</v>
      </c>
      <c r="AJ11" s="20">
        <f>VLOOKUP(AB11+AJ$9,[3]SortDOW!$A$11:$H$1367,AJ$8)</f>
        <v>1037187785</v>
      </c>
      <c r="AK11" s="63">
        <v>1</v>
      </c>
      <c r="BA11" s="86"/>
      <c r="BB11" s="18">
        <f>BG$1-28</f>
        <v>42415</v>
      </c>
      <c r="BC11" s="10">
        <f>VLOOKUP(BB11,[3]SortDOW!$A$11:$H$1367,BC$8)</f>
        <v>0</v>
      </c>
      <c r="BD11" s="10">
        <f>VLOOKUP(BB11,[3]SortDOW!$A$11:$H$1367,BD$8)</f>
        <v>1578101712</v>
      </c>
      <c r="BE11" s="10">
        <f>VLOOKUP(BB11,[3]SortDOW!$A$11:$H$1367,BE$8)</f>
        <v>1593497550</v>
      </c>
      <c r="BF11" s="10">
        <f>VLOOKUP(BB11,[3]SortDOW!$A$11:$H$1367,BF$8)</f>
        <v>1431222815</v>
      </c>
      <c r="BG11" s="10">
        <f>VLOOKUP(BB11,[3]SortDOW!$A$11:$H$1367,BG$8)</f>
        <v>1465574985</v>
      </c>
      <c r="BH11" s="19">
        <f>VLOOKUP(BB11,[3]SortDOW!$A$11:$H$1367,BH$8)</f>
        <v>0</v>
      </c>
      <c r="BI11" s="19">
        <f>VLOOKUP(BB11,[3]SortDOW!$A$11:$H$1367,BI$8)</f>
        <v>0</v>
      </c>
      <c r="BJ11" s="20">
        <f>VLOOKUP(BB11+BJ$9,[3]SortDOW!$A$11:$H$1367,BJ$8)</f>
        <v>1304723665</v>
      </c>
      <c r="BK11" s="63">
        <v>0</v>
      </c>
      <c r="BY11" s="86"/>
      <c r="CB11" s="18">
        <f>CG$1-28</f>
        <v>42233</v>
      </c>
      <c r="CC11" s="10">
        <f>VLOOKUP(CB11,[3]SortDOW!$A$11:$H$1367,CC$8)</f>
        <v>941338790</v>
      </c>
      <c r="CD11" s="10">
        <f>VLOOKUP(CB11,[3]SortDOW!$A$11:$H$1367,CD$8)</f>
        <v>944077360</v>
      </c>
      <c r="CE11" s="10">
        <f>VLOOKUP(CB11,[3]SortDOW!$A$11:$H$1367,CE$8)</f>
        <v>1147499805</v>
      </c>
      <c r="CF11" s="10">
        <f>VLOOKUP(CB11,[3]SortDOW!$A$11:$H$1367,CF$8)</f>
        <v>1247470760</v>
      </c>
      <c r="CG11" s="10">
        <f>VLOOKUP(CB11,[3]SortDOW!$A$11:$H$1367,CG$8)</f>
        <v>1760035524</v>
      </c>
      <c r="CH11" s="19">
        <f>VLOOKUP(CB11,[3]SortDOW!$A$11:$H$1367,CH$8)</f>
        <v>0</v>
      </c>
      <c r="CI11" s="19">
        <f>VLOOKUP(CB11,[3]SortDOW!$A$11:$H$1367,CI$8)</f>
        <v>0</v>
      </c>
      <c r="CJ11" s="20">
        <f>VLOOKUP(CB11+CJ$9,[3]SortDOW!$A$11:$H$1367,CJ$8)</f>
        <v>2214169753</v>
      </c>
      <c r="CK11" s="63">
        <v>1</v>
      </c>
      <c r="DA11" s="86"/>
      <c r="DB11" s="18">
        <f>DG$1-28</f>
        <v>42142</v>
      </c>
      <c r="DC11" s="10">
        <f>VLOOKUP(DB11,[3]SortDOW!$A$11:$H$1367,DC$8)</f>
        <v>920451214</v>
      </c>
      <c r="DD11" s="10">
        <f>VLOOKUP(DB11,[3]SortDOW!$A$11:$H$1367,DD$8)</f>
        <v>1012228887</v>
      </c>
      <c r="DE11" s="10">
        <f>VLOOKUP(DB11,[3]SortDOW!$A$11:$H$1367,DE$8)</f>
        <v>950879373</v>
      </c>
      <c r="DF11" s="10">
        <f>VLOOKUP(DB11,[3]SortDOW!$A$11:$H$1367,DF$8)</f>
        <v>976089288</v>
      </c>
      <c r="DG11" s="10">
        <f>VLOOKUP(DB11,[3]SortDOW!$A$11:$H$1367,DG$8)</f>
        <v>831307857</v>
      </c>
      <c r="DH11" s="19">
        <f>VLOOKUP(DB11,[3]SortDOW!$A$11:$H$1367,DH$8)</f>
        <v>0</v>
      </c>
      <c r="DI11" s="19">
        <f>VLOOKUP(DB11,[3]SortDOW!$A$11:$H$1367,DI$8)</f>
        <v>0</v>
      </c>
      <c r="DJ11" s="20">
        <f>VLOOKUP(DB11+DJ$9,[3]SortDOW!$A$11:$H$1367,DJ$8)</f>
        <v>0</v>
      </c>
      <c r="DK11" s="63">
        <v>1</v>
      </c>
      <c r="EA11" s="86"/>
      <c r="EB11" s="18">
        <f>EG$1-28</f>
        <v>42051</v>
      </c>
      <c r="EC11" s="10">
        <f>VLOOKUP(EB11,[3]SortDOW!$A$11:$H$1367,EC$8)</f>
        <v>0</v>
      </c>
      <c r="ED11" s="10">
        <f>VLOOKUP(EB11,[3]SortDOW!$A$11:$H$1367,ED$8)</f>
        <v>1060855418</v>
      </c>
      <c r="EE11" s="10">
        <f>VLOOKUP(EB11,[3]SortDOW!$A$11:$H$1367,EE$8)</f>
        <v>1028447982</v>
      </c>
      <c r="EF11" s="10">
        <f>VLOOKUP(EB11,[3]SortDOW!$A$11:$H$1367,EF$8)</f>
        <v>989438273</v>
      </c>
      <c r="EG11" s="10">
        <f>VLOOKUP(EB11,[3]SortDOW!$A$11:$H$1367,EG$8)</f>
        <v>1104124201</v>
      </c>
      <c r="EH11" s="19">
        <f>VLOOKUP(EB11,[3]SortDOW!$A$11:$H$1367,EH$8)</f>
        <v>0</v>
      </c>
      <c r="EI11" s="19">
        <f>VLOOKUP(EB11,[3]SortDOW!$A$11:$H$1367,EI$8)</f>
        <v>0</v>
      </c>
      <c r="EJ11" s="20">
        <f>VLOOKUP(EB11+EJ$9,[3]SortDOW!$A$11:$H$1367,EJ$8)</f>
        <v>987473435</v>
      </c>
      <c r="EK11" s="63">
        <v>0</v>
      </c>
      <c r="EY11" s="86"/>
      <c r="FB11" s="18">
        <f>FG$1-28</f>
        <v>41869</v>
      </c>
      <c r="FC11" s="10">
        <f>VLOOKUP(FB11,[3]SortDOW!$A$11:$H$1367,FC$8)</f>
        <v>853848220</v>
      </c>
      <c r="FD11" s="10">
        <f>VLOOKUP(FB11,[3]SortDOW!$A$11:$H$1367,FD$8)</f>
        <v>781101194</v>
      </c>
      <c r="FE11" s="10">
        <f>VLOOKUP(FB11,[3]SortDOW!$A$11:$H$1367,FE$8)</f>
        <v>774789404</v>
      </c>
      <c r="FF11" s="10">
        <f>VLOOKUP(FB11,[3]SortDOW!$A$11:$H$1367,FF$8)</f>
        <v>790072510</v>
      </c>
      <c r="FG11" s="10">
        <f>VLOOKUP(FB11,[3]SortDOW!$A$11:$H$1367,FG$8)</f>
        <v>721656352</v>
      </c>
      <c r="FH11" s="19">
        <f>VLOOKUP(FB11,[3]SortDOW!$A$11:$H$1367,FH$8)</f>
        <v>0</v>
      </c>
      <c r="FI11" s="19">
        <f>VLOOKUP(FB11,[3]SortDOW!$A$11:$H$1367,FI$8)</f>
        <v>0</v>
      </c>
      <c r="FJ11" s="20">
        <f>VLOOKUP(FB11+FJ$9,[3]SortDOW!$A$11:$H$1367,FJ$8)</f>
        <v>691391343</v>
      </c>
      <c r="FK11" s="63">
        <v>1</v>
      </c>
      <c r="FY11" s="86"/>
      <c r="GB11" s="18">
        <f>GG$1-28</f>
        <v>41778</v>
      </c>
      <c r="GC11" s="10">
        <f>VLOOKUP(GB11,[3]SortDOW!$A$11:$H$1367,GC$8)</f>
        <v>834940301</v>
      </c>
      <c r="GD11" s="10">
        <f>VLOOKUP(GB11,[3]SortDOW!$A$11:$H$1367,GD$8)</f>
        <v>940209252</v>
      </c>
      <c r="GE11" s="10">
        <f>VLOOKUP(GB11,[3]SortDOW!$A$11:$H$1367,GE$8)</f>
        <v>820364363</v>
      </c>
      <c r="GF11" s="10">
        <f>VLOOKUP(GB11,[3]SortDOW!$A$11:$H$1367,GF$8)</f>
        <v>803085232</v>
      </c>
      <c r="GG11" s="10">
        <f>VLOOKUP(GB11,[3]SortDOW!$A$11:$H$1367,GG$8)</f>
        <v>746991381</v>
      </c>
      <c r="GH11" s="19">
        <f>VLOOKUP(GB11,[3]SortDOW!$A$11:$H$1367,GH$8)</f>
        <v>0</v>
      </c>
      <c r="GI11" s="19">
        <f>VLOOKUP(GB11,[3]SortDOW!$A$11:$H$1367,GI$8)</f>
        <v>0</v>
      </c>
      <c r="GJ11" s="20">
        <f>VLOOKUP(GB11+GJ$9,[3]SortDOW!$A$11:$H$1367,GJ$8)</f>
        <v>0</v>
      </c>
      <c r="GK11" s="63">
        <v>1</v>
      </c>
      <c r="GY11" s="86"/>
      <c r="HB11" s="18">
        <f>HG$1-28</f>
        <v>41687</v>
      </c>
      <c r="HC11" s="10">
        <f>VLOOKUP(HB11,[3]SortDOW!$A$11:$H$1367,HC$8)</f>
        <v>0</v>
      </c>
      <c r="HD11" s="10">
        <f>VLOOKUP(HB11,[3]SortDOW!$A$11:$H$1367,HD$8)</f>
        <v>1038721365</v>
      </c>
      <c r="HE11" s="10">
        <f>VLOOKUP(HB11,[3]SortDOW!$A$11:$H$1367,HE$8)</f>
        <v>1051050754</v>
      </c>
      <c r="HF11" s="10">
        <f>VLOOKUP(HB11,[3]SortDOW!$A$11:$H$1367,HF$8)</f>
        <v>971386079</v>
      </c>
      <c r="HG11" s="10">
        <f>VLOOKUP(HB11,[3]SortDOW!$A$11:$H$1367,HG$8)</f>
        <v>1078685255</v>
      </c>
      <c r="HH11" s="19">
        <f>VLOOKUP(HB11,[3]SortDOW!$A$11:$H$1367,HH$8)</f>
        <v>0</v>
      </c>
      <c r="HI11" s="19">
        <f>VLOOKUP(HB11,[3]SortDOW!$A$11:$H$1367,HI$8)</f>
        <v>0</v>
      </c>
      <c r="HJ11" s="20">
        <f>VLOOKUP(HB11+HJ$9,[3]SortDOW!$A$11:$H$1367,HJ$8)</f>
        <v>1183263304</v>
      </c>
      <c r="HK11" s="63">
        <v>0</v>
      </c>
    </row>
    <row r="12" spans="1:220" x14ac:dyDescent="0.25">
      <c r="A12" s="17">
        <v>42534</v>
      </c>
      <c r="B12" s="18">
        <f>G$1-21</f>
        <v>42604</v>
      </c>
      <c r="C12" s="10">
        <f>VLOOKUP(B12,[3]SortDOW!$A$11:$H$1367,C$8)</f>
        <v>889006032</v>
      </c>
      <c r="D12" s="10">
        <f>VLOOKUP(B12,[3]SortDOW!$A$11:$H$1367,D$8)</f>
        <v>941233862</v>
      </c>
      <c r="E12" s="10">
        <f>VLOOKUP(B12,[3]SortDOW!$A$11:$H$1367,E$8)</f>
        <v>968234705</v>
      </c>
      <c r="F12" s="10">
        <f>VLOOKUP(B12,[3]SortDOW!$A$11:$H$1367,F$8)</f>
        <v>926188929</v>
      </c>
      <c r="G12" s="10">
        <f>VLOOKUP(B12,[3]SortDOW!$A$11:$H$1367,G$8)</f>
        <v>1059385717</v>
      </c>
      <c r="H12" s="19">
        <f>VLOOKUP(B12,[3]SortDOW!$A$11:$H$1367,H$8)</f>
        <v>0</v>
      </c>
      <c r="I12" s="19">
        <f>VLOOKUP(B12,[3]SortDOW!$A$11:$H$1367,I$8)</f>
        <v>0</v>
      </c>
      <c r="J12" s="20">
        <f>VLOOKUP(B12+J$9,[3]SortDOW!$A$11:$H$1367,J$8)</f>
        <v>832666894</v>
      </c>
      <c r="K12" s="21">
        <v>1</v>
      </c>
      <c r="Y12" s="86"/>
      <c r="AB12" s="18">
        <f>AG$1-21</f>
        <v>42513</v>
      </c>
      <c r="AC12" s="10">
        <f>VLOOKUP(AB12,[3]SortDOW!$A$11:$H$1367,AC$8)</f>
        <v>1037187785</v>
      </c>
      <c r="AD12" s="10">
        <f>VLOOKUP(AB12,[3]SortDOW!$A$11:$H$1367,AD$8)</f>
        <v>1156250010</v>
      </c>
      <c r="AE12" s="10">
        <f>VLOOKUP(AB12,[3]SortDOW!$A$11:$H$1367,AE$8)</f>
        <v>1190675060</v>
      </c>
      <c r="AF12" s="10">
        <f>VLOOKUP(AB12,[3]SortDOW!$A$11:$H$1367,AF$8)</f>
        <v>1034460181</v>
      </c>
      <c r="AG12" s="10">
        <f>VLOOKUP(AB12,[3]SortDOW!$A$11:$H$1367,AG$8)</f>
        <v>1046618489</v>
      </c>
      <c r="AH12" s="19">
        <f>VLOOKUP(AB12,[3]SortDOW!$A$11:$H$1367,AH$8)</f>
        <v>0</v>
      </c>
      <c r="AI12" s="19">
        <f>VLOOKUP(AB12,[3]SortDOW!$A$11:$H$1367,AI$8)</f>
        <v>0</v>
      </c>
      <c r="AJ12" s="20">
        <f>VLOOKUP(AB12+AJ$9,[3]SortDOW!$A$11:$H$1367,AJ$8)</f>
        <v>0</v>
      </c>
      <c r="AK12" s="63">
        <v>1</v>
      </c>
      <c r="BA12" s="86"/>
      <c r="BB12" s="18">
        <f>BG$1-21</f>
        <v>42422</v>
      </c>
      <c r="BC12" s="10">
        <f>VLOOKUP(BB12,[3]SortDOW!$A$11:$H$1367,BC$8)</f>
        <v>1304723665</v>
      </c>
      <c r="BD12" s="10">
        <f>VLOOKUP(BB12,[3]SortDOW!$A$11:$H$1367,BD$8)</f>
        <v>1270818910</v>
      </c>
      <c r="BE12" s="10">
        <f>VLOOKUP(BB12,[3]SortDOW!$A$11:$H$1367,BE$8)</f>
        <v>1379899102</v>
      </c>
      <c r="BF12" s="10">
        <f>VLOOKUP(BB12,[3]SortDOW!$A$11:$H$1367,BF$8)</f>
        <v>1278465940</v>
      </c>
      <c r="BG12" s="10">
        <f>VLOOKUP(BB12,[3]SortDOW!$A$11:$H$1367,BG$8)</f>
        <v>1365151501</v>
      </c>
      <c r="BH12" s="19">
        <f>VLOOKUP(BB12,[3]SortDOW!$A$11:$H$1367,BH$8)</f>
        <v>0</v>
      </c>
      <c r="BI12" s="19">
        <f>VLOOKUP(BB12,[3]SortDOW!$A$11:$H$1367,BI$8)</f>
        <v>0</v>
      </c>
      <c r="BJ12" s="20">
        <f>VLOOKUP(BB12+BJ$9,[3]SortDOW!$A$11:$H$1367,BJ$8)</f>
        <v>1660709717</v>
      </c>
      <c r="BK12" s="63">
        <v>1</v>
      </c>
      <c r="BY12" s="86"/>
      <c r="CB12" s="18">
        <f>CG$1-21</f>
        <v>42240</v>
      </c>
      <c r="CC12" s="10">
        <f>VLOOKUP(CB12,[3]SortDOW!$A$11:$H$1367,CC$8)</f>
        <v>2214169753</v>
      </c>
      <c r="CD12" s="10">
        <f>VLOOKUP(CB12,[3]SortDOW!$A$11:$H$1367,CD$8)</f>
        <v>1709783782</v>
      </c>
      <c r="CE12" s="10">
        <f>VLOOKUP(CB12,[3]SortDOW!$A$11:$H$1367,CE$8)</f>
        <v>1779820076</v>
      </c>
      <c r="CF12" s="10">
        <f>VLOOKUP(CB12,[3]SortDOW!$A$11:$H$1367,CF$8)</f>
        <v>1683484751</v>
      </c>
      <c r="CG12" s="10">
        <f>VLOOKUP(CB12,[3]SortDOW!$A$11:$H$1367,CG$8)</f>
        <v>1344264216</v>
      </c>
      <c r="CH12" s="19">
        <f>VLOOKUP(CB12,[3]SortDOW!$A$11:$H$1367,CH$8)</f>
        <v>0</v>
      </c>
      <c r="CI12" s="19">
        <f>VLOOKUP(CB12,[3]SortDOW!$A$11:$H$1367,CI$8)</f>
        <v>0</v>
      </c>
      <c r="CJ12" s="20">
        <f>VLOOKUP(CB12+CJ$9,[3]SortDOW!$A$11:$H$1367,CJ$8)</f>
        <v>1417636590</v>
      </c>
      <c r="CK12" s="63">
        <v>1</v>
      </c>
      <c r="DA12" s="86"/>
      <c r="DB12" s="18">
        <f>DG$1-21</f>
        <v>42149</v>
      </c>
      <c r="DC12" s="10">
        <f>VLOOKUP(DB12,[3]SortDOW!$A$11:$H$1367,DC$8)</f>
        <v>0</v>
      </c>
      <c r="DD12" s="10">
        <f>VLOOKUP(DB12,[3]SortDOW!$A$11:$H$1367,DD$8)</f>
        <v>1083881803</v>
      </c>
      <c r="DE12" s="10">
        <f>VLOOKUP(DB12,[3]SortDOW!$A$11:$H$1367,DE$8)</f>
        <v>997320358</v>
      </c>
      <c r="DF12" s="10">
        <f>VLOOKUP(DB12,[3]SortDOW!$A$11:$H$1367,DF$8)</f>
        <v>933675032</v>
      </c>
      <c r="DG12" s="10">
        <f>VLOOKUP(DB12,[3]SortDOW!$A$11:$H$1367,DG$8)</f>
        <v>1593202396</v>
      </c>
      <c r="DH12" s="19">
        <f>VLOOKUP(DB12,[3]SortDOW!$A$11:$H$1367,DH$8)</f>
        <v>0</v>
      </c>
      <c r="DI12" s="19">
        <f>VLOOKUP(DB12,[3]SortDOW!$A$11:$H$1367,DI$8)</f>
        <v>0</v>
      </c>
      <c r="DJ12" s="20">
        <f>VLOOKUP(DB12+DJ$9,[3]SortDOW!$A$11:$H$1367,DJ$8)</f>
        <v>940048139</v>
      </c>
      <c r="DK12" s="63">
        <v>0</v>
      </c>
      <c r="EA12" s="86"/>
      <c r="EB12" s="18">
        <f>EG$1-21</f>
        <v>42058</v>
      </c>
      <c r="EC12" s="10">
        <f>VLOOKUP(EB12,[3]SortDOW!$A$11:$H$1367,EC$8)</f>
        <v>987473435</v>
      </c>
      <c r="ED12" s="10">
        <f>VLOOKUP(EB12,[3]SortDOW!$A$11:$H$1367,ED$8)</f>
        <v>988457036</v>
      </c>
      <c r="EE12" s="10">
        <f>VLOOKUP(EB12,[3]SortDOW!$A$11:$H$1367,EE$8)</f>
        <v>1004820865</v>
      </c>
      <c r="EF12" s="10">
        <f>VLOOKUP(EB12,[3]SortDOW!$A$11:$H$1367,EF$8)</f>
        <v>1020270439</v>
      </c>
      <c r="EG12" s="10">
        <f>VLOOKUP(EB12,[3]SortDOW!$A$11:$H$1367,EG$8)</f>
        <v>1173700003</v>
      </c>
      <c r="EH12" s="19">
        <f>VLOOKUP(EB12,[3]SortDOW!$A$11:$H$1367,EH$8)</f>
        <v>0</v>
      </c>
      <c r="EI12" s="19">
        <f>VLOOKUP(EB12,[3]SortDOW!$A$11:$H$1367,EI$8)</f>
        <v>0</v>
      </c>
      <c r="EJ12" s="20">
        <f>VLOOKUP(EB12+EJ$9,[3]SortDOW!$A$11:$H$1367,EJ$8)</f>
        <v>1053687368</v>
      </c>
      <c r="EK12" s="63">
        <v>1</v>
      </c>
      <c r="EY12" s="86"/>
      <c r="FB12" s="18">
        <f>FG$1-21</f>
        <v>41876</v>
      </c>
      <c r="FC12" s="10">
        <f>VLOOKUP(FB12,[3]SortDOW!$A$11:$H$1367,FC$8)</f>
        <v>691391343</v>
      </c>
      <c r="FD12" s="10">
        <f>VLOOKUP(FB12,[3]SortDOW!$A$11:$H$1367,FD$8)</f>
        <v>725656731</v>
      </c>
      <c r="FE12" s="10">
        <f>VLOOKUP(FB12,[3]SortDOW!$A$11:$H$1367,FE$8)</f>
        <v>687646598</v>
      </c>
      <c r="FF12" s="10">
        <f>VLOOKUP(FB12,[3]SortDOW!$A$11:$H$1367,FF$8)</f>
        <v>695360435</v>
      </c>
      <c r="FG12" s="10">
        <f>VLOOKUP(FB12,[3]SortDOW!$A$11:$H$1367,FG$8)</f>
        <v>856359341</v>
      </c>
      <c r="FH12" s="19">
        <f>VLOOKUP(FB12,[3]SortDOW!$A$11:$H$1367,FH$8)</f>
        <v>0</v>
      </c>
      <c r="FI12" s="19">
        <f>VLOOKUP(FB12,[3]SortDOW!$A$11:$H$1367,FI$8)</f>
        <v>0</v>
      </c>
      <c r="FJ12" s="20">
        <f>VLOOKUP(FB12+FJ$9,[3]SortDOW!$A$11:$H$1367,FJ$8)</f>
        <v>0</v>
      </c>
      <c r="FK12" s="63">
        <v>1</v>
      </c>
      <c r="FY12" s="86"/>
      <c r="GB12" s="18">
        <f>GG$1-21</f>
        <v>41785</v>
      </c>
      <c r="GC12" s="10">
        <f>VLOOKUP(GB12,[3]SortDOW!$A$11:$H$1367,GC$8)</f>
        <v>0</v>
      </c>
      <c r="GD12" s="10">
        <f>VLOOKUP(GB12,[3]SortDOW!$A$11:$H$1367,GD$8)</f>
        <v>897687577</v>
      </c>
      <c r="GE12" s="10">
        <f>VLOOKUP(GB12,[3]SortDOW!$A$11:$H$1367,GE$8)</f>
        <v>888629523</v>
      </c>
      <c r="GF12" s="10">
        <f>VLOOKUP(GB12,[3]SortDOW!$A$11:$H$1367,GF$8)</f>
        <v>774454217</v>
      </c>
      <c r="GG12" s="10">
        <f>VLOOKUP(GB12,[3]SortDOW!$A$11:$H$1367,GG$8)</f>
        <v>1275059766</v>
      </c>
      <c r="GH12" s="19">
        <f>VLOOKUP(GB12,[3]SortDOW!$A$11:$H$1367,GH$8)</f>
        <v>0</v>
      </c>
      <c r="GI12" s="19">
        <f>VLOOKUP(GB12,[3]SortDOW!$A$11:$H$1367,GI$8)</f>
        <v>0</v>
      </c>
      <c r="GJ12" s="20">
        <f>VLOOKUP(GB12+GJ$9,[3]SortDOW!$A$11:$H$1367,GJ$8)</f>
        <v>759866818</v>
      </c>
      <c r="GK12" s="63">
        <v>0</v>
      </c>
      <c r="GY12" s="86"/>
      <c r="HB12" s="18">
        <f>HG$1-21</f>
        <v>41694</v>
      </c>
      <c r="HC12" s="10">
        <f>VLOOKUP(HB12,[3]SortDOW!$A$11:$H$1367,HC$8)</f>
        <v>1183263304</v>
      </c>
      <c r="HD12" s="10">
        <f>VLOOKUP(HB12,[3]SortDOW!$A$11:$H$1367,HD$8)</f>
        <v>951936005</v>
      </c>
      <c r="HE12" s="10">
        <f>VLOOKUP(HB12,[3]SortDOW!$A$11:$H$1367,HE$8)</f>
        <v>991496897</v>
      </c>
      <c r="HF12" s="10">
        <f>VLOOKUP(HB12,[3]SortDOW!$A$11:$H$1367,HF$8)</f>
        <v>1023726149</v>
      </c>
      <c r="HG12" s="10">
        <f>VLOOKUP(HB12,[3]SortDOW!$A$11:$H$1367,HG$8)</f>
        <v>1445546994</v>
      </c>
      <c r="HH12" s="19">
        <f>VLOOKUP(HB12,[3]SortDOW!$A$11:$H$1367,HH$8)</f>
        <v>0</v>
      </c>
      <c r="HI12" s="19">
        <f>VLOOKUP(HB12,[3]SortDOW!$A$11:$H$1367,HI$8)</f>
        <v>0</v>
      </c>
      <c r="HJ12" s="20">
        <f>VLOOKUP(HB12+HJ$9,[3]SortDOW!$A$11:$H$1367,HJ$8)</f>
        <v>1014323041</v>
      </c>
      <c r="HK12" s="63">
        <v>1</v>
      </c>
    </row>
    <row r="13" spans="1:220" x14ac:dyDescent="0.25">
      <c r="A13" s="17">
        <v>42443</v>
      </c>
      <c r="B13" s="18">
        <f>G$1-14</f>
        <v>42611</v>
      </c>
      <c r="C13" s="10">
        <f>VLOOKUP(B13,[3]SortDOW!$A$11:$H$1367,C$8)</f>
        <v>832666894</v>
      </c>
      <c r="D13" s="10">
        <f>VLOOKUP(B13,[3]SortDOW!$A$11:$H$1367,D$8)</f>
        <v>956090116</v>
      </c>
      <c r="E13" s="10">
        <f>VLOOKUP(B13,[3]SortDOW!$A$11:$H$1367,E$8)</f>
        <v>1347018233</v>
      </c>
      <c r="F13" s="10">
        <f>VLOOKUP(B13,[3]SortDOW!$A$11:$H$1367,F$8)</f>
        <v>1067491367</v>
      </c>
      <c r="G13" s="10">
        <f>VLOOKUP(B13,[3]SortDOW!$A$11:$H$1367,G$8)</f>
        <v>1007841717</v>
      </c>
      <c r="H13" s="19">
        <f>VLOOKUP(B13,[3]SortDOW!$A$11:$H$1367,H$8)</f>
        <v>0</v>
      </c>
      <c r="I13" s="19">
        <f>VLOOKUP(B13,[3]SortDOW!$A$11:$H$1367,I$8)</f>
        <v>0</v>
      </c>
      <c r="J13" s="20">
        <f>VLOOKUP(B13+J$9,[3]SortDOW!$A$11:$H$1367,J$8)</f>
        <v>0</v>
      </c>
      <c r="K13" s="21">
        <v>1</v>
      </c>
      <c r="Y13" s="86"/>
      <c r="AB13" s="18">
        <f>AG$1-14</f>
        <v>42520</v>
      </c>
      <c r="AC13" s="10">
        <f>VLOOKUP(AB13,[3]SortDOW!$A$11:$H$1367,AC$8)</f>
        <v>0</v>
      </c>
      <c r="AD13" s="10">
        <f>VLOOKUP(AB13,[3]SortDOW!$A$11:$H$1367,AD$8)</f>
        <v>1762142118</v>
      </c>
      <c r="AE13" s="10">
        <f>VLOOKUP(AB13,[3]SortDOW!$A$11:$H$1367,AE$8)</f>
        <v>1174417458</v>
      </c>
      <c r="AF13" s="10">
        <f>VLOOKUP(AB13,[3]SortDOW!$A$11:$H$1367,AF$8)</f>
        <v>1249505201</v>
      </c>
      <c r="AG13" s="10">
        <f>VLOOKUP(AB13,[3]SortDOW!$A$11:$H$1367,AG$8)</f>
        <v>1171865971</v>
      </c>
      <c r="AH13" s="19">
        <f>VLOOKUP(AB13,[3]SortDOW!$A$11:$H$1367,AH$8)</f>
        <v>0</v>
      </c>
      <c r="AI13" s="19">
        <f>VLOOKUP(AB13,[3]SortDOW!$A$11:$H$1367,AI$8)</f>
        <v>0</v>
      </c>
      <c r="AJ13" s="20">
        <f>VLOOKUP(AB13+AJ$9,[3]SortDOW!$A$11:$H$1367,AJ$8)</f>
        <v>1125416401</v>
      </c>
      <c r="AK13" s="63">
        <v>0</v>
      </c>
      <c r="BA13" s="86"/>
      <c r="BB13" s="18">
        <f>BG$1-14</f>
        <v>42429</v>
      </c>
      <c r="BC13" s="10">
        <f>VLOOKUP(BB13,[3]SortDOW!$A$11:$H$1367,BC$8)</f>
        <v>1660709717</v>
      </c>
      <c r="BD13" s="10">
        <f>VLOOKUP(BB13,[3]SortDOW!$A$11:$H$1367,BD$8)</f>
        <v>1513236709</v>
      </c>
      <c r="BE13" s="10">
        <f>VLOOKUP(BB13,[3]SortDOW!$A$11:$H$1367,BE$8)</f>
        <v>1497652389</v>
      </c>
      <c r="BF13" s="10">
        <f>VLOOKUP(BB13,[3]SortDOW!$A$11:$H$1367,BF$8)</f>
        <v>1534208389</v>
      </c>
      <c r="BG13" s="10">
        <f>VLOOKUP(BB13,[3]SortDOW!$A$11:$H$1367,BG$8)</f>
        <v>1821269042</v>
      </c>
      <c r="BH13" s="19">
        <f>VLOOKUP(BB13,[3]SortDOW!$A$11:$H$1367,BH$8)</f>
        <v>0</v>
      </c>
      <c r="BI13" s="19">
        <f>VLOOKUP(BB13,[3]SortDOW!$A$11:$H$1367,BI$8)</f>
        <v>0</v>
      </c>
      <c r="BJ13" s="20">
        <f>VLOOKUP(BB13+BJ$9,[3]SortDOW!$A$11:$H$1367,BJ$8)</f>
        <v>1497284178</v>
      </c>
      <c r="BK13" s="63">
        <v>1</v>
      </c>
      <c r="BY13" s="86"/>
      <c r="CB13" s="18">
        <f>CG$1-14</f>
        <v>42247</v>
      </c>
      <c r="CC13" s="10">
        <f>VLOOKUP(CB13,[3]SortDOW!$A$11:$H$1367,CC$8)</f>
        <v>1417636590</v>
      </c>
      <c r="CD13" s="10">
        <f>VLOOKUP(CB13,[3]SortDOW!$A$11:$H$1367,CD$8)</f>
        <v>1517807859</v>
      </c>
      <c r="CE13" s="10">
        <f>VLOOKUP(CB13,[3]SortDOW!$A$11:$H$1367,CE$8)</f>
        <v>1374204312</v>
      </c>
      <c r="CF13" s="10">
        <f>VLOOKUP(CB13,[3]SortDOW!$A$11:$H$1367,CF$8)</f>
        <v>1179664349</v>
      </c>
      <c r="CG13" s="10">
        <f>VLOOKUP(CB13,[3]SortDOW!$A$11:$H$1367,CG$8)</f>
        <v>1101778517</v>
      </c>
      <c r="CH13" s="19">
        <f>VLOOKUP(CB13,[3]SortDOW!$A$11:$H$1367,CH$8)</f>
        <v>0</v>
      </c>
      <c r="CI13" s="19">
        <f>VLOOKUP(CB13,[3]SortDOW!$A$11:$H$1367,CI$8)</f>
        <v>0</v>
      </c>
      <c r="CJ13" s="20">
        <f>VLOOKUP(CB13+CJ$9,[3]SortDOW!$A$11:$H$1367,CJ$8)</f>
        <v>0</v>
      </c>
      <c r="CK13" s="63">
        <v>1</v>
      </c>
      <c r="DA13" s="86"/>
      <c r="DB13" s="18">
        <f>DG$1-14</f>
        <v>42156</v>
      </c>
      <c r="DC13" s="10">
        <f>VLOOKUP(DB13,[3]SortDOW!$A$11:$H$1367,DC$8)</f>
        <v>940048139</v>
      </c>
      <c r="DD13" s="10">
        <f>VLOOKUP(DB13,[3]SortDOW!$A$11:$H$1367,DD$8)</f>
        <v>1002240575</v>
      </c>
      <c r="DE13" s="10">
        <f>VLOOKUP(DB13,[3]SortDOW!$A$11:$H$1367,DE$8)</f>
        <v>938750391</v>
      </c>
      <c r="DF13" s="10">
        <f>VLOOKUP(DB13,[3]SortDOW!$A$11:$H$1367,DF$8)</f>
        <v>998990256</v>
      </c>
      <c r="DG13" s="10">
        <f>VLOOKUP(DB13,[3]SortDOW!$A$11:$H$1367,DG$8)</f>
        <v>1044600188</v>
      </c>
      <c r="DH13" s="19">
        <f>VLOOKUP(DB13,[3]SortDOW!$A$11:$H$1367,DH$8)</f>
        <v>0</v>
      </c>
      <c r="DI13" s="19">
        <f>VLOOKUP(DB13,[3]SortDOW!$A$11:$H$1367,DI$8)</f>
        <v>0</v>
      </c>
      <c r="DJ13" s="20">
        <f>VLOOKUP(DB13+DJ$9,[3]SortDOW!$A$11:$H$1367,DJ$8)</f>
        <v>936068497</v>
      </c>
      <c r="DK13" s="63">
        <v>1</v>
      </c>
      <c r="EA13" s="86"/>
      <c r="EB13" s="18">
        <f>EG$1-14</f>
        <v>42065</v>
      </c>
      <c r="EC13" s="10">
        <f>VLOOKUP(EB13,[3]SortDOW!$A$11:$H$1367,EC$8)</f>
        <v>1053687368</v>
      </c>
      <c r="ED13" s="10">
        <f>VLOOKUP(EB13,[3]SortDOW!$A$11:$H$1367,ED$8)</f>
        <v>1073902053</v>
      </c>
      <c r="EE13" s="10">
        <f>VLOOKUP(EB13,[3]SortDOW!$A$11:$H$1367,EE$8)</f>
        <v>1023732865</v>
      </c>
      <c r="EF13" s="10">
        <f>VLOOKUP(EB13,[3]SortDOW!$A$11:$H$1367,EF$8)</f>
        <v>983423522</v>
      </c>
      <c r="EG13" s="10">
        <f>VLOOKUP(EB13,[3]SortDOW!$A$11:$H$1367,EG$8)</f>
        <v>1260067122</v>
      </c>
      <c r="EH13" s="19">
        <f>VLOOKUP(EB13,[3]SortDOW!$A$11:$H$1367,EH$8)</f>
        <v>0</v>
      </c>
      <c r="EI13" s="19">
        <f>VLOOKUP(EB13,[3]SortDOW!$A$11:$H$1367,EI$8)</f>
        <v>0</v>
      </c>
      <c r="EJ13" s="20">
        <f>VLOOKUP(EB13+EJ$9,[3]SortDOW!$A$11:$H$1367,EJ$8)</f>
        <v>1041608477</v>
      </c>
      <c r="EK13" s="63">
        <v>1</v>
      </c>
      <c r="EY13" s="86"/>
      <c r="FB13" s="18">
        <f>FG$1-14</f>
        <v>41883</v>
      </c>
      <c r="FC13" s="10">
        <f>VLOOKUP(FB13,[3]SortDOW!$A$11:$H$1367,FC$8)</f>
        <v>0</v>
      </c>
      <c r="FD13" s="10">
        <f>VLOOKUP(FB13,[3]SortDOW!$A$11:$H$1367,FD$8)</f>
        <v>858703460</v>
      </c>
      <c r="FE13" s="10">
        <f>VLOOKUP(FB13,[3]SortDOW!$A$11:$H$1367,FE$8)</f>
        <v>902600972</v>
      </c>
      <c r="FF13" s="10">
        <f>VLOOKUP(FB13,[3]SortDOW!$A$11:$H$1367,FF$8)</f>
        <v>905869138</v>
      </c>
      <c r="FG13" s="10">
        <f>VLOOKUP(FB13,[3]SortDOW!$A$11:$H$1367,FG$8)</f>
        <v>869020096</v>
      </c>
      <c r="FH13" s="19">
        <f>VLOOKUP(FB13,[3]SortDOW!$A$11:$H$1367,FH$8)</f>
        <v>0</v>
      </c>
      <c r="FI13" s="19">
        <f>VLOOKUP(FB13,[3]SortDOW!$A$11:$H$1367,FI$8)</f>
        <v>0</v>
      </c>
      <c r="FJ13" s="20">
        <f>VLOOKUP(FB13+FJ$9,[3]SortDOW!$A$11:$H$1367,FJ$8)</f>
        <v>855228314</v>
      </c>
      <c r="FK13" s="63">
        <v>0</v>
      </c>
      <c r="FY13" s="86"/>
      <c r="GB13" s="18">
        <f>GG$1-14</f>
        <v>41792</v>
      </c>
      <c r="GC13" s="10">
        <f>VLOOKUP(GB13,[3]SortDOW!$A$11:$H$1367,GC$8)</f>
        <v>759866818</v>
      </c>
      <c r="GD13" s="10">
        <f>VLOOKUP(GB13,[3]SortDOW!$A$11:$H$1367,GD$8)</f>
        <v>937568128</v>
      </c>
      <c r="GE13" s="10">
        <f>VLOOKUP(GB13,[3]SortDOW!$A$11:$H$1367,GE$8)</f>
        <v>834953188</v>
      </c>
      <c r="GF13" s="10">
        <f>VLOOKUP(GB13,[3]SortDOW!$A$11:$H$1367,GF$8)</f>
        <v>893344549</v>
      </c>
      <c r="GG13" s="10">
        <f>VLOOKUP(GB13,[3]SortDOW!$A$11:$H$1367,GG$8)</f>
        <v>869778048</v>
      </c>
      <c r="GH13" s="19">
        <f>VLOOKUP(GB13,[3]SortDOW!$A$11:$H$1367,GH$8)</f>
        <v>0</v>
      </c>
      <c r="GI13" s="19">
        <f>VLOOKUP(GB13,[3]SortDOW!$A$11:$H$1367,GI$8)</f>
        <v>0</v>
      </c>
      <c r="GJ13" s="20">
        <f>VLOOKUP(GB13+GJ$9,[3]SortDOW!$A$11:$H$1367,GJ$8)</f>
        <v>847060163</v>
      </c>
      <c r="GK13" s="63">
        <v>1</v>
      </c>
      <c r="GY13" s="86"/>
      <c r="HB13" s="18">
        <f>HG$1-14</f>
        <v>41701</v>
      </c>
      <c r="HC13" s="10">
        <f>VLOOKUP(HB13,[3]SortDOW!$A$11:$H$1367,HC$8)</f>
        <v>1014323041</v>
      </c>
      <c r="HD13" s="10">
        <f>VLOOKUP(HB13,[3]SortDOW!$A$11:$H$1367,HD$8)</f>
        <v>1216813552</v>
      </c>
      <c r="HE13" s="10">
        <f>VLOOKUP(HB13,[3]SortDOW!$A$11:$H$1367,HE$8)</f>
        <v>958769314</v>
      </c>
      <c r="HF13" s="10">
        <f>VLOOKUP(HB13,[3]SortDOW!$A$11:$H$1367,HF$8)</f>
        <v>950676954</v>
      </c>
      <c r="HG13" s="10">
        <f>VLOOKUP(HB13,[3]SortDOW!$A$11:$H$1367,HG$8)</f>
        <v>1034160164</v>
      </c>
      <c r="HH13" s="19">
        <f>VLOOKUP(HB13,[3]SortDOW!$A$11:$H$1367,HH$8)</f>
        <v>0</v>
      </c>
      <c r="HI13" s="19">
        <f>VLOOKUP(HB13,[3]SortDOW!$A$11:$H$1367,HI$8)</f>
        <v>0</v>
      </c>
      <c r="HJ13" s="20">
        <f>VLOOKUP(HB13+HJ$9,[3]SortDOW!$A$11:$H$1367,HJ$8)</f>
        <v>889126969</v>
      </c>
      <c r="HK13" s="63">
        <v>1</v>
      </c>
    </row>
    <row r="14" spans="1:220" x14ac:dyDescent="0.25">
      <c r="A14" s="17">
        <v>42261</v>
      </c>
      <c r="B14" s="18">
        <f>G$1-7</f>
        <v>42618</v>
      </c>
      <c r="C14" s="10">
        <f>VLOOKUP(B14,[3]SortDOW!$A$11:$H$1367,C$8)</f>
        <v>0</v>
      </c>
      <c r="D14" s="10">
        <f>VLOOKUP(B14,[3]SortDOW!$A$11:$H$1367,D$8)</f>
        <v>1094347205</v>
      </c>
      <c r="E14" s="10">
        <f>VLOOKUP(B14,[3]SortDOW!$A$11:$H$1367,E$8)</f>
        <v>1057312100</v>
      </c>
      <c r="F14" s="10">
        <f>VLOOKUP(B14,[3]SortDOW!$A$11:$H$1367,F$8)</f>
        <v>1079846486</v>
      </c>
      <c r="G14" s="10">
        <f>VLOOKUP(B14,[3]SortDOW!$A$11:$H$1367,G$8)</f>
        <v>1365318366</v>
      </c>
      <c r="H14" s="19">
        <f>VLOOKUP(B14,[3]SortDOW!$A$11:$H$1367,H$8)</f>
        <v>0</v>
      </c>
      <c r="I14" s="19">
        <f>VLOOKUP(B14,[3]SortDOW!$A$11:$H$1367,I$8)</f>
        <v>0</v>
      </c>
      <c r="J14" s="20">
        <f>VLOOKUP(B14+J$9,[3]SortDOW!$A$11:$H$1367,J$8)</f>
        <v>1297022276</v>
      </c>
      <c r="K14" s="21">
        <v>0</v>
      </c>
      <c r="Y14" s="86"/>
      <c r="AB14" s="18">
        <f>AG$1-7</f>
        <v>42527</v>
      </c>
      <c r="AC14" s="10">
        <f>VLOOKUP(AB14,[3]SortDOW!$A$11:$H$1367,AC$8)</f>
        <v>1125416401</v>
      </c>
      <c r="AD14" s="10">
        <f>VLOOKUP(AB14,[3]SortDOW!$A$11:$H$1367,AD$8)</f>
        <v>1119889125</v>
      </c>
      <c r="AE14" s="10">
        <f>VLOOKUP(AB14,[3]SortDOW!$A$11:$H$1367,AE$8)</f>
        <v>1129522601</v>
      </c>
      <c r="AF14" s="10">
        <f>VLOOKUP(AB14,[3]SortDOW!$A$11:$H$1367,AF$8)</f>
        <v>1039405857</v>
      </c>
      <c r="AG14" s="10">
        <f>VLOOKUP(AB14,[3]SortDOW!$A$11:$H$1367,AG$8)</f>
        <v>1123160301</v>
      </c>
      <c r="AH14" s="19">
        <f>VLOOKUP(AB14,[3]SortDOW!$A$11:$H$1367,AH$8)</f>
        <v>0</v>
      </c>
      <c r="AI14" s="19">
        <f>VLOOKUP(AB14,[3]SortDOW!$A$11:$H$1367,AI$8)</f>
        <v>0</v>
      </c>
      <c r="AJ14" s="20">
        <f>VLOOKUP(AB14+AJ$9,[3]SortDOW!$A$11:$H$1367,AJ$8)</f>
        <v>1112808977</v>
      </c>
      <c r="AK14" s="63">
        <v>1</v>
      </c>
      <c r="BA14" s="86"/>
      <c r="BB14" s="18">
        <f>BG$1-7</f>
        <v>42436</v>
      </c>
      <c r="BC14" s="10">
        <f>VLOOKUP(BB14,[3]SortDOW!$A$11:$H$1367,BC$8)</f>
        <v>1497284178</v>
      </c>
      <c r="BD14" s="10">
        <f>VLOOKUP(BB14,[3]SortDOW!$A$11:$H$1367,BD$8)</f>
        <v>1453797033</v>
      </c>
      <c r="BE14" s="10">
        <f>VLOOKUP(BB14,[3]SortDOW!$A$11:$H$1367,BE$8)</f>
        <v>1246709571</v>
      </c>
      <c r="BF14" s="10">
        <f>VLOOKUP(BB14,[3]SortDOW!$A$11:$H$1367,BF$8)</f>
        <v>1371232266</v>
      </c>
      <c r="BG14" s="10">
        <f>VLOOKUP(BB14,[3]SortDOW!$A$11:$H$1367,BG$8)</f>
        <v>1284166361</v>
      </c>
      <c r="BH14" s="19">
        <f>VLOOKUP(BB14,[3]SortDOW!$A$11:$H$1367,BH$8)</f>
        <v>0</v>
      </c>
      <c r="BI14" s="19">
        <f>VLOOKUP(BB14,[3]SortDOW!$A$11:$H$1367,BI$8)</f>
        <v>0</v>
      </c>
      <c r="BJ14" s="20">
        <f>VLOOKUP(BB14+BJ$9,[3]SortDOW!$A$11:$H$1367,BJ$8)</f>
        <v>1110718649</v>
      </c>
      <c r="BK14" s="63">
        <v>1</v>
      </c>
      <c r="BY14" s="86"/>
      <c r="CB14" s="18">
        <f>CG$1-7</f>
        <v>42254</v>
      </c>
      <c r="CC14" s="10">
        <f>VLOOKUP(CB14,[3]SortDOW!$A$11:$H$1367,CC$8)</f>
        <v>0</v>
      </c>
      <c r="CD14" s="10">
        <f>VLOOKUP(CB14,[3]SortDOW!$A$11:$H$1367,CD$8)</f>
        <v>1200335325</v>
      </c>
      <c r="CE14" s="10">
        <f>VLOOKUP(CB14,[3]SortDOW!$A$11:$H$1367,CE$8)</f>
        <v>1220651150</v>
      </c>
      <c r="CF14" s="10">
        <f>VLOOKUP(CB14,[3]SortDOW!$A$11:$H$1367,CF$8)</f>
        <v>1244485421</v>
      </c>
      <c r="CG14" s="10">
        <f>VLOOKUP(CB14,[3]SortDOW!$A$11:$H$1367,CG$8)</f>
        <v>1071173704</v>
      </c>
      <c r="CH14" s="19">
        <f>VLOOKUP(CB14,[3]SortDOW!$A$11:$H$1367,CH$8)</f>
        <v>0</v>
      </c>
      <c r="CI14" s="19">
        <f>VLOOKUP(CB14,[3]SortDOW!$A$11:$H$1367,CI$8)</f>
        <v>0</v>
      </c>
      <c r="CJ14" s="20">
        <f>VLOOKUP(CB14+CJ$9,[3]SortDOW!$A$11:$H$1367,CJ$8)</f>
        <v>1031089204</v>
      </c>
      <c r="CK14" s="63">
        <v>0</v>
      </c>
      <c r="DA14" s="86"/>
      <c r="DB14" s="18">
        <f>DG$1-7</f>
        <v>42163</v>
      </c>
      <c r="DC14" s="10">
        <f>VLOOKUP(DB14,[3]SortDOW!$A$11:$H$1367,DC$8)</f>
        <v>936068497</v>
      </c>
      <c r="DD14" s="10">
        <f>VLOOKUP(DB14,[3]SortDOW!$A$11:$H$1367,DD$8)</f>
        <v>975952215</v>
      </c>
      <c r="DE14" s="10">
        <f>VLOOKUP(DB14,[3]SortDOW!$A$11:$H$1367,DE$8)</f>
        <v>1060518229</v>
      </c>
      <c r="DF14" s="10">
        <f>VLOOKUP(DB14,[3]SortDOW!$A$11:$H$1367,DF$8)</f>
        <v>1055059166</v>
      </c>
      <c r="DG14" s="10">
        <f>VLOOKUP(DB14,[3]SortDOW!$A$11:$H$1367,DG$8)</f>
        <v>874303042</v>
      </c>
      <c r="DH14" s="19">
        <f>VLOOKUP(DB14,[3]SortDOW!$A$11:$H$1367,DH$8)</f>
        <v>0</v>
      </c>
      <c r="DI14" s="19">
        <f>VLOOKUP(DB14,[3]SortDOW!$A$11:$H$1367,DI$8)</f>
        <v>0</v>
      </c>
      <c r="DJ14" s="20">
        <f>VLOOKUP(DB14+DJ$9,[3]SortDOW!$A$11:$H$1367,DJ$8)</f>
        <v>983126163</v>
      </c>
      <c r="DK14" s="63">
        <v>1</v>
      </c>
      <c r="EA14" s="86"/>
      <c r="EB14" s="18">
        <f>EG$1-7</f>
        <v>42072</v>
      </c>
      <c r="EC14" s="10">
        <f>VLOOKUP(EB14,[3]SortDOW!$A$11:$H$1367,EC$8)</f>
        <v>1041608477</v>
      </c>
      <c r="ED14" s="10">
        <f>VLOOKUP(EB14,[3]SortDOW!$A$11:$H$1367,ED$8)</f>
        <v>1182121318</v>
      </c>
      <c r="EE14" s="10">
        <f>VLOOKUP(EB14,[3]SortDOW!$A$11:$H$1367,EE$8)</f>
        <v>1086158378</v>
      </c>
      <c r="EF14" s="10">
        <f>VLOOKUP(EB14,[3]SortDOW!$A$11:$H$1367,EF$8)</f>
        <v>1049772254</v>
      </c>
      <c r="EG14" s="10">
        <f>VLOOKUP(EB14,[3]SortDOW!$A$11:$H$1367,EG$8)</f>
        <v>1114781515</v>
      </c>
      <c r="EH14" s="19">
        <f>VLOOKUP(EB14,[3]SortDOW!$A$11:$H$1367,EH$8)</f>
        <v>0</v>
      </c>
      <c r="EI14" s="19">
        <f>VLOOKUP(EB14,[3]SortDOW!$A$11:$H$1367,EI$8)</f>
        <v>0</v>
      </c>
      <c r="EJ14" s="20">
        <f>VLOOKUP(EB14+EJ$9,[3]SortDOW!$A$11:$H$1367,EJ$8)</f>
        <v>1033290655</v>
      </c>
      <c r="EK14" s="63">
        <v>1</v>
      </c>
      <c r="EY14" s="86"/>
      <c r="FB14" s="18">
        <f>FG$1-7</f>
        <v>41890</v>
      </c>
      <c r="FC14" s="10">
        <f>VLOOKUP(FB14,[3]SortDOW!$A$11:$H$1367,FC$8)</f>
        <v>855228314</v>
      </c>
      <c r="FD14" s="10">
        <f>VLOOKUP(FB14,[3]SortDOW!$A$11:$H$1367,FD$8)</f>
        <v>886324540</v>
      </c>
      <c r="FE14" s="10">
        <f>VLOOKUP(FB14,[3]SortDOW!$A$11:$H$1367,FE$8)</f>
        <v>873426904</v>
      </c>
      <c r="FF14" s="10">
        <f>VLOOKUP(FB14,[3]SortDOW!$A$11:$H$1367,FF$8)</f>
        <v>888277038</v>
      </c>
      <c r="FG14" s="10">
        <f>VLOOKUP(FB14,[3]SortDOW!$A$11:$H$1367,FG$8)</f>
        <v>1029436559</v>
      </c>
      <c r="FH14" s="19">
        <f>VLOOKUP(FB14,[3]SortDOW!$A$11:$H$1367,FH$8)</f>
        <v>0</v>
      </c>
      <c r="FI14" s="19">
        <f>VLOOKUP(FB14,[3]SortDOW!$A$11:$H$1367,FI$8)</f>
        <v>0</v>
      </c>
      <c r="FJ14" s="20">
        <f>VLOOKUP(FB14+FJ$9,[3]SortDOW!$A$11:$H$1367,FJ$8)</f>
        <v>847821969</v>
      </c>
      <c r="FK14" s="63">
        <v>1</v>
      </c>
      <c r="FY14" s="86"/>
      <c r="GB14" s="18">
        <f>GG$1-7</f>
        <v>41799</v>
      </c>
      <c r="GC14" s="10">
        <f>VLOOKUP(GB14,[3]SortDOW!$A$11:$H$1367,GC$8)</f>
        <v>847060163</v>
      </c>
      <c r="GD14" s="10">
        <f>VLOOKUP(GB14,[3]SortDOW!$A$11:$H$1367,GD$8)</f>
        <v>783849746</v>
      </c>
      <c r="GE14" s="10">
        <f>VLOOKUP(GB14,[3]SortDOW!$A$11:$H$1367,GE$8)</f>
        <v>766046726</v>
      </c>
      <c r="GF14" s="10">
        <f>VLOOKUP(GB14,[3]SortDOW!$A$11:$H$1367,GF$8)</f>
        <v>911467173</v>
      </c>
      <c r="GG14" s="10">
        <f>VLOOKUP(GB14,[3]SortDOW!$A$11:$H$1367,GG$8)</f>
        <v>794895858</v>
      </c>
      <c r="GH14" s="19">
        <f>VLOOKUP(GB14,[3]SortDOW!$A$11:$H$1367,GH$8)</f>
        <v>0</v>
      </c>
      <c r="GI14" s="19">
        <f>VLOOKUP(GB14,[3]SortDOW!$A$11:$H$1367,GI$8)</f>
        <v>0</v>
      </c>
      <c r="GJ14" s="20">
        <f>VLOOKUP(GB14+GJ$9,[3]SortDOW!$A$11:$H$1367,GJ$8)</f>
        <v>872841307</v>
      </c>
      <c r="GK14" s="63">
        <v>1</v>
      </c>
      <c r="GY14" s="86"/>
      <c r="HB14" s="18">
        <f>HG$1-7</f>
        <v>41708</v>
      </c>
      <c r="HC14" s="10">
        <f>VLOOKUP(HB14,[3]SortDOW!$A$11:$H$1367,HC$8)</f>
        <v>889126969</v>
      </c>
      <c r="HD14" s="10">
        <f>VLOOKUP(HB14,[3]SortDOW!$A$11:$H$1367,HD$8)</f>
        <v>944613190</v>
      </c>
      <c r="HE14" s="10">
        <f>VLOOKUP(HB14,[3]SortDOW!$A$11:$H$1367,HE$8)</f>
        <v>959096422</v>
      </c>
      <c r="HF14" s="10">
        <f>VLOOKUP(HB14,[3]SortDOW!$A$11:$H$1367,HF$8)</f>
        <v>1010721830</v>
      </c>
      <c r="HG14" s="10">
        <f>VLOOKUP(HB14,[3]SortDOW!$A$11:$H$1367,HG$8)</f>
        <v>940784840</v>
      </c>
      <c r="HH14" s="19">
        <f>VLOOKUP(HB14,[3]SortDOW!$A$11:$H$1367,HH$8)</f>
        <v>0</v>
      </c>
      <c r="HI14" s="19">
        <f>VLOOKUP(HB14,[3]SortDOW!$A$11:$H$1367,HI$8)</f>
        <v>0</v>
      </c>
      <c r="HJ14" s="20">
        <f>VLOOKUP(HB14+HJ$9,[3]SortDOW!$A$11:$H$1367,HJ$8)</f>
        <v>852058122</v>
      </c>
      <c r="HK14" s="63">
        <v>1</v>
      </c>
    </row>
    <row r="15" spans="1:220" s="28" customFormat="1" x14ac:dyDescent="0.25">
      <c r="A15" s="17">
        <v>42170</v>
      </c>
      <c r="B15" s="22">
        <f>G$1</f>
        <v>42625</v>
      </c>
      <c r="C15" s="23">
        <f>VLOOKUP(B15,[3]SortDOW!$A$11:$H$1367,C$8)</f>
        <v>1297022276</v>
      </c>
      <c r="D15" s="23">
        <f>VLOOKUP(B15,[3]SortDOW!$A$11:$H$1367,D$8)</f>
        <v>1324543960</v>
      </c>
      <c r="E15" s="23">
        <f>VLOOKUP(B15,[3]SortDOW!$A$11:$H$1367,E$8)</f>
        <v>1164126953</v>
      </c>
      <c r="F15" s="23">
        <f>VLOOKUP(B15,[3]SortDOW!$A$11:$H$1367,F$8)</f>
        <v>1062388142</v>
      </c>
      <c r="G15" s="23">
        <f>VLOOKUP(B15,[3]SortDOW!$A$11:$H$1367,G$8)</f>
        <v>2519845368</v>
      </c>
      <c r="H15" s="24">
        <f>VLOOKUP(B15,[3]SortDOW!$A$11:$H$1367,H$8)</f>
        <v>0</v>
      </c>
      <c r="I15" s="24">
        <f>VLOOKUP(B15,[3]SortDOW!$A$11:$H$1367,I$8)</f>
        <v>0</v>
      </c>
      <c r="J15" s="25">
        <f>VLOOKUP(B15+J$9,[3]SortDOW!$A$11:$H$1367,J$8)</f>
        <v>985180723</v>
      </c>
      <c r="K15" s="26">
        <v>0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86"/>
      <c r="Z15" s="27"/>
      <c r="AA15" s="27"/>
      <c r="AB15" s="22">
        <f>AG$1</f>
        <v>42534</v>
      </c>
      <c r="AC15" s="23">
        <f>VLOOKUP(AB15,[3]SortDOW!$A$11:$H$1367,AC$8)</f>
        <v>1112808977</v>
      </c>
      <c r="AD15" s="23">
        <f>VLOOKUP(AB15,[3]SortDOW!$A$11:$H$1367,AD$8)</f>
        <v>1192559790</v>
      </c>
      <c r="AE15" s="23">
        <f>VLOOKUP(AB15,[3]SortDOW!$A$11:$H$1367,AE$8)</f>
        <v>1162116759</v>
      </c>
      <c r="AF15" s="23">
        <f>VLOOKUP(AB15,[3]SortDOW!$A$11:$H$1367,AF$8)</f>
        <v>1156532783</v>
      </c>
      <c r="AG15" s="23">
        <f>VLOOKUP(AB15,[3]SortDOW!$A$11:$H$1367,AG$8)</f>
        <v>2488438826</v>
      </c>
      <c r="AH15" s="24">
        <f>VLOOKUP(AB15,[3]SortDOW!$A$11:$H$1367,AH$8)</f>
        <v>0</v>
      </c>
      <c r="AI15" s="24">
        <f>VLOOKUP(AB15,[3]SortDOW!$A$11:$H$1367,AI$8)</f>
        <v>0</v>
      </c>
      <c r="AJ15" s="25">
        <f>VLOOKUP(AB15+AJ$9,[3]SortDOW!$A$11:$H$1367,AJ$8)</f>
        <v>1152919246</v>
      </c>
      <c r="AK15" s="63">
        <v>0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86"/>
      <c r="BB15" s="22">
        <f>BG$1</f>
        <v>42443</v>
      </c>
      <c r="BC15" s="23">
        <f>VLOOKUP(BB15,[3]SortDOW!$A$11:$H$1367,BC$8)</f>
        <v>1110718649</v>
      </c>
      <c r="BD15" s="23">
        <f>VLOOKUP(BB15,[3]SortDOW!$A$11:$H$1367,BD$8)</f>
        <v>1118983475</v>
      </c>
      <c r="BE15" s="23">
        <f>VLOOKUP(BB15,[3]SortDOW!$A$11:$H$1367,BE$8)</f>
        <v>1240835185</v>
      </c>
      <c r="BF15" s="23">
        <f>VLOOKUP(BB15,[3]SortDOW!$A$11:$H$1367,BF$8)</f>
        <v>1367661139</v>
      </c>
      <c r="BG15" s="23">
        <f>VLOOKUP(BB15,[3]SortDOW!$A$11:$H$1367,BG$8)</f>
        <v>2958568167</v>
      </c>
      <c r="BH15" s="24">
        <f>VLOOKUP(BB15,[3]SortDOW!$A$11:$H$1367,BH$8)</f>
        <v>0</v>
      </c>
      <c r="BI15" s="24">
        <f>VLOOKUP(BB15,[3]SortDOW!$A$11:$H$1367,BI$8)</f>
        <v>0</v>
      </c>
      <c r="BJ15" s="25">
        <f>VLOOKUP(BB15+BJ$9,[3]SortDOW!$A$11:$H$1367,BJ$8)</f>
        <v>1073562125</v>
      </c>
      <c r="BK15" s="63">
        <v>0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86"/>
      <c r="BZ15" s="27"/>
      <c r="CA15" s="27"/>
      <c r="CB15" s="22">
        <f>CG$1</f>
        <v>42261</v>
      </c>
      <c r="CC15" s="23">
        <f>VLOOKUP(CB15,[3]SortDOW!$A$11:$H$1367,CC$8)</f>
        <v>1031089204</v>
      </c>
      <c r="CD15" s="23">
        <f>VLOOKUP(CB15,[3]SortDOW!$A$11:$H$1367,CD$8)</f>
        <v>1031738823</v>
      </c>
      <c r="CE15" s="23">
        <f>VLOOKUP(CB15,[3]SortDOW!$A$11:$H$1367,CE$8)</f>
        <v>1192443576</v>
      </c>
      <c r="CF15" s="23">
        <f>VLOOKUP(CB15,[3]SortDOW!$A$11:$H$1367,CF$8)</f>
        <v>1345309225</v>
      </c>
      <c r="CG15" s="23">
        <f>VLOOKUP(CB15,[3]SortDOW!$A$11:$H$1367,CG$8)</f>
        <v>3227637918</v>
      </c>
      <c r="CH15" s="24">
        <f>VLOOKUP(CB15,[3]SortDOW!$A$11:$H$1367,CH$8)</f>
        <v>0</v>
      </c>
      <c r="CI15" s="24">
        <f>VLOOKUP(CB15,[3]SortDOW!$A$11:$H$1367,CI$8)</f>
        <v>0</v>
      </c>
      <c r="CJ15" s="25">
        <f>VLOOKUP(CB15+CJ$9,[3]SortDOW!$A$11:$H$1367,CJ$8)</f>
        <v>1062568754</v>
      </c>
      <c r="CK15" s="63">
        <v>0</v>
      </c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86"/>
      <c r="DB15" s="22">
        <f>DG$1</f>
        <v>42170</v>
      </c>
      <c r="DC15" s="23">
        <f>VLOOKUP(DB15,[3]SortDOW!$A$11:$H$1367,DC$8)</f>
        <v>983126163</v>
      </c>
      <c r="DD15" s="23">
        <f>VLOOKUP(DB15,[3]SortDOW!$A$11:$H$1367,DD$8)</f>
        <v>891035496</v>
      </c>
      <c r="DE15" s="23">
        <f>VLOOKUP(DB15,[3]SortDOW!$A$11:$H$1367,DE$8)</f>
        <v>990700660</v>
      </c>
      <c r="DF15" s="23">
        <f>VLOOKUP(DB15,[3]SortDOW!$A$11:$H$1367,DF$8)</f>
        <v>1146826361</v>
      </c>
      <c r="DG15" s="23">
        <f>VLOOKUP(DB15,[3]SortDOW!$A$11:$H$1367,DG$8)</f>
        <v>2451289595</v>
      </c>
      <c r="DH15" s="24">
        <f>VLOOKUP(DB15,[3]SortDOW!$A$11:$H$1367,DH$8)</f>
        <v>0</v>
      </c>
      <c r="DI15" s="24">
        <f>VLOOKUP(DB15,[3]SortDOW!$A$11:$H$1367,DI$8)</f>
        <v>0</v>
      </c>
      <c r="DJ15" s="25">
        <f>VLOOKUP(DB15+DJ$9,[3]SortDOW!$A$11:$H$1367,DJ$8)</f>
        <v>964759237</v>
      </c>
      <c r="DK15" s="63">
        <v>0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86"/>
      <c r="EB15" s="22">
        <f>EG$1</f>
        <v>42079</v>
      </c>
      <c r="EC15" s="23">
        <f>VLOOKUP(EB15,[3]SortDOW!$A$11:$H$1367,EC$8)</f>
        <v>1033290655</v>
      </c>
      <c r="ED15" s="23">
        <f>VLOOKUP(EB15,[3]SortDOW!$A$11:$H$1367,ED$8)</f>
        <v>985976405</v>
      </c>
      <c r="EE15" s="23">
        <f>VLOOKUP(EB15,[3]SortDOW!$A$11:$H$1367,EE$8)</f>
        <v>1252912036</v>
      </c>
      <c r="EF15" s="23">
        <f>VLOOKUP(EB15,[3]SortDOW!$A$11:$H$1367,EF$8)</f>
        <v>1019340354</v>
      </c>
      <c r="EG15" s="23">
        <f>VLOOKUP(EB15,[3]SortDOW!$A$11:$H$1367,EG$8)</f>
        <v>2932849716</v>
      </c>
      <c r="EH15" s="24">
        <f>VLOOKUP(EB15,[3]SortDOW!$A$11:$H$1367,EH$8)</f>
        <v>0</v>
      </c>
      <c r="EI15" s="24">
        <f>VLOOKUP(EB15,[3]SortDOW!$A$11:$H$1367,EI$8)</f>
        <v>0</v>
      </c>
      <c r="EJ15" s="25">
        <f>VLOOKUP(EB15+EJ$9,[3]SortDOW!$A$11:$H$1367,EJ$8)</f>
        <v>1004582200</v>
      </c>
      <c r="EK15" s="63">
        <v>0</v>
      </c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86"/>
      <c r="EZ15" s="27"/>
      <c r="FA15" s="27"/>
      <c r="FB15" s="22">
        <f>FG$1</f>
        <v>41897</v>
      </c>
      <c r="FC15" s="23">
        <f>VLOOKUP(FB15,[3]SortDOW!$A$11:$H$1367,FC$8)</f>
        <v>847821969</v>
      </c>
      <c r="FD15" s="23">
        <f>VLOOKUP(FB15,[3]SortDOW!$A$11:$H$1367,FD$8)</f>
        <v>962503343</v>
      </c>
      <c r="FE15" s="23">
        <f>VLOOKUP(FB15,[3]SortDOW!$A$11:$H$1367,FE$8)</f>
        <v>980235664</v>
      </c>
      <c r="FF15" s="23">
        <f>VLOOKUP(FB15,[3]SortDOW!$A$11:$H$1367,FF$8)</f>
        <v>966180832</v>
      </c>
      <c r="FG15" s="23">
        <f>VLOOKUP(FB15,[3]SortDOW!$A$11:$H$1367,FG$8)</f>
        <v>2556605462</v>
      </c>
      <c r="FH15" s="24">
        <f>VLOOKUP(FB15,[3]SortDOW!$A$11:$H$1367,FH$8)</f>
        <v>0</v>
      </c>
      <c r="FI15" s="24">
        <f>VLOOKUP(FB15,[3]SortDOW!$A$11:$H$1367,FI$8)</f>
        <v>0</v>
      </c>
      <c r="FJ15" s="25">
        <f>VLOOKUP(FB15+FJ$9,[3]SortDOW!$A$11:$H$1367,FJ$8)</f>
        <v>996139830</v>
      </c>
      <c r="FK15" s="63">
        <v>0</v>
      </c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86"/>
      <c r="FZ15" s="27"/>
      <c r="GA15" s="27"/>
      <c r="GB15" s="22">
        <f>GG$1</f>
        <v>41806</v>
      </c>
      <c r="GC15" s="23">
        <f>VLOOKUP(GB15,[3]SortDOW!$A$11:$H$1367,GC$8)</f>
        <v>872841307</v>
      </c>
      <c r="GD15" s="23">
        <f>VLOOKUP(GB15,[3]SortDOW!$A$11:$H$1367,GD$8)</f>
        <v>856938022</v>
      </c>
      <c r="GE15" s="23">
        <f>VLOOKUP(GB15,[3]SortDOW!$A$11:$H$1367,GE$8)</f>
        <v>914503940</v>
      </c>
      <c r="GF15" s="23">
        <f>VLOOKUP(GB15,[3]SortDOW!$A$11:$H$1367,GF$8)</f>
        <v>895307654</v>
      </c>
      <c r="GG15" s="23">
        <f>VLOOKUP(GB15,[3]SortDOW!$A$11:$H$1367,GG$8)</f>
        <v>2214683208</v>
      </c>
      <c r="GH15" s="24">
        <f>VLOOKUP(GB15,[3]SortDOW!$A$11:$H$1367,GH$8)</f>
        <v>0</v>
      </c>
      <c r="GI15" s="24">
        <f>VLOOKUP(GB15,[3]SortDOW!$A$11:$H$1367,GI$8)</f>
        <v>0</v>
      </c>
      <c r="GJ15" s="25">
        <f>VLOOKUP(GB15+GJ$9,[3]SortDOW!$A$11:$H$1367,GJ$8)</f>
        <v>805445194</v>
      </c>
      <c r="GK15" s="63">
        <v>0</v>
      </c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86"/>
      <c r="GZ15" s="27"/>
      <c r="HA15" s="27"/>
      <c r="HB15" s="22">
        <f>HG$1</f>
        <v>41715</v>
      </c>
      <c r="HC15" s="23">
        <f>VLOOKUP(HB15,[3]SortDOW!$A$11:$H$1367,HC$8)</f>
        <v>852058122</v>
      </c>
      <c r="HD15" s="23">
        <f>VLOOKUP(HB15,[3]SortDOW!$A$11:$H$1367,HD$8)</f>
        <v>855666387</v>
      </c>
      <c r="HE15" s="23">
        <f>VLOOKUP(HB15,[3]SortDOW!$A$11:$H$1367,HE$8)</f>
        <v>948232422</v>
      </c>
      <c r="HF15" s="23">
        <f>VLOOKUP(HB15,[3]SortDOW!$A$11:$H$1367,HF$8)</f>
        <v>921050001</v>
      </c>
      <c r="HG15" s="23">
        <f>VLOOKUP(HB15,[3]SortDOW!$A$11:$H$1367,HG$8)</f>
        <v>2597151577</v>
      </c>
      <c r="HH15" s="24">
        <f>VLOOKUP(HB15,[3]SortDOW!$A$11:$H$1367,HH$8)</f>
        <v>0</v>
      </c>
      <c r="HI15" s="24">
        <f>VLOOKUP(HB15,[3]SortDOW!$A$11:$H$1367,HI$8)</f>
        <v>0</v>
      </c>
      <c r="HJ15" s="25">
        <f>VLOOKUP(HB15+HJ$9,[3]SortDOW!$A$11:$H$1367,HJ$8)</f>
        <v>1053412229</v>
      </c>
      <c r="HK15" s="63">
        <v>0</v>
      </c>
    </row>
    <row r="16" spans="1:220" x14ac:dyDescent="0.25">
      <c r="A16" s="17">
        <v>42079</v>
      </c>
      <c r="B16" s="18">
        <f>G$1+7</f>
        <v>42632</v>
      </c>
      <c r="C16" s="10">
        <f>VLOOKUP(B16,[3]SortDOW!$A$11:$H$1367,C$8)</f>
        <v>985180723</v>
      </c>
      <c r="D16" s="10">
        <f>VLOOKUP(B16,[3]SortDOW!$A$11:$H$1367,D$8)</f>
        <v>981156045</v>
      </c>
      <c r="E16" s="10">
        <f>VLOOKUP(B16,[3]SortDOW!$A$11:$H$1367,E$8)</f>
        <v>1154028458</v>
      </c>
      <c r="F16" s="10">
        <f>VLOOKUP(B16,[3]SortDOW!$A$11:$H$1367,F$8)</f>
        <v>1082422580</v>
      </c>
      <c r="G16" s="10">
        <f>VLOOKUP(B16,[3]SortDOW!$A$11:$H$1367,G$8)</f>
        <v>1045414481</v>
      </c>
      <c r="H16" s="19">
        <f>VLOOKUP(B16,[3]SortDOW!$A$11:$H$1367,H$8)</f>
        <v>0</v>
      </c>
      <c r="I16" s="19">
        <f>VLOOKUP(B16,[3]SortDOW!$A$11:$H$1367,I$8)</f>
        <v>0</v>
      </c>
      <c r="J16" s="20">
        <f>VLOOKUP(B16+J$9,[3]SortDOW!$A$11:$H$1367,J$8)</f>
        <v>1007006325</v>
      </c>
      <c r="K16" s="21">
        <v>1</v>
      </c>
      <c r="Y16" s="86"/>
      <c r="AB16" s="18">
        <f>AG$1+7</f>
        <v>42541</v>
      </c>
      <c r="AC16" s="10">
        <f>VLOOKUP(AB16,[3]SortDOW!$A$11:$H$1367,AC$8)</f>
        <v>1152919246</v>
      </c>
      <c r="AD16" s="10">
        <f>VLOOKUP(AB16,[3]SortDOW!$A$11:$H$1367,AD$8)</f>
        <v>1079442556</v>
      </c>
      <c r="AE16" s="10">
        <f>VLOOKUP(AB16,[3]SortDOW!$A$11:$H$1367,AE$8)</f>
        <v>1045693826</v>
      </c>
      <c r="AF16" s="10">
        <f>VLOOKUP(AB16,[3]SortDOW!$A$11:$H$1367,AF$8)</f>
        <v>1074321792</v>
      </c>
      <c r="AG16" s="10">
        <f>VLOOKUP(AB16,[3]SortDOW!$A$11:$H$1367,AG$8)</f>
        <v>3350225680</v>
      </c>
      <c r="AH16" s="19">
        <f>VLOOKUP(AB16,[3]SortDOW!$A$11:$H$1367,AH$8)</f>
        <v>0</v>
      </c>
      <c r="AI16" s="19">
        <f>VLOOKUP(AB16,[3]SortDOW!$A$11:$H$1367,AI$8)</f>
        <v>0</v>
      </c>
      <c r="AJ16" s="20">
        <f>VLOOKUP(AB16+AJ$9,[3]SortDOW!$A$11:$H$1367,AJ$8)</f>
        <v>1722327377</v>
      </c>
      <c r="AK16" s="63">
        <v>1</v>
      </c>
      <c r="BA16" s="86"/>
      <c r="BB16" s="18">
        <f>BG$1+7</f>
        <v>42450</v>
      </c>
      <c r="BC16" s="10">
        <f>VLOOKUP(BB16,[3]SortDOW!$A$11:$H$1367,BC$8)</f>
        <v>1073562125</v>
      </c>
      <c r="BD16" s="10">
        <f>VLOOKUP(BB16,[3]SortDOW!$A$11:$H$1367,BD$8)</f>
        <v>1086466083</v>
      </c>
      <c r="BE16" s="10">
        <f>VLOOKUP(BB16,[3]SortDOW!$A$11:$H$1367,BE$8)</f>
        <v>1138090988</v>
      </c>
      <c r="BF16" s="10">
        <f>VLOOKUP(BB16,[3]SortDOW!$A$11:$H$1367,BF$8)</f>
        <v>1127712181</v>
      </c>
      <c r="BG16" s="10">
        <f>VLOOKUP(BB16,[3]SortDOW!$A$11:$H$1367,BG$8)</f>
        <v>0</v>
      </c>
      <c r="BH16" s="19">
        <f>VLOOKUP(BB16,[3]SortDOW!$A$11:$H$1367,BH$8)</f>
        <v>0</v>
      </c>
      <c r="BI16" s="19">
        <f>VLOOKUP(BB16,[3]SortDOW!$A$11:$H$1367,BI$8)</f>
        <v>0</v>
      </c>
      <c r="BJ16" s="20">
        <f>VLOOKUP(BB16+BJ$9,[3]SortDOW!$A$11:$H$1367,BJ$8)</f>
        <v>899523186</v>
      </c>
      <c r="BK16" s="63">
        <v>1</v>
      </c>
      <c r="BY16" s="86"/>
      <c r="CB16" s="18">
        <f>CG$1+7</f>
        <v>42268</v>
      </c>
      <c r="CC16" s="10">
        <f>VLOOKUP(CB16,[3]SortDOW!$A$11:$H$1367,CC$8)</f>
        <v>1062568754</v>
      </c>
      <c r="CD16" s="10">
        <f>VLOOKUP(CB16,[3]SortDOW!$A$11:$H$1367,CD$8)</f>
        <v>1265560305</v>
      </c>
      <c r="CE16" s="10">
        <f>VLOOKUP(CB16,[3]SortDOW!$A$11:$H$1367,CE$8)</f>
        <v>1028226508</v>
      </c>
      <c r="CF16" s="10">
        <f>VLOOKUP(CB16,[3]SortDOW!$A$11:$H$1367,CF$8)</f>
        <v>1348169481</v>
      </c>
      <c r="CG16" s="10">
        <f>VLOOKUP(CB16,[3]SortDOW!$A$11:$H$1367,CG$8)</f>
        <v>1277371876</v>
      </c>
      <c r="CH16" s="19">
        <f>VLOOKUP(CB16,[3]SortDOW!$A$11:$H$1367,CH$8)</f>
        <v>0</v>
      </c>
      <c r="CI16" s="19">
        <f>VLOOKUP(CB16,[3]SortDOW!$A$11:$H$1367,CI$8)</f>
        <v>0</v>
      </c>
      <c r="CJ16" s="20">
        <f>VLOOKUP(CB16+CJ$9,[3]SortDOW!$A$11:$H$1367,CJ$8)</f>
        <v>1383588893</v>
      </c>
      <c r="CK16" s="63">
        <v>1</v>
      </c>
      <c r="DA16" s="86"/>
      <c r="DB16" s="18">
        <f>DG$1+7</f>
        <v>42177</v>
      </c>
      <c r="DC16" s="10">
        <f>VLOOKUP(DB16,[3]SortDOW!$A$11:$H$1367,DC$8)</f>
        <v>964759237</v>
      </c>
      <c r="DD16" s="10">
        <f>VLOOKUP(DB16,[3]SortDOW!$A$11:$H$1367,DD$8)</f>
        <v>927623577</v>
      </c>
      <c r="DE16" s="10">
        <f>VLOOKUP(DB16,[3]SortDOW!$A$11:$H$1367,DE$8)</f>
        <v>997964862</v>
      </c>
      <c r="DF16" s="10">
        <f>VLOOKUP(DB16,[3]SortDOW!$A$11:$H$1367,DF$8)</f>
        <v>1030631350</v>
      </c>
      <c r="DG16" s="10">
        <f>VLOOKUP(DB16,[3]SortDOW!$A$11:$H$1367,DG$8)</f>
        <v>3185132062</v>
      </c>
      <c r="DH16" s="19">
        <f>VLOOKUP(DB16,[3]SortDOW!$A$11:$H$1367,DH$8)</f>
        <v>0</v>
      </c>
      <c r="DI16" s="19">
        <f>VLOOKUP(DB16,[3]SortDOW!$A$11:$H$1367,DI$8)</f>
        <v>0</v>
      </c>
      <c r="DJ16" s="20">
        <f>VLOOKUP(DB16+DJ$9,[3]SortDOW!$A$11:$H$1367,DJ$8)</f>
        <v>1174279813</v>
      </c>
      <c r="DK16" s="63">
        <v>1</v>
      </c>
      <c r="EA16" s="86"/>
      <c r="EB16" s="18">
        <f>EG$1+7</f>
        <v>42086</v>
      </c>
      <c r="EC16" s="10">
        <f>VLOOKUP(EB16,[3]SortDOW!$A$11:$H$1367,EC$8)</f>
        <v>1004582200</v>
      </c>
      <c r="ED16" s="10">
        <f>VLOOKUP(EB16,[3]SortDOW!$A$11:$H$1367,ED$8)</f>
        <v>1035722992</v>
      </c>
      <c r="EE16" s="10">
        <f>VLOOKUP(EB16,[3]SortDOW!$A$11:$H$1367,EE$8)</f>
        <v>1104040512</v>
      </c>
      <c r="EF16" s="10">
        <f>VLOOKUP(EB16,[3]SortDOW!$A$11:$H$1367,EF$8)</f>
        <v>1163712158</v>
      </c>
      <c r="EG16" s="10">
        <f>VLOOKUP(EB16,[3]SortDOW!$A$11:$H$1367,EG$8)</f>
        <v>1003076361</v>
      </c>
      <c r="EH16" s="19">
        <f>VLOOKUP(EB16,[3]SortDOW!$A$11:$H$1367,EH$8)</f>
        <v>0</v>
      </c>
      <c r="EI16" s="19">
        <f>VLOOKUP(EB16,[3]SortDOW!$A$11:$H$1367,EI$8)</f>
        <v>0</v>
      </c>
      <c r="EJ16" s="20">
        <f>VLOOKUP(EB16+EJ$9,[3]SortDOW!$A$11:$H$1367,EJ$8)</f>
        <v>939954299</v>
      </c>
      <c r="EK16" s="63">
        <v>1</v>
      </c>
      <c r="EY16" s="86"/>
      <c r="FB16" s="18">
        <f>FG$1+7</f>
        <v>41904</v>
      </c>
      <c r="FC16" s="10">
        <f>VLOOKUP(FB16,[3]SortDOW!$A$11:$H$1367,FC$8)</f>
        <v>996139830</v>
      </c>
      <c r="FD16" s="10">
        <f>VLOOKUP(FB16,[3]SortDOW!$A$11:$H$1367,FD$8)</f>
        <v>1021071362</v>
      </c>
      <c r="FE16" s="10">
        <f>VLOOKUP(FB16,[3]SortDOW!$A$11:$H$1367,FE$8)</f>
        <v>1043364333</v>
      </c>
      <c r="FF16" s="10">
        <f>VLOOKUP(FB16,[3]SortDOW!$A$11:$H$1367,FF$8)</f>
        <v>1039601678</v>
      </c>
      <c r="FG16" s="10">
        <f>VLOOKUP(FB16,[3]SortDOW!$A$11:$H$1367,FG$8)</f>
        <v>900172266</v>
      </c>
      <c r="FH16" s="19">
        <f>VLOOKUP(FB16,[3]SortDOW!$A$11:$H$1367,FH$8)</f>
        <v>0</v>
      </c>
      <c r="FI16" s="19">
        <f>VLOOKUP(FB16,[3]SortDOW!$A$11:$H$1367,FI$8)</f>
        <v>0</v>
      </c>
      <c r="FJ16" s="20">
        <f>VLOOKUP(FB16+FJ$9,[3]SortDOW!$A$11:$H$1367,FJ$8)</f>
        <v>945871644</v>
      </c>
      <c r="FK16" s="63">
        <v>1</v>
      </c>
      <c r="FY16" s="86"/>
      <c r="GB16" s="18">
        <f>GG$1+7</f>
        <v>41813</v>
      </c>
      <c r="GC16" s="10">
        <f>VLOOKUP(GB16,[3]SortDOW!$A$11:$H$1367,GC$8)</f>
        <v>805445194</v>
      </c>
      <c r="GD16" s="10">
        <f>VLOOKUP(GB16,[3]SortDOW!$A$11:$H$1367,GD$8)</f>
        <v>929521225</v>
      </c>
      <c r="GE16" s="10">
        <f>VLOOKUP(GB16,[3]SortDOW!$A$11:$H$1367,GE$8)</f>
        <v>933720713</v>
      </c>
      <c r="GF16" s="10">
        <f>VLOOKUP(GB16,[3]SortDOW!$A$11:$H$1367,GF$8)</f>
        <v>849611604</v>
      </c>
      <c r="GG16" s="10">
        <f>VLOOKUP(GB16,[3]SortDOW!$A$11:$H$1367,GG$8)</f>
        <v>2620188059</v>
      </c>
      <c r="GH16" s="19">
        <f>VLOOKUP(GB16,[3]SortDOW!$A$11:$H$1367,GH$8)</f>
        <v>0</v>
      </c>
      <c r="GI16" s="19">
        <f>VLOOKUP(GB16,[3]SortDOW!$A$11:$H$1367,GI$8)</f>
        <v>0</v>
      </c>
      <c r="GJ16" s="20">
        <f>VLOOKUP(GB16+GJ$9,[3]SortDOW!$A$11:$H$1367,GJ$8)</f>
        <v>1074797155</v>
      </c>
      <c r="GK16" s="63">
        <v>1</v>
      </c>
      <c r="GY16" s="86"/>
      <c r="HB16" s="18">
        <f>HG$1+7</f>
        <v>41722</v>
      </c>
      <c r="HC16" s="10">
        <f>VLOOKUP(HB16,[3]SortDOW!$A$11:$H$1367,HC$8)</f>
        <v>1053412229</v>
      </c>
      <c r="HD16" s="10">
        <f>VLOOKUP(HB16,[3]SortDOW!$A$11:$H$1367,HD$8)</f>
        <v>923923531</v>
      </c>
      <c r="HE16" s="10">
        <f>VLOOKUP(HB16,[3]SortDOW!$A$11:$H$1367,HE$8)</f>
        <v>1066198257</v>
      </c>
      <c r="HF16" s="10">
        <f>VLOOKUP(HB16,[3]SortDOW!$A$11:$H$1367,HF$8)</f>
        <v>1133475744</v>
      </c>
      <c r="HG16" s="10">
        <f>VLOOKUP(HB16,[3]SortDOW!$A$11:$H$1367,HG$8)</f>
        <v>904163885</v>
      </c>
      <c r="HH16" s="19">
        <f>VLOOKUP(HB16,[3]SortDOW!$A$11:$H$1367,HH$8)</f>
        <v>0</v>
      </c>
      <c r="HI16" s="19">
        <f>VLOOKUP(HB16,[3]SortDOW!$A$11:$H$1367,HI$8)</f>
        <v>0</v>
      </c>
      <c r="HJ16" s="20">
        <f>VLOOKUP(HB16+HJ$9,[3]SortDOW!$A$11:$H$1367,HJ$8)</f>
        <v>1188653181</v>
      </c>
      <c r="HK16" s="63">
        <v>1</v>
      </c>
    </row>
    <row r="17" spans="1:232" x14ac:dyDescent="0.25">
      <c r="A17" s="17">
        <v>41897</v>
      </c>
      <c r="B17" s="18">
        <f>G$1+14</f>
        <v>42639</v>
      </c>
      <c r="C17" s="10">
        <f>VLOOKUP(B17,[3]SortDOW!$A$11:$H$1367,C$8)</f>
        <v>1007006325</v>
      </c>
      <c r="D17" s="10">
        <f>VLOOKUP(B17,[3]SortDOW!$A$11:$H$1367,D$8)</f>
        <v>1073699828</v>
      </c>
      <c r="E17" s="10">
        <f>VLOOKUP(B17,[3]SortDOW!$A$11:$H$1367,E$8)</f>
        <v>1180545868</v>
      </c>
      <c r="F17" s="10">
        <f>VLOOKUP(B17,[3]SortDOW!$A$11:$H$1367,F$8)</f>
        <v>1291603507</v>
      </c>
      <c r="G17" s="10">
        <f>VLOOKUP(B17,[3]SortDOW!$A$11:$H$1367,G$8)</f>
        <v>1440619169</v>
      </c>
      <c r="H17" s="19">
        <f>VLOOKUP(B17,[3]SortDOW!$A$11:$H$1367,H$8)</f>
        <v>0</v>
      </c>
      <c r="I17" s="19">
        <f>VLOOKUP(B17,[3]SortDOW!$A$11:$H$1367,I$8)</f>
        <v>0</v>
      </c>
      <c r="J17" s="20">
        <f>VLOOKUP(B17+J$9,[3]SortDOW!$A$11:$H$1367,J$8)</f>
        <v>1030771152</v>
      </c>
      <c r="K17" s="21">
        <v>1</v>
      </c>
      <c r="Y17" s="86"/>
      <c r="AB17" s="18">
        <f>AG$1+14</f>
        <v>42548</v>
      </c>
      <c r="AC17" s="10">
        <f>VLOOKUP(AB17,[3]SortDOW!$A$11:$H$1367,AC$8)</f>
        <v>1722327377</v>
      </c>
      <c r="AD17" s="10">
        <f>VLOOKUP(AB17,[3]SortDOW!$A$11:$H$1367,AD$8)</f>
        <v>1382887067</v>
      </c>
      <c r="AE17" s="10">
        <f>VLOOKUP(AB17,[3]SortDOW!$A$11:$H$1367,AE$8)</f>
        <v>1371915299</v>
      </c>
      <c r="AF17" s="10">
        <f>VLOOKUP(AB17,[3]SortDOW!$A$11:$H$1367,AF$8)</f>
        <v>1698007786</v>
      </c>
      <c r="AG17" s="10">
        <f>VLOOKUP(AB17,[3]SortDOW!$A$11:$H$1367,AG$8)</f>
        <v>1089916885</v>
      </c>
      <c r="AH17" s="19">
        <f>VLOOKUP(AB17,[3]SortDOW!$A$11:$H$1367,AH$8)</f>
        <v>0</v>
      </c>
      <c r="AI17" s="19">
        <f>VLOOKUP(AB17,[3]SortDOW!$A$11:$H$1367,AI$8)</f>
        <v>0</v>
      </c>
      <c r="AJ17" s="20">
        <f>VLOOKUP(AB17+AJ$9,[3]SortDOW!$A$11:$H$1367,AJ$8)</f>
        <v>0</v>
      </c>
      <c r="AK17" s="63">
        <v>1</v>
      </c>
      <c r="BA17" s="86"/>
      <c r="BB17" s="18">
        <f>BG$1+14</f>
        <v>42457</v>
      </c>
      <c r="BC17" s="10">
        <f>VLOOKUP(BB17,[3]SortDOW!$A$11:$H$1367,BC$8)</f>
        <v>899523186</v>
      </c>
      <c r="BD17" s="10">
        <f>VLOOKUP(BB17,[3]SortDOW!$A$11:$H$1367,BD$8)</f>
        <v>1239337597</v>
      </c>
      <c r="BE17" s="10">
        <f>VLOOKUP(BB17,[3]SortDOW!$A$11:$H$1367,BE$8)</f>
        <v>1079233038</v>
      </c>
      <c r="BF17" s="10">
        <f>VLOOKUP(BB17,[3]SortDOW!$A$11:$H$1367,BF$8)</f>
        <v>1286739468</v>
      </c>
      <c r="BG17" s="10">
        <f>VLOOKUP(BB17,[3]SortDOW!$A$11:$H$1367,BG$8)</f>
        <v>1248198076</v>
      </c>
      <c r="BH17" s="19">
        <f>VLOOKUP(BB17,[3]SortDOW!$A$11:$H$1367,BH$8)</f>
        <v>0</v>
      </c>
      <c r="BI17" s="19">
        <f>VLOOKUP(BB17,[3]SortDOW!$A$11:$H$1367,BI$8)</f>
        <v>0</v>
      </c>
      <c r="BJ17" s="20">
        <f>VLOOKUP(BB17+BJ$9,[3]SortDOW!$A$11:$H$1367,BJ$8)</f>
        <v>1097196794</v>
      </c>
      <c r="BK17" s="63">
        <v>1</v>
      </c>
      <c r="BY17" s="86"/>
      <c r="CB17" s="18">
        <f>CG$1+14</f>
        <v>42275</v>
      </c>
      <c r="CC17" s="10">
        <f>VLOOKUP(CB17,[3]SortDOW!$A$11:$H$1367,CC$8)</f>
        <v>1383588893</v>
      </c>
      <c r="CD17" s="10">
        <f>VLOOKUP(CB17,[3]SortDOW!$A$11:$H$1367,CD$8)</f>
        <v>1332998925</v>
      </c>
      <c r="CE17" s="10">
        <f>VLOOKUP(CB17,[3]SortDOW!$A$11:$H$1367,CE$8)</f>
        <v>1572629151</v>
      </c>
      <c r="CF17" s="10">
        <f>VLOOKUP(CB17,[3]SortDOW!$A$11:$H$1367,CF$8)</f>
        <v>1291577332</v>
      </c>
      <c r="CG17" s="10">
        <f>VLOOKUP(CB17,[3]SortDOW!$A$11:$H$1367,CG$8)</f>
        <v>1421001864</v>
      </c>
      <c r="CH17" s="19">
        <f>VLOOKUP(CB17,[3]SortDOW!$A$11:$H$1367,CH$8)</f>
        <v>0</v>
      </c>
      <c r="CI17" s="19">
        <f>VLOOKUP(CB17,[3]SortDOW!$A$11:$H$1367,CI$8)</f>
        <v>0</v>
      </c>
      <c r="CJ17" s="20">
        <f>VLOOKUP(CB17+CJ$9,[3]SortDOW!$A$11:$H$1367,CJ$8)</f>
        <v>1402651869</v>
      </c>
      <c r="CK17" s="63">
        <v>1</v>
      </c>
      <c r="DA17" s="86"/>
      <c r="DB17" s="18">
        <f>DG$1+14</f>
        <v>42184</v>
      </c>
      <c r="DC17" s="10">
        <f>VLOOKUP(DB17,[3]SortDOW!$A$11:$H$1367,DC$8)</f>
        <v>1174279813</v>
      </c>
      <c r="DD17" s="10">
        <f>VLOOKUP(DB17,[3]SortDOW!$A$11:$H$1367,DD$8)</f>
        <v>1516905125</v>
      </c>
      <c r="DE17" s="10">
        <f>VLOOKUP(DB17,[3]SortDOW!$A$11:$H$1367,DE$8)</f>
        <v>1172976321</v>
      </c>
      <c r="DF17" s="10">
        <f>VLOOKUP(DB17,[3]SortDOW!$A$11:$H$1367,DF$8)</f>
        <v>971218534</v>
      </c>
      <c r="DG17" s="10">
        <f>VLOOKUP(DB17,[3]SortDOW!$A$11:$H$1367,DG$8)</f>
        <v>0</v>
      </c>
      <c r="DH17" s="19">
        <f>VLOOKUP(DB17,[3]SortDOW!$A$11:$H$1367,DH$8)</f>
        <v>0</v>
      </c>
      <c r="DI17" s="19">
        <f>VLOOKUP(DB17,[3]SortDOW!$A$11:$H$1367,DI$8)</f>
        <v>0</v>
      </c>
      <c r="DJ17" s="20">
        <f>VLOOKUP(DB17+DJ$9,[3]SortDOW!$A$11:$H$1367,DJ$8)</f>
        <v>1234407298</v>
      </c>
      <c r="DK17" s="63">
        <v>0</v>
      </c>
      <c r="EA17" s="86"/>
      <c r="EB17" s="18">
        <f>EG$1+14</f>
        <v>42093</v>
      </c>
      <c r="EC17" s="10">
        <f>VLOOKUP(EB17,[3]SortDOW!$A$11:$H$1367,EC$8)</f>
        <v>939954299</v>
      </c>
      <c r="ED17" s="10">
        <f>VLOOKUP(EB17,[3]SortDOW!$A$11:$H$1367,ED$8)</f>
        <v>1210333392</v>
      </c>
      <c r="EE17" s="10">
        <f>VLOOKUP(EB17,[3]SortDOW!$A$11:$H$1367,EE$8)</f>
        <v>1125100368</v>
      </c>
      <c r="EF17" s="10">
        <f>VLOOKUP(EB17,[3]SortDOW!$A$11:$H$1367,EF$8)</f>
        <v>992561454</v>
      </c>
      <c r="EG17" s="10">
        <f>VLOOKUP(EB17,[3]SortDOW!$A$11:$H$1367,EG$8)</f>
        <v>0</v>
      </c>
      <c r="EH17" s="19">
        <f>VLOOKUP(EB17,[3]SortDOW!$A$11:$H$1367,EH$8)</f>
        <v>0</v>
      </c>
      <c r="EI17" s="19">
        <f>VLOOKUP(EB17,[3]SortDOW!$A$11:$H$1367,EI$8)</f>
        <v>0</v>
      </c>
      <c r="EJ17" s="20">
        <f>VLOOKUP(EB17+EJ$9,[3]SortDOW!$A$11:$H$1367,EJ$8)</f>
        <v>1160291912</v>
      </c>
      <c r="EK17" s="63">
        <v>1</v>
      </c>
      <c r="EY17" s="86"/>
      <c r="FB17" s="18">
        <f>FG$1+14</f>
        <v>41911</v>
      </c>
      <c r="FC17" s="10">
        <f>VLOOKUP(FB17,[3]SortDOW!$A$11:$H$1367,FC$8)</f>
        <v>945871644</v>
      </c>
      <c r="FD17" s="10">
        <f>VLOOKUP(FB17,[3]SortDOW!$A$11:$H$1367,FD$8)</f>
        <v>1355914644</v>
      </c>
      <c r="FE17" s="10">
        <f>VLOOKUP(FB17,[3]SortDOW!$A$11:$H$1367,FE$8)</f>
        <v>1266277198</v>
      </c>
      <c r="FF17" s="10">
        <f>VLOOKUP(FB17,[3]SortDOW!$A$11:$H$1367,FF$8)</f>
        <v>1191134375</v>
      </c>
      <c r="FG17" s="10">
        <f>VLOOKUP(FB17,[3]SortDOW!$A$11:$H$1367,FG$8)</f>
        <v>1137763207</v>
      </c>
      <c r="FH17" s="19">
        <f>VLOOKUP(FB17,[3]SortDOW!$A$11:$H$1367,FH$8)</f>
        <v>0</v>
      </c>
      <c r="FI17" s="19">
        <f>VLOOKUP(FB17,[3]SortDOW!$A$11:$H$1367,FI$8)</f>
        <v>0</v>
      </c>
      <c r="FJ17" s="20">
        <f>VLOOKUP(FB17+FJ$9,[3]SortDOW!$A$11:$H$1367,FJ$8)</f>
        <v>1039297886</v>
      </c>
      <c r="FK17" s="63">
        <v>1</v>
      </c>
      <c r="FY17" s="86"/>
      <c r="GB17" s="18">
        <f>GG$1+14</f>
        <v>41820</v>
      </c>
      <c r="GC17" s="10">
        <f>VLOOKUP(GB17,[3]SortDOW!$A$11:$H$1367,GC$8)</f>
        <v>1074797155</v>
      </c>
      <c r="GD17" s="10">
        <f>VLOOKUP(GB17,[3]SortDOW!$A$11:$H$1367,GD$8)</f>
        <v>996253311</v>
      </c>
      <c r="GE17" s="10">
        <f>VLOOKUP(GB17,[3]SortDOW!$A$11:$H$1367,GE$8)</f>
        <v>855603061</v>
      </c>
      <c r="GF17" s="10">
        <f>VLOOKUP(GB17,[3]SortDOW!$A$11:$H$1367,GF$8)</f>
        <v>695425022</v>
      </c>
      <c r="GG17" s="10">
        <f>VLOOKUP(GB17,[3]SortDOW!$A$11:$H$1367,GG$8)</f>
        <v>0</v>
      </c>
      <c r="GH17" s="19">
        <f>VLOOKUP(GB17,[3]SortDOW!$A$11:$H$1367,GH$8)</f>
        <v>0</v>
      </c>
      <c r="GI17" s="19">
        <f>VLOOKUP(GB17,[3]SortDOW!$A$11:$H$1367,GI$8)</f>
        <v>0</v>
      </c>
      <c r="GJ17" s="20">
        <f>VLOOKUP(GB17+GJ$9,[3]SortDOW!$A$11:$H$1367,GJ$8)</f>
        <v>831733972</v>
      </c>
      <c r="GK17" s="63">
        <v>1</v>
      </c>
      <c r="GY17" s="86"/>
      <c r="HB17" s="18">
        <f>HG$1+14</f>
        <v>41729</v>
      </c>
      <c r="HC17" s="10">
        <f>VLOOKUP(HB17,[3]SortDOW!$A$11:$H$1367,HC$8)</f>
        <v>1188653181</v>
      </c>
      <c r="HD17" s="10">
        <f>VLOOKUP(HB17,[3]SortDOW!$A$11:$H$1367,HD$8)</f>
        <v>1051768864</v>
      </c>
      <c r="HE17" s="10">
        <f>VLOOKUP(HB17,[3]SortDOW!$A$11:$H$1367,HE$8)</f>
        <v>922817065</v>
      </c>
      <c r="HF17" s="10">
        <f>VLOOKUP(HB17,[3]SortDOW!$A$11:$H$1367,HF$8)</f>
        <v>937759158</v>
      </c>
      <c r="HG17" s="10">
        <f>VLOOKUP(HB17,[3]SortDOW!$A$11:$H$1367,HG$8)</f>
        <v>1103647067</v>
      </c>
      <c r="HH17" s="19">
        <f>VLOOKUP(HB17,[3]SortDOW!$A$11:$H$1367,HH$8)</f>
        <v>0</v>
      </c>
      <c r="HI17" s="19">
        <f>VLOOKUP(HB17,[3]SortDOW!$A$11:$H$1367,HI$8)</f>
        <v>0</v>
      </c>
      <c r="HJ17" s="20">
        <f>VLOOKUP(HB17+HJ$9,[3]SortDOW!$A$11:$H$1367,HJ$8)</f>
        <v>1180228991</v>
      </c>
      <c r="HK17" s="63">
        <v>1</v>
      </c>
    </row>
    <row r="18" spans="1:232" x14ac:dyDescent="0.25">
      <c r="A18" s="17">
        <v>41806</v>
      </c>
      <c r="B18" s="18">
        <f>G$1+21</f>
        <v>42646</v>
      </c>
      <c r="C18" s="10">
        <f>VLOOKUP(B18,[3]SortDOW!$A$11:$H$1367,C$8)</f>
        <v>1030771152</v>
      </c>
      <c r="D18" s="10">
        <f>VLOOKUP(B18,[3]SortDOW!$A$11:$H$1367,D$8)</f>
        <v>1160891545</v>
      </c>
      <c r="E18" s="10">
        <f>VLOOKUP(B18,[3]SortDOW!$A$11:$H$1367,E$8)</f>
        <v>1233626110</v>
      </c>
      <c r="F18" s="10">
        <f>VLOOKUP(B18,[3]SortDOW!$A$11:$H$1367,F$8)</f>
        <v>1046803075</v>
      </c>
      <c r="G18" s="10">
        <f>VLOOKUP(B18,[3]SortDOW!$A$11:$H$1367,G$8)</f>
        <v>1210057407</v>
      </c>
      <c r="H18" s="19">
        <f>VLOOKUP(B18,[3]SortDOW!$A$11:$H$1367,H$8)</f>
        <v>0</v>
      </c>
      <c r="I18" s="19">
        <f>VLOOKUP(B18,[3]SortDOW!$A$11:$H$1367,I$8)</f>
        <v>0</v>
      </c>
      <c r="J18" s="20">
        <f>VLOOKUP(B18+J$9,[3]SortDOW!$A$11:$H$1367,J$8)</f>
        <v>883649277</v>
      </c>
      <c r="K18" s="21">
        <v>0</v>
      </c>
      <c r="Y18" s="86"/>
      <c r="AB18" s="18">
        <f>AG$1+21</f>
        <v>42555</v>
      </c>
      <c r="AC18" s="10">
        <f>VLOOKUP(AB18,[3]SortDOW!$A$11:$H$1367,AC$8)</f>
        <v>0</v>
      </c>
      <c r="AD18" s="10">
        <f>VLOOKUP(AB18,[3]SortDOW!$A$11:$H$1367,AD$8)</f>
        <v>1225260387</v>
      </c>
      <c r="AE18" s="10">
        <f>VLOOKUP(AB18,[3]SortDOW!$A$11:$H$1367,AE$8)</f>
        <v>1318858191</v>
      </c>
      <c r="AF18" s="10">
        <f>VLOOKUP(AB18,[3]SortDOW!$A$11:$H$1367,AF$8)</f>
        <v>1182363949</v>
      </c>
      <c r="AG18" s="10">
        <f>VLOOKUP(AB18,[3]SortDOW!$A$11:$H$1367,AG$8)</f>
        <v>1188771020</v>
      </c>
      <c r="AH18" s="19">
        <f>VLOOKUP(AB18,[3]SortDOW!$A$11:$H$1367,AH$8)</f>
        <v>0</v>
      </c>
      <c r="AI18" s="19">
        <f>VLOOKUP(AB18,[3]SortDOW!$A$11:$H$1367,AI$8)</f>
        <v>0</v>
      </c>
      <c r="AJ18" s="20">
        <f>VLOOKUP(AB18+AJ$9,[3]SortDOW!$A$11:$H$1367,AJ$8)</f>
        <v>1024085711</v>
      </c>
      <c r="AK18" s="63">
        <v>0</v>
      </c>
      <c r="BA18" s="86"/>
      <c r="BB18" s="18">
        <f>BG$1+21</f>
        <v>42464</v>
      </c>
      <c r="BC18" s="10">
        <f>VLOOKUP(BB18,[3]SortDOW!$A$11:$H$1367,BC$8)</f>
        <v>1097196794</v>
      </c>
      <c r="BD18" s="10">
        <f>VLOOKUP(BB18,[3]SortDOW!$A$11:$H$1367,BD$8)</f>
        <v>1402456064</v>
      </c>
      <c r="BE18" s="10">
        <f>VLOOKUP(BB18,[3]SortDOW!$A$11:$H$1367,BE$8)</f>
        <v>1153168964</v>
      </c>
      <c r="BF18" s="10">
        <f>VLOOKUP(BB18,[3]SortDOW!$A$11:$H$1367,BF$8)</f>
        <v>1205623399</v>
      </c>
      <c r="BG18" s="10">
        <f>VLOOKUP(BB18,[3]SortDOW!$A$11:$H$1367,BG$8)</f>
        <v>1083052912</v>
      </c>
      <c r="BH18" s="19">
        <f>VLOOKUP(BB18,[3]SortDOW!$A$11:$H$1367,BH$8)</f>
        <v>0</v>
      </c>
      <c r="BI18" s="19">
        <f>VLOOKUP(BB18,[3]SortDOW!$A$11:$H$1367,BI$8)</f>
        <v>0</v>
      </c>
      <c r="BJ18" s="20">
        <f>VLOOKUP(BB18+BJ$9,[3]SortDOW!$A$11:$H$1367,BJ$8)</f>
        <v>1167281150</v>
      </c>
      <c r="BK18" s="63">
        <v>1</v>
      </c>
      <c r="BY18" s="86"/>
      <c r="CB18" s="18">
        <f>CG$1+21</f>
        <v>42282</v>
      </c>
      <c r="CC18" s="10">
        <f>VLOOKUP(CB18,[3]SortDOW!$A$11:$H$1367,CC$8)</f>
        <v>1402651869</v>
      </c>
      <c r="CD18" s="10">
        <f>VLOOKUP(CB18,[3]SortDOW!$A$11:$H$1367,CD$8)</f>
        <v>1316676378</v>
      </c>
      <c r="CE18" s="10">
        <f>VLOOKUP(CB18,[3]SortDOW!$A$11:$H$1367,CE$8)</f>
        <v>1549888347</v>
      </c>
      <c r="CF18" s="10">
        <f>VLOOKUP(CB18,[3]SortDOW!$A$11:$H$1367,CF$8)</f>
        <v>1248963870</v>
      </c>
      <c r="CG18" s="10">
        <f>VLOOKUP(CB18,[3]SortDOW!$A$11:$H$1367,CG$8)</f>
        <v>1212010057</v>
      </c>
      <c r="CH18" s="19">
        <f>VLOOKUP(CB18,[3]SortDOW!$A$11:$H$1367,CH$8)</f>
        <v>0</v>
      </c>
      <c r="CI18" s="19">
        <f>VLOOKUP(CB18,[3]SortDOW!$A$11:$H$1367,CI$8)</f>
        <v>0</v>
      </c>
      <c r="CJ18" s="20">
        <f>VLOOKUP(CB18+CJ$9,[3]SortDOW!$A$11:$H$1367,CJ$8)</f>
        <v>945184079</v>
      </c>
      <c r="CK18" s="63">
        <v>1</v>
      </c>
      <c r="DA18" s="86"/>
      <c r="DB18" s="18">
        <f>DG$1+21</f>
        <v>42191</v>
      </c>
      <c r="DC18" s="10">
        <f>VLOOKUP(DB18,[3]SortDOW!$A$11:$H$1367,DC$8)</f>
        <v>1234407298</v>
      </c>
      <c r="DD18" s="10">
        <f>VLOOKUP(DB18,[3]SortDOW!$A$11:$H$1367,DD$8)</f>
        <v>1404456077</v>
      </c>
      <c r="DE18" s="10">
        <f>VLOOKUP(DB18,[3]SortDOW!$A$11:$H$1367,DE$8)</f>
        <v>804903159</v>
      </c>
      <c r="DF18" s="10">
        <f>VLOOKUP(DB18,[3]SortDOW!$A$11:$H$1367,DF$8)</f>
        <v>1114871758</v>
      </c>
      <c r="DG18" s="10">
        <f>VLOOKUP(DB18,[3]SortDOW!$A$11:$H$1367,DG$8)</f>
        <v>994094783</v>
      </c>
      <c r="DH18" s="19">
        <f>VLOOKUP(DB18,[3]SortDOW!$A$11:$H$1367,DH$8)</f>
        <v>0</v>
      </c>
      <c r="DI18" s="19">
        <f>VLOOKUP(DB18,[3]SortDOW!$A$11:$H$1367,DI$8)</f>
        <v>0</v>
      </c>
      <c r="DJ18" s="20">
        <f>VLOOKUP(DB18+DJ$9,[3]SortDOW!$A$11:$H$1367,DJ$8)</f>
        <v>1015322085</v>
      </c>
      <c r="DK18" s="63">
        <v>1</v>
      </c>
      <c r="EA18" s="86"/>
      <c r="EB18" s="18">
        <f>EG$1+21</f>
        <v>42100</v>
      </c>
      <c r="EC18" s="10">
        <f>VLOOKUP(EB18,[3]SortDOW!$A$11:$H$1367,EC$8)</f>
        <v>1160291912</v>
      </c>
      <c r="ED18" s="10">
        <f>VLOOKUP(EB18,[3]SortDOW!$A$11:$H$1367,ED$8)</f>
        <v>923658607</v>
      </c>
      <c r="EE18" s="10">
        <f>VLOOKUP(EB18,[3]SortDOW!$A$11:$H$1367,EE$8)</f>
        <v>1094936393</v>
      </c>
      <c r="EF18" s="10">
        <f>VLOOKUP(EB18,[3]SortDOW!$A$11:$H$1367,EF$8)</f>
        <v>993566390</v>
      </c>
      <c r="EG18" s="10">
        <f>VLOOKUP(EB18,[3]SortDOW!$A$11:$H$1367,EG$8)</f>
        <v>964739102</v>
      </c>
      <c r="EH18" s="19">
        <f>VLOOKUP(EB18,[3]SortDOW!$A$11:$H$1367,EH$8)</f>
        <v>0</v>
      </c>
      <c r="EI18" s="19">
        <f>VLOOKUP(EB18,[3]SortDOW!$A$11:$H$1367,EI$8)</f>
        <v>0</v>
      </c>
      <c r="EJ18" s="20">
        <f>VLOOKUP(EB18+EJ$9,[3]SortDOW!$A$11:$H$1367,EJ$8)</f>
        <v>903946327</v>
      </c>
      <c r="EK18" s="63">
        <v>1</v>
      </c>
      <c r="EY18" s="86"/>
      <c r="FB18" s="18">
        <f>FG$1+21</f>
        <v>41918</v>
      </c>
      <c r="FC18" s="10">
        <f>VLOOKUP(FB18,[3]SortDOW!$A$11:$H$1367,FC$8)</f>
        <v>1039297886</v>
      </c>
      <c r="FD18" s="10">
        <f>VLOOKUP(FB18,[3]SortDOW!$A$11:$H$1367,FD$8)</f>
        <v>1141465332</v>
      </c>
      <c r="FE18" s="10">
        <f>VLOOKUP(FB18,[3]SortDOW!$A$11:$H$1367,FE$8)</f>
        <v>1368705663</v>
      </c>
      <c r="FF18" s="10">
        <f>VLOOKUP(FB18,[3]SortDOW!$A$11:$H$1367,FF$8)</f>
        <v>1333858603</v>
      </c>
      <c r="FG18" s="10">
        <f>VLOOKUP(FB18,[3]SortDOW!$A$11:$H$1367,FG$8)</f>
        <v>1404272435</v>
      </c>
      <c r="FH18" s="19">
        <f>VLOOKUP(FB18,[3]SortDOW!$A$11:$H$1367,FH$8)</f>
        <v>0</v>
      </c>
      <c r="FI18" s="19">
        <f>VLOOKUP(FB18,[3]SortDOW!$A$11:$H$1367,FI$8)</f>
        <v>0</v>
      </c>
      <c r="FJ18" s="20">
        <f>VLOOKUP(FB18+FJ$9,[3]SortDOW!$A$11:$H$1367,FJ$8)</f>
        <v>1355931076</v>
      </c>
      <c r="FK18" s="63">
        <v>1</v>
      </c>
      <c r="FY18" s="86"/>
      <c r="GB18" s="18">
        <f>GG$1+21</f>
        <v>41827</v>
      </c>
      <c r="GC18" s="10">
        <f>VLOOKUP(GB18,[3]SortDOW!$A$11:$H$1367,GC$8)</f>
        <v>831733972</v>
      </c>
      <c r="GD18" s="10">
        <f>VLOOKUP(GB18,[3]SortDOW!$A$11:$H$1367,GD$8)</f>
        <v>1018444056</v>
      </c>
      <c r="GE18" s="10">
        <f>VLOOKUP(GB18,[3]SortDOW!$A$11:$H$1367,GE$8)</f>
        <v>835152269</v>
      </c>
      <c r="GF18" s="10">
        <f>VLOOKUP(GB18,[3]SortDOW!$A$11:$H$1367,GF$8)</f>
        <v>954611204</v>
      </c>
      <c r="GG18" s="10">
        <f>VLOOKUP(GB18,[3]SortDOW!$A$11:$H$1367,GG$8)</f>
        <v>834151282</v>
      </c>
      <c r="GH18" s="19">
        <f>VLOOKUP(GB18,[3]SortDOW!$A$11:$H$1367,GH$8)</f>
        <v>0</v>
      </c>
      <c r="GI18" s="19">
        <f>VLOOKUP(GB18,[3]SortDOW!$A$11:$H$1367,GI$8)</f>
        <v>0</v>
      </c>
      <c r="GJ18" s="20">
        <f>VLOOKUP(GB18+GJ$9,[3]SortDOW!$A$11:$H$1367,GJ$8)</f>
        <v>835745409</v>
      </c>
      <c r="GK18" s="63">
        <v>1</v>
      </c>
      <c r="GY18" s="86"/>
      <c r="HB18" s="18">
        <f>HG$1+21</f>
        <v>41736</v>
      </c>
      <c r="HC18" s="10">
        <f>VLOOKUP(HB18,[3]SortDOW!$A$11:$H$1367,HC$8)</f>
        <v>1180228991</v>
      </c>
      <c r="HD18" s="10">
        <f>VLOOKUP(HB18,[3]SortDOW!$A$11:$H$1367,HD$8)</f>
        <v>1093228904</v>
      </c>
      <c r="HE18" s="10">
        <f>VLOOKUP(HB18,[3]SortDOW!$A$11:$H$1367,HE$8)</f>
        <v>1003358374</v>
      </c>
      <c r="HF18" s="10">
        <f>VLOOKUP(HB18,[3]SortDOW!$A$11:$H$1367,HF$8)</f>
        <v>1180735916</v>
      </c>
      <c r="HG18" s="10">
        <f>VLOOKUP(HB18,[3]SortDOW!$A$11:$H$1367,HG$8)</f>
        <v>1156568041</v>
      </c>
      <c r="HH18" s="19">
        <f>VLOOKUP(HB18,[3]SortDOW!$A$11:$H$1367,HH$8)</f>
        <v>0</v>
      </c>
      <c r="HI18" s="19">
        <f>VLOOKUP(HB18,[3]SortDOW!$A$11:$H$1367,HI$8)</f>
        <v>0</v>
      </c>
      <c r="HJ18" s="20">
        <f>VLOOKUP(HB18+HJ$9,[3]SortDOW!$A$11:$H$1367,HJ$8)</f>
        <v>973837695</v>
      </c>
      <c r="HK18" s="63">
        <v>1</v>
      </c>
    </row>
    <row r="19" spans="1:232" x14ac:dyDescent="0.25">
      <c r="A19" s="17">
        <v>41715</v>
      </c>
      <c r="B19" s="18">
        <f>G$1+28</f>
        <v>42653</v>
      </c>
      <c r="C19" s="10">
        <f>VLOOKUP(B19,[3]SortDOW!$A$11:$H$1367,C$8)</f>
        <v>883649277</v>
      </c>
      <c r="D19" s="10">
        <f>VLOOKUP(B19,[3]SortDOW!$A$11:$H$1367,D$8)</f>
        <v>1074626046</v>
      </c>
      <c r="E19" s="10">
        <f>VLOOKUP(B19,[3]SortDOW!$A$11:$H$1367,E$8)</f>
        <v>901704965</v>
      </c>
      <c r="F19" s="10">
        <f>VLOOKUP(B19,[3]SortDOW!$A$11:$H$1367,F$8)</f>
        <v>1122588510</v>
      </c>
      <c r="G19" s="10">
        <f>VLOOKUP(B19,[3]SortDOW!$A$11:$H$1367,G$8)</f>
        <v>1028762007</v>
      </c>
      <c r="H19" s="19">
        <f>VLOOKUP(B19,[3]SortDOW!$A$11:$H$1367,H$8)</f>
        <v>0</v>
      </c>
      <c r="I19" s="19">
        <f>VLOOKUP(B19,[3]SortDOW!$A$11:$H$1367,I$8)</f>
        <v>0</v>
      </c>
      <c r="J19" s="20">
        <f>VLOOKUP(B19+J$9,[3]SortDOW!$A$11:$H$1367,J$8)</f>
        <v>898947074</v>
      </c>
      <c r="K19" s="21">
        <v>0</v>
      </c>
      <c r="Y19" s="86"/>
      <c r="AB19" s="18">
        <f>AG$1+28</f>
        <v>42562</v>
      </c>
      <c r="AC19" s="10">
        <f>VLOOKUP(AB19,[3]SortDOW!$A$11:$H$1367,AC$8)</f>
        <v>1024085711</v>
      </c>
      <c r="AD19" s="10">
        <f>VLOOKUP(AB19,[3]SortDOW!$A$11:$H$1367,AD$8)</f>
        <v>1276106696</v>
      </c>
      <c r="AE19" s="10">
        <f>VLOOKUP(AB19,[3]SortDOW!$A$11:$H$1367,AE$8)</f>
        <v>1081202307</v>
      </c>
      <c r="AF19" s="10">
        <f>VLOOKUP(AB19,[3]SortDOW!$A$11:$H$1367,AF$8)</f>
        <v>1070720307</v>
      </c>
      <c r="AG19" s="10">
        <f>VLOOKUP(AB19,[3]SortDOW!$A$11:$H$1367,AG$8)</f>
        <v>1084925646</v>
      </c>
      <c r="AH19" s="19">
        <f>VLOOKUP(AB19,[3]SortDOW!$A$11:$H$1367,AH$8)</f>
        <v>0</v>
      </c>
      <c r="AI19" s="19">
        <f>VLOOKUP(AB19,[3]SortDOW!$A$11:$H$1367,AI$8)</f>
        <v>0</v>
      </c>
      <c r="AJ19" s="20">
        <f>VLOOKUP(AB19+AJ$9,[3]SortDOW!$A$11:$H$1367,AJ$8)</f>
        <v>939095762</v>
      </c>
      <c r="AK19" s="63">
        <v>1</v>
      </c>
      <c r="BA19" s="86"/>
      <c r="BB19" s="18">
        <f>BG$1+28</f>
        <v>42471</v>
      </c>
      <c r="BC19" s="10">
        <f>VLOOKUP(BB19,[3]SortDOW!$A$11:$H$1367,BC$8)</f>
        <v>1167281150</v>
      </c>
      <c r="BD19" s="10">
        <f>VLOOKUP(BB19,[3]SortDOW!$A$11:$H$1367,BD$8)</f>
        <v>1290841062</v>
      </c>
      <c r="BE19" s="10">
        <f>VLOOKUP(BB19,[3]SortDOW!$A$11:$H$1367,BE$8)</f>
        <v>1312438727</v>
      </c>
      <c r="BF19" s="10">
        <f>VLOOKUP(BB19,[3]SortDOW!$A$11:$H$1367,BF$8)</f>
        <v>1171272610</v>
      </c>
      <c r="BG19" s="10">
        <f>VLOOKUP(BB19,[3]SortDOW!$A$11:$H$1367,BG$8)</f>
        <v>1282022426</v>
      </c>
      <c r="BH19" s="19">
        <f>VLOOKUP(BB19,[3]SortDOW!$A$11:$H$1367,BH$8)</f>
        <v>0</v>
      </c>
      <c r="BI19" s="19">
        <f>VLOOKUP(BB19,[3]SortDOW!$A$11:$H$1367,BI$8)</f>
        <v>0</v>
      </c>
      <c r="BJ19" s="20">
        <f>VLOOKUP(BB19+BJ$9,[3]SortDOW!$A$11:$H$1367,BJ$8)</f>
        <v>1082563886</v>
      </c>
      <c r="BK19" s="63">
        <v>1</v>
      </c>
      <c r="BY19" s="86"/>
      <c r="CB19" s="18">
        <f>CG$1+28</f>
        <v>42289</v>
      </c>
      <c r="CC19" s="10">
        <f>VLOOKUP(CB19,[3]SortDOW!$A$11:$H$1367,CC$8)</f>
        <v>945184079</v>
      </c>
      <c r="CD19" s="10">
        <f>VLOOKUP(CB19,[3]SortDOW!$A$11:$H$1367,CD$8)</f>
        <v>1141579066</v>
      </c>
      <c r="CE19" s="10">
        <f>VLOOKUP(CB19,[3]SortDOW!$A$11:$H$1367,CE$8)</f>
        <v>1172584350</v>
      </c>
      <c r="CF19" s="10">
        <f>VLOOKUP(CB19,[3]SortDOW!$A$11:$H$1367,CF$8)</f>
        <v>1264813816</v>
      </c>
      <c r="CG19" s="10">
        <f>VLOOKUP(CB19,[3]SortDOW!$A$11:$H$1367,CG$8)</f>
        <v>1217846669</v>
      </c>
      <c r="CH19" s="19">
        <f>VLOOKUP(CB19,[3]SortDOW!$A$11:$H$1367,CH$8)</f>
        <v>0</v>
      </c>
      <c r="CI19" s="19">
        <f>VLOOKUP(CB19,[3]SortDOW!$A$11:$H$1367,CI$8)</f>
        <v>0</v>
      </c>
      <c r="CJ19" s="20">
        <f>VLOOKUP(CB19+CJ$9,[3]SortDOW!$A$11:$H$1367,CJ$8)</f>
        <v>1120975798</v>
      </c>
      <c r="CK19" s="63">
        <v>1</v>
      </c>
      <c r="DA19" s="86"/>
      <c r="DB19" s="18">
        <f>DG$1+28</f>
        <v>42198</v>
      </c>
      <c r="DC19" s="10">
        <f>VLOOKUP(DB19,[3]SortDOW!$A$11:$H$1367,DC$8)</f>
        <v>1015322085</v>
      </c>
      <c r="DD19" s="10">
        <f>VLOOKUP(DB19,[3]SortDOW!$A$11:$H$1367,DD$8)</f>
        <v>934923616</v>
      </c>
      <c r="DE19" s="10">
        <f>VLOOKUP(DB19,[3]SortDOW!$A$11:$H$1367,DE$8)</f>
        <v>1038089509</v>
      </c>
      <c r="DF19" s="10">
        <f>VLOOKUP(DB19,[3]SortDOW!$A$11:$H$1367,DF$8)</f>
        <v>998158345</v>
      </c>
      <c r="DG19" s="10">
        <f>VLOOKUP(DB19,[3]SortDOW!$A$11:$H$1367,DG$8)</f>
        <v>1155053957</v>
      </c>
      <c r="DH19" s="19">
        <f>VLOOKUP(DB19,[3]SortDOW!$A$11:$H$1367,DH$8)</f>
        <v>0</v>
      </c>
      <c r="DI19" s="19">
        <f>VLOOKUP(DB19,[3]SortDOW!$A$11:$H$1367,DI$8)</f>
        <v>0</v>
      </c>
      <c r="DJ19" s="20">
        <f>VLOOKUP(DB19+DJ$9,[3]SortDOW!$A$11:$H$1367,DJ$8)</f>
        <v>992850129</v>
      </c>
      <c r="DK19" s="63">
        <v>1</v>
      </c>
      <c r="EA19" s="86"/>
      <c r="EB19" s="18">
        <f>EG$1+28</f>
        <v>42107</v>
      </c>
      <c r="EC19" s="10">
        <f>VLOOKUP(EB19,[3]SortDOW!$A$11:$H$1367,EC$8)</f>
        <v>903946327</v>
      </c>
      <c r="ED19" s="10">
        <f>VLOOKUP(EB19,[3]SortDOW!$A$11:$H$1367,ED$8)</f>
        <v>983882433</v>
      </c>
      <c r="EE19" s="10">
        <f>VLOOKUP(EB19,[3]SortDOW!$A$11:$H$1367,EE$8)</f>
        <v>1220685610</v>
      </c>
      <c r="EF19" s="10">
        <f>VLOOKUP(EB19,[3]SortDOW!$A$11:$H$1367,EF$8)</f>
        <v>1054675671</v>
      </c>
      <c r="EG19" s="10">
        <f>VLOOKUP(EB19,[3]SortDOW!$A$11:$H$1367,EG$8)</f>
        <v>1217512854</v>
      </c>
      <c r="EH19" s="19">
        <f>VLOOKUP(EB19,[3]SortDOW!$A$11:$H$1367,EH$8)</f>
        <v>0</v>
      </c>
      <c r="EI19" s="19">
        <f>VLOOKUP(EB19,[3]SortDOW!$A$11:$H$1367,EI$8)</f>
        <v>0</v>
      </c>
      <c r="EJ19" s="20">
        <f>VLOOKUP(EB19+EJ$9,[3]SortDOW!$A$11:$H$1367,EJ$8)</f>
        <v>941829881</v>
      </c>
      <c r="EK19" s="63">
        <v>1</v>
      </c>
      <c r="EY19" s="86"/>
      <c r="FB19" s="18">
        <f>FG$1+28</f>
        <v>41925</v>
      </c>
      <c r="FC19" s="10">
        <f>VLOOKUP(FB19,[3]SortDOW!$A$11:$H$1367,FC$8)</f>
        <v>1355931076</v>
      </c>
      <c r="FD19" s="10">
        <f>VLOOKUP(FB19,[3]SortDOW!$A$11:$H$1367,FD$8)</f>
        <v>1474083422</v>
      </c>
      <c r="FE19" s="10">
        <f>VLOOKUP(FB19,[3]SortDOW!$A$11:$H$1367,FE$8)</f>
        <v>1877732692</v>
      </c>
      <c r="FF19" s="10">
        <f>VLOOKUP(FB19,[3]SortDOW!$A$11:$H$1367,FF$8)</f>
        <v>1614029803</v>
      </c>
      <c r="FG19" s="10">
        <f>VLOOKUP(FB19,[3]SortDOW!$A$11:$H$1367,FG$8)</f>
        <v>1556680721</v>
      </c>
      <c r="FH19" s="19">
        <f>VLOOKUP(FB19,[3]SortDOW!$A$11:$H$1367,FH$8)</f>
        <v>0</v>
      </c>
      <c r="FI19" s="19">
        <f>VLOOKUP(FB19,[3]SortDOW!$A$11:$H$1367,FI$8)</f>
        <v>0</v>
      </c>
      <c r="FJ19" s="20">
        <f>VLOOKUP(FB19+FJ$9,[3]SortDOW!$A$11:$H$1367,FJ$8)</f>
        <v>1064887452</v>
      </c>
      <c r="FK19" s="63">
        <v>1</v>
      </c>
      <c r="FY19" s="86"/>
      <c r="GB19" s="18">
        <f>GG$1+28</f>
        <v>41834</v>
      </c>
      <c r="GC19" s="10">
        <f>VLOOKUP(GB19,[3]SortDOW!$A$11:$H$1367,GC$8)</f>
        <v>835745409</v>
      </c>
      <c r="GD19" s="10">
        <f>VLOOKUP(GB19,[3]SortDOW!$A$11:$H$1367,GD$8)</f>
        <v>1047059248</v>
      </c>
      <c r="GE19" s="10">
        <f>VLOOKUP(GB19,[3]SortDOW!$A$11:$H$1367,GE$8)</f>
        <v>989256184</v>
      </c>
      <c r="GF19" s="10">
        <f>VLOOKUP(GB19,[3]SortDOW!$A$11:$H$1367,GF$8)</f>
        <v>1024989766</v>
      </c>
      <c r="GG19" s="10">
        <f>VLOOKUP(GB19,[3]SortDOW!$A$11:$H$1367,GG$8)</f>
        <v>1051225799</v>
      </c>
      <c r="GH19" s="19">
        <f>VLOOKUP(GB19,[3]SortDOW!$A$11:$H$1367,GH$8)</f>
        <v>0</v>
      </c>
      <c r="GI19" s="19">
        <f>VLOOKUP(GB19,[3]SortDOW!$A$11:$H$1367,GI$8)</f>
        <v>0</v>
      </c>
      <c r="GJ19" s="20">
        <f>VLOOKUP(GB19+GJ$9,[3]SortDOW!$A$11:$H$1367,GJ$8)</f>
        <v>771863526</v>
      </c>
      <c r="GK19" s="63">
        <v>1</v>
      </c>
      <c r="GY19" s="86"/>
      <c r="HB19" s="18">
        <f>HG$1+28</f>
        <v>41743</v>
      </c>
      <c r="HC19" s="10">
        <f>VLOOKUP(HB19,[3]SortDOW!$A$11:$H$1367,HC$8)</f>
        <v>973837695</v>
      </c>
      <c r="HD19" s="10">
        <f>VLOOKUP(HB19,[3]SortDOW!$A$11:$H$1367,HD$8)</f>
        <v>1150324421</v>
      </c>
      <c r="HE19" s="10">
        <f>VLOOKUP(HB19,[3]SortDOW!$A$11:$H$1367,HE$8)</f>
        <v>904096419</v>
      </c>
      <c r="HF19" s="10">
        <f>VLOOKUP(HB19,[3]SortDOW!$A$11:$H$1367,HF$8)</f>
        <v>1126047947</v>
      </c>
      <c r="HG19" s="10">
        <f>VLOOKUP(HB19,[3]SortDOW!$A$11:$H$1367,HG$8)</f>
        <v>0</v>
      </c>
      <c r="HH19" s="19">
        <f>VLOOKUP(HB19,[3]SortDOW!$A$11:$H$1367,HH$8)</f>
        <v>0</v>
      </c>
      <c r="HI19" s="19">
        <f>VLOOKUP(HB19,[3]SortDOW!$A$11:$H$1367,HI$8)</f>
        <v>0</v>
      </c>
      <c r="HJ19" s="20">
        <f>VLOOKUP(HB19+HJ$9,[3]SortDOW!$A$11:$H$1367,HJ$8)</f>
        <v>814573952</v>
      </c>
      <c r="HK19" s="63">
        <v>1</v>
      </c>
    </row>
    <row r="20" spans="1:232" x14ac:dyDescent="0.25">
      <c r="H20" s="31"/>
      <c r="I20" s="31"/>
      <c r="J20" s="32" t="s">
        <v>15</v>
      </c>
      <c r="K20" s="20">
        <f>SUM(K11:K19)</f>
        <v>5</v>
      </c>
      <c r="Y20" s="86"/>
      <c r="AJ20" s="32" t="s">
        <v>15</v>
      </c>
      <c r="AK20" s="20">
        <f>SUM(AK11:AK19)</f>
        <v>6</v>
      </c>
      <c r="BA20" s="86"/>
      <c r="BJ20" s="32" t="s">
        <v>15</v>
      </c>
      <c r="BK20" s="20">
        <f t="shared" ref="BK20" si="0">SUM(BK11:BK19)</f>
        <v>7</v>
      </c>
      <c r="BY20" s="86"/>
      <c r="CJ20" s="32" t="s">
        <v>15</v>
      </c>
      <c r="CK20" s="20">
        <f t="shared" ref="CK20" si="1">SUM(CK11:CK19)</f>
        <v>7</v>
      </c>
      <c r="DA20" s="86"/>
      <c r="DJ20" s="32" t="s">
        <v>15</v>
      </c>
      <c r="DK20" s="20">
        <f t="shared" ref="DK20" si="2">SUM(DK11:DK19)</f>
        <v>6</v>
      </c>
      <c r="EA20" s="86"/>
      <c r="EJ20" s="32" t="s">
        <v>15</v>
      </c>
      <c r="EK20" s="20">
        <f t="shared" ref="EK20" si="3">SUM(EK11:EK19)</f>
        <v>7</v>
      </c>
      <c r="EY20" s="86"/>
      <c r="FJ20" s="32" t="s">
        <v>15</v>
      </c>
      <c r="FK20" s="20">
        <f t="shared" ref="FK20" si="4">SUM(FK11:FK19)</f>
        <v>7</v>
      </c>
      <c r="FY20" s="86"/>
      <c r="GJ20" s="32" t="s">
        <v>15</v>
      </c>
      <c r="GK20" s="20">
        <f t="shared" ref="GK20" si="5">SUM(GK11:GK19)</f>
        <v>7</v>
      </c>
      <c r="GY20" s="86"/>
      <c r="HJ20" s="32" t="s">
        <v>15</v>
      </c>
      <c r="HK20" s="20">
        <f t="shared" ref="HK20" si="6">SUM(HK11:HK19)</f>
        <v>7</v>
      </c>
    </row>
    <row r="21" spans="1:232" hidden="1" x14ac:dyDescent="0.25">
      <c r="B21" s="18"/>
      <c r="C21" s="10"/>
      <c r="D21" s="10"/>
      <c r="E21" s="10"/>
      <c r="F21" s="10"/>
      <c r="G21" s="10"/>
      <c r="H21" s="31"/>
      <c r="I21" s="31"/>
      <c r="L21" s="10"/>
      <c r="M21" s="10"/>
      <c r="N21" s="10"/>
      <c r="O21" s="10"/>
      <c r="P21" s="10"/>
      <c r="Q21" s="10"/>
      <c r="Y21" s="86"/>
      <c r="AB21" s="18"/>
      <c r="AC21" s="10"/>
      <c r="AD21" s="10"/>
      <c r="AE21" s="10"/>
      <c r="AF21" s="10"/>
      <c r="AG21" s="10"/>
      <c r="AL21" s="10"/>
      <c r="AM21" s="10"/>
      <c r="AN21" s="10"/>
      <c r="AO21" s="10"/>
      <c r="AP21" s="10"/>
      <c r="BA21" s="86"/>
      <c r="BB21" s="18"/>
      <c r="BC21" s="10"/>
      <c r="BD21" s="10"/>
      <c r="BE21" s="10"/>
      <c r="BF21" s="10"/>
      <c r="BG21" s="10"/>
      <c r="BL21" s="10"/>
      <c r="BM21" s="10"/>
      <c r="BN21" s="10"/>
      <c r="BO21" s="10"/>
      <c r="BP21" s="10"/>
      <c r="BQ21" s="10"/>
      <c r="BY21" s="86"/>
      <c r="CB21" s="18"/>
      <c r="CC21" s="10"/>
      <c r="CD21" s="10"/>
      <c r="CE21" s="10"/>
      <c r="CF21" s="10"/>
      <c r="CG21" s="10"/>
      <c r="CL21" s="10"/>
      <c r="CM21" s="10"/>
      <c r="CN21" s="10"/>
      <c r="CO21" s="10"/>
      <c r="CP21" s="10"/>
      <c r="CQ21" s="10"/>
      <c r="DA21" s="86"/>
      <c r="DB21" s="18"/>
      <c r="DC21" s="10"/>
      <c r="DD21" s="10"/>
      <c r="DE21" s="10"/>
      <c r="DF21" s="10"/>
      <c r="DG21" s="10"/>
      <c r="DL21" s="10"/>
      <c r="DM21" s="10"/>
      <c r="DN21" s="10"/>
      <c r="DO21" s="10"/>
      <c r="DP21" s="10"/>
      <c r="DQ21" s="10"/>
      <c r="EA21" s="86"/>
      <c r="EB21" s="18"/>
      <c r="EC21" s="10"/>
      <c r="ED21" s="10"/>
      <c r="EE21" s="10"/>
      <c r="EF21" s="10"/>
      <c r="EG21" s="10"/>
      <c r="EL21" s="10"/>
      <c r="EM21" s="10"/>
      <c r="EN21" s="10"/>
      <c r="EO21" s="10"/>
      <c r="EP21" s="10"/>
      <c r="EQ21" s="10"/>
      <c r="EY21" s="86"/>
      <c r="FB21" s="18"/>
      <c r="FC21" s="10"/>
      <c r="FD21" s="10"/>
      <c r="FE21" s="10"/>
      <c r="FF21" s="10"/>
      <c r="FG21" s="10"/>
      <c r="FL21" s="10"/>
      <c r="FM21" s="10"/>
      <c r="FN21" s="10"/>
      <c r="FO21" s="10"/>
      <c r="FP21" s="10"/>
      <c r="FQ21" s="10"/>
      <c r="FY21" s="86"/>
      <c r="GB21" s="18"/>
      <c r="GC21" s="10"/>
      <c r="GD21" s="10"/>
      <c r="GE21" s="10"/>
      <c r="GF21" s="10"/>
      <c r="GG21" s="10"/>
      <c r="GL21" s="10"/>
      <c r="GM21" s="10"/>
      <c r="GN21" s="10"/>
      <c r="GO21" s="10"/>
      <c r="GP21" s="10"/>
      <c r="GQ21" s="10"/>
      <c r="GY21" s="86"/>
      <c r="HB21" s="18"/>
      <c r="HC21" s="10"/>
      <c r="HD21" s="10"/>
      <c r="HE21" s="10"/>
      <c r="HF21" s="10"/>
      <c r="HG21" s="10"/>
      <c r="HL21" s="10"/>
      <c r="HM21" s="10"/>
      <c r="HN21" s="10"/>
      <c r="HO21" s="10"/>
      <c r="HP21" s="10"/>
      <c r="HQ21" s="10"/>
    </row>
    <row r="22" spans="1:232" hidden="1" x14ac:dyDescent="0.25">
      <c r="C22" s="10"/>
      <c r="H22" s="31"/>
      <c r="I22" s="31"/>
      <c r="Y22" s="86"/>
      <c r="AC22" s="10"/>
      <c r="BA22" s="86"/>
      <c r="BC22" s="10"/>
      <c r="BY22" s="86"/>
      <c r="CC22" s="10"/>
      <c r="DA22" s="86"/>
      <c r="DC22" s="10"/>
      <c r="EA22" s="86"/>
      <c r="EC22" s="10"/>
      <c r="EY22" s="86"/>
      <c r="FC22" s="10"/>
      <c r="FY22" s="86"/>
      <c r="GC22" s="10"/>
      <c r="GY22" s="86"/>
      <c r="HC22" s="10"/>
    </row>
    <row r="23" spans="1:232" hidden="1" x14ac:dyDescent="0.25">
      <c r="H23" s="31"/>
      <c r="I23" s="31"/>
      <c r="Y23" s="86"/>
      <c r="BA23" s="86"/>
      <c r="BY23" s="86"/>
      <c r="DA23" s="86"/>
      <c r="EA23" s="86"/>
      <c r="EY23" s="86"/>
      <c r="FY23" s="86"/>
      <c r="GY23" s="86"/>
    </row>
    <row r="24" spans="1:232" hidden="1" x14ac:dyDescent="0.25">
      <c r="H24" s="31"/>
      <c r="I24" s="31"/>
      <c r="Y24" s="86"/>
      <c r="BA24" s="86"/>
      <c r="BY24" s="86"/>
      <c r="DA24" s="86"/>
      <c r="EA24" s="86"/>
      <c r="EY24" s="86"/>
      <c r="FY24" s="86"/>
      <c r="GY24" s="86"/>
    </row>
    <row r="25" spans="1:232" hidden="1" x14ac:dyDescent="0.25">
      <c r="H25" s="31"/>
      <c r="I25" s="31"/>
      <c r="Y25" s="86"/>
      <c r="BA25" s="86"/>
      <c r="BY25" s="86"/>
      <c r="DA25" s="86"/>
      <c r="EA25" s="86"/>
      <c r="EY25" s="86"/>
      <c r="FY25" s="86"/>
      <c r="GY25" s="86"/>
    </row>
    <row r="26" spans="1:232" ht="18" x14ac:dyDescent="0.25">
      <c r="C26" s="94" t="s">
        <v>16</v>
      </c>
      <c r="D26" s="95"/>
      <c r="E26" s="95"/>
      <c r="F26" s="95"/>
      <c r="G26" s="95"/>
      <c r="H26" s="95"/>
      <c r="I26" s="95"/>
      <c r="J26" s="96"/>
      <c r="L26" s="94" t="s">
        <v>17</v>
      </c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  <c r="Y26" s="86"/>
      <c r="AC26" s="94" t="str">
        <f>$C26</f>
        <v>Holiday Indices  (= Holiday / Given Day )</v>
      </c>
      <c r="AD26" s="95"/>
      <c r="AE26" s="95"/>
      <c r="AF26" s="95"/>
      <c r="AG26" s="95"/>
      <c r="AH26" s="95"/>
      <c r="AI26" s="95"/>
      <c r="AJ26" s="96"/>
      <c r="AL26" s="94" t="str">
        <f>$L26</f>
        <v>Determining Outliers</v>
      </c>
      <c r="AM26" s="95"/>
      <c r="AN26" s="95"/>
      <c r="AO26" s="95"/>
      <c r="AP26" s="101"/>
      <c r="AQ26" s="95"/>
      <c r="AR26" s="95"/>
      <c r="AS26" s="95"/>
      <c r="AT26" s="95"/>
      <c r="AU26" s="95"/>
      <c r="AV26" s="95"/>
      <c r="AW26" s="95"/>
      <c r="AX26" s="96"/>
      <c r="BA26" s="86"/>
      <c r="BC26" s="94" t="str">
        <f>$C26</f>
        <v>Holiday Indices  (= Holiday / Given Day )</v>
      </c>
      <c r="BD26" s="95"/>
      <c r="BE26" s="95"/>
      <c r="BF26" s="95"/>
      <c r="BG26" s="95"/>
      <c r="BH26" s="95"/>
      <c r="BI26" s="95"/>
      <c r="BJ26" s="96"/>
      <c r="BL26" s="94" t="str">
        <f>$L26</f>
        <v>Determining Outliers</v>
      </c>
      <c r="BM26" s="95"/>
      <c r="BN26" s="95"/>
      <c r="BO26" s="95"/>
      <c r="BP26" s="101"/>
      <c r="BQ26" s="95"/>
      <c r="BR26" s="95"/>
      <c r="BS26" s="95"/>
      <c r="BT26" s="95"/>
      <c r="BU26" s="95"/>
      <c r="BV26" s="95"/>
      <c r="BW26" s="95"/>
      <c r="BX26" s="96"/>
      <c r="BY26" s="86"/>
      <c r="CC26" s="94" t="str">
        <f>$C26</f>
        <v>Holiday Indices  (= Holiday / Given Day )</v>
      </c>
      <c r="CD26" s="95"/>
      <c r="CE26" s="95"/>
      <c r="CF26" s="95"/>
      <c r="CG26" s="95"/>
      <c r="CH26" s="95"/>
      <c r="CI26" s="95"/>
      <c r="CJ26" s="96"/>
      <c r="CL26" s="94" t="str">
        <f>$L26</f>
        <v>Determining Outliers</v>
      </c>
      <c r="CM26" s="95"/>
      <c r="CN26" s="95"/>
      <c r="CO26" s="95"/>
      <c r="CP26" s="101"/>
      <c r="CQ26" s="95"/>
      <c r="CR26" s="95"/>
      <c r="CS26" s="95"/>
      <c r="CT26" s="95"/>
      <c r="CU26" s="95"/>
      <c r="CV26" s="95"/>
      <c r="CW26" s="95"/>
      <c r="CX26" s="96"/>
      <c r="DA26" s="86"/>
      <c r="DC26" s="94" t="str">
        <f>$C26</f>
        <v>Holiday Indices  (= Holiday / Given Day )</v>
      </c>
      <c r="DD26" s="95"/>
      <c r="DE26" s="95"/>
      <c r="DF26" s="95"/>
      <c r="DG26" s="95"/>
      <c r="DH26" s="95"/>
      <c r="DI26" s="95"/>
      <c r="DJ26" s="96"/>
      <c r="DL26" s="94" t="str">
        <f>$L26</f>
        <v>Determining Outliers</v>
      </c>
      <c r="DM26" s="95"/>
      <c r="DN26" s="95"/>
      <c r="DO26" s="95"/>
      <c r="DP26" s="101"/>
      <c r="DQ26" s="95"/>
      <c r="DR26" s="95"/>
      <c r="DS26" s="95"/>
      <c r="DT26" s="95"/>
      <c r="DU26" s="95"/>
      <c r="DV26" s="95"/>
      <c r="DW26" s="95"/>
      <c r="DX26" s="96"/>
      <c r="EA26" s="86"/>
      <c r="EC26" s="94" t="str">
        <f>$C26</f>
        <v>Holiday Indices  (= Holiday / Given Day )</v>
      </c>
      <c r="ED26" s="95"/>
      <c r="EE26" s="95"/>
      <c r="EF26" s="95"/>
      <c r="EG26" s="95"/>
      <c r="EH26" s="95"/>
      <c r="EI26" s="95"/>
      <c r="EJ26" s="96"/>
      <c r="EL26" s="94" t="str">
        <f>$L26</f>
        <v>Determining Outliers</v>
      </c>
      <c r="EM26" s="95"/>
      <c r="EN26" s="95"/>
      <c r="EO26" s="95"/>
      <c r="EP26" s="101"/>
      <c r="EQ26" s="95"/>
      <c r="ER26" s="95"/>
      <c r="ES26" s="95"/>
      <c r="ET26" s="95"/>
      <c r="EU26" s="95"/>
      <c r="EV26" s="95"/>
      <c r="EW26" s="95"/>
      <c r="EX26" s="96"/>
      <c r="EY26" s="86"/>
      <c r="FC26" s="94" t="str">
        <f>$C26</f>
        <v>Holiday Indices  (= Holiday / Given Day )</v>
      </c>
      <c r="FD26" s="95"/>
      <c r="FE26" s="95"/>
      <c r="FF26" s="95"/>
      <c r="FG26" s="95"/>
      <c r="FH26" s="95"/>
      <c r="FI26" s="95"/>
      <c r="FJ26" s="96"/>
      <c r="FL26" s="94" t="str">
        <f>$L26</f>
        <v>Determining Outliers</v>
      </c>
      <c r="FM26" s="95"/>
      <c r="FN26" s="95"/>
      <c r="FO26" s="95"/>
      <c r="FP26" s="101"/>
      <c r="FQ26" s="95"/>
      <c r="FR26" s="95"/>
      <c r="FS26" s="95"/>
      <c r="FT26" s="95"/>
      <c r="FU26" s="95"/>
      <c r="FV26" s="95"/>
      <c r="FW26" s="95"/>
      <c r="FX26" s="96"/>
      <c r="FY26" s="86"/>
      <c r="GC26" s="94" t="str">
        <f>$C26</f>
        <v>Holiday Indices  (= Holiday / Given Day )</v>
      </c>
      <c r="GD26" s="95"/>
      <c r="GE26" s="95"/>
      <c r="GF26" s="95"/>
      <c r="GG26" s="95"/>
      <c r="GH26" s="95"/>
      <c r="GI26" s="95"/>
      <c r="GJ26" s="96"/>
      <c r="GL26" s="94" t="str">
        <f>$L26</f>
        <v>Determining Outliers</v>
      </c>
      <c r="GM26" s="95"/>
      <c r="GN26" s="95"/>
      <c r="GO26" s="95"/>
      <c r="GP26" s="101"/>
      <c r="GQ26" s="95"/>
      <c r="GR26" s="95"/>
      <c r="GS26" s="95"/>
      <c r="GT26" s="95"/>
      <c r="GU26" s="95"/>
      <c r="GV26" s="95"/>
      <c r="GW26" s="95"/>
      <c r="GX26" s="96"/>
      <c r="GY26" s="86"/>
      <c r="HC26" s="94" t="str">
        <f>$C26</f>
        <v>Holiday Indices  (= Holiday / Given Day )</v>
      </c>
      <c r="HD26" s="95"/>
      <c r="HE26" s="95"/>
      <c r="HF26" s="95"/>
      <c r="HG26" s="95"/>
      <c r="HH26" s="95"/>
      <c r="HI26" s="95"/>
      <c r="HJ26" s="96"/>
      <c r="HL26" s="94" t="str">
        <f>$L26</f>
        <v>Determining Outliers</v>
      </c>
      <c r="HM26" s="95"/>
      <c r="HN26" s="95"/>
      <c r="HO26" s="95"/>
      <c r="HP26" s="101"/>
      <c r="HQ26" s="95"/>
      <c r="HR26" s="95"/>
      <c r="HS26" s="95"/>
      <c r="HT26" s="95"/>
      <c r="HU26" s="95"/>
      <c r="HV26" s="95"/>
      <c r="HW26" s="95"/>
      <c r="HX26" s="96"/>
    </row>
    <row r="27" spans="1:232" ht="15.75" thickBot="1" x14ac:dyDescent="0.3">
      <c r="H27" s="31"/>
      <c r="I27" s="31"/>
      <c r="O27" s="33" t="s">
        <v>18</v>
      </c>
      <c r="P27" s="34">
        <v>1.5</v>
      </c>
      <c r="S27" s="35">
        <v>1</v>
      </c>
      <c r="U27" s="36">
        <v>1.5</v>
      </c>
      <c r="V27" s="37">
        <v>2</v>
      </c>
      <c r="Y27" s="86"/>
      <c r="AH27" s="31"/>
      <c r="AI27" s="31"/>
      <c r="AO27" s="33" t="s">
        <v>18</v>
      </c>
      <c r="AP27" s="38">
        <f>MaxStdDev</f>
        <v>1.5</v>
      </c>
      <c r="AS27" s="35">
        <f>$S27</f>
        <v>1</v>
      </c>
      <c r="AU27" s="36">
        <f>$U27</f>
        <v>1.5</v>
      </c>
      <c r="AV27" s="37">
        <f>$V27</f>
        <v>2</v>
      </c>
      <c r="BA27" s="86"/>
      <c r="BH27" s="31"/>
      <c r="BI27" s="31"/>
      <c r="BO27" s="33" t="s">
        <v>18</v>
      </c>
      <c r="BP27" s="38">
        <f>MaxStdDev</f>
        <v>1.5</v>
      </c>
      <c r="BS27" s="35">
        <f>$S27</f>
        <v>1</v>
      </c>
      <c r="BU27" s="36">
        <f>$U27</f>
        <v>1.5</v>
      </c>
      <c r="BV27" s="37">
        <f>$V27</f>
        <v>2</v>
      </c>
      <c r="BY27" s="86"/>
      <c r="CH27" s="31"/>
      <c r="CI27" s="31"/>
      <c r="CO27" s="33" t="s">
        <v>18</v>
      </c>
      <c r="CP27" s="38">
        <f>MaxStdDev</f>
        <v>1.5</v>
      </c>
      <c r="CS27" s="35">
        <f>$S27</f>
        <v>1</v>
      </c>
      <c r="CU27" s="36">
        <f>$U27</f>
        <v>1.5</v>
      </c>
      <c r="CV27" s="37">
        <f>$V27</f>
        <v>2</v>
      </c>
      <c r="DA27" s="86"/>
      <c r="DH27" s="31"/>
      <c r="DI27" s="31"/>
      <c r="DO27" s="33" t="s">
        <v>18</v>
      </c>
      <c r="DP27" s="38">
        <f>MaxStdDev</f>
        <v>1.5</v>
      </c>
      <c r="DS27" s="35">
        <f>$S27</f>
        <v>1</v>
      </c>
      <c r="DU27" s="36">
        <f>$U27</f>
        <v>1.5</v>
      </c>
      <c r="DV27" s="37">
        <f>$V27</f>
        <v>2</v>
      </c>
      <c r="EA27" s="86"/>
      <c r="EH27" s="31"/>
      <c r="EI27" s="31"/>
      <c r="EO27" s="33" t="s">
        <v>18</v>
      </c>
      <c r="EP27" s="38">
        <f>MaxStdDev</f>
        <v>1.5</v>
      </c>
      <c r="ES27" s="35">
        <f>$S27</f>
        <v>1</v>
      </c>
      <c r="EU27" s="36">
        <f>$U27</f>
        <v>1.5</v>
      </c>
      <c r="EV27" s="37">
        <f>$V27</f>
        <v>2</v>
      </c>
      <c r="EY27" s="86"/>
      <c r="FH27" s="31"/>
      <c r="FI27" s="31"/>
      <c r="FO27" s="33" t="s">
        <v>18</v>
      </c>
      <c r="FP27" s="38">
        <f>MaxStdDev</f>
        <v>1.5</v>
      </c>
      <c r="FS27" s="35">
        <f>$S27</f>
        <v>1</v>
      </c>
      <c r="FU27" s="36">
        <f>$U27</f>
        <v>1.5</v>
      </c>
      <c r="FV27" s="37">
        <f>$V27</f>
        <v>2</v>
      </c>
      <c r="FY27" s="86"/>
      <c r="GH27" s="31"/>
      <c r="GI27" s="31"/>
      <c r="GO27" s="33" t="s">
        <v>18</v>
      </c>
      <c r="GP27" s="38">
        <f>MaxStdDev</f>
        <v>1.5</v>
      </c>
      <c r="GS27" s="35">
        <f>$S27</f>
        <v>1</v>
      </c>
      <c r="GU27" s="36">
        <f>$U27</f>
        <v>1.5</v>
      </c>
      <c r="GV27" s="37">
        <f>$V27</f>
        <v>2</v>
      </c>
      <c r="GY27" s="86"/>
      <c r="HH27" s="31"/>
      <c r="HI27" s="31"/>
      <c r="HO27" s="33" t="s">
        <v>18</v>
      </c>
      <c r="HP27" s="38">
        <f>MaxStdDev</f>
        <v>1.5</v>
      </c>
      <c r="HS27" s="35">
        <f>$S27</f>
        <v>1</v>
      </c>
      <c r="HU27" s="36">
        <f>$U27</f>
        <v>1.5</v>
      </c>
      <c r="HV27" s="37">
        <f>$V27</f>
        <v>2</v>
      </c>
    </row>
    <row r="28" spans="1:232" x14ac:dyDescent="0.25">
      <c r="H28" s="31"/>
      <c r="I28" s="31"/>
      <c r="L28" s="97" t="s">
        <v>19</v>
      </c>
      <c r="M28" s="98"/>
      <c r="N28" s="98"/>
      <c r="O28" s="98"/>
      <c r="P28" s="98"/>
      <c r="Q28" s="99"/>
      <c r="S28" s="97" t="s">
        <v>20</v>
      </c>
      <c r="T28" s="98"/>
      <c r="U28" s="98"/>
      <c r="V28" s="98"/>
      <c r="W28" s="98"/>
      <c r="X28" s="99"/>
      <c r="Y28" s="86"/>
      <c r="AH28" s="31"/>
      <c r="AI28" s="31"/>
      <c r="AL28" s="97" t="s">
        <v>19</v>
      </c>
      <c r="AM28" s="98"/>
      <c r="AN28" s="98"/>
      <c r="AO28" s="98"/>
      <c r="AP28" s="100"/>
      <c r="AQ28" s="99"/>
      <c r="AS28" s="97" t="s">
        <v>20</v>
      </c>
      <c r="AT28" s="98"/>
      <c r="AU28" s="98"/>
      <c r="AV28" s="98"/>
      <c r="AW28" s="98"/>
      <c r="AX28" s="99"/>
      <c r="BA28" s="86"/>
      <c r="BH28" s="31"/>
      <c r="BI28" s="31"/>
      <c r="BL28" s="97" t="s">
        <v>19</v>
      </c>
      <c r="BM28" s="98"/>
      <c r="BN28" s="98"/>
      <c r="BO28" s="98"/>
      <c r="BP28" s="100"/>
      <c r="BQ28" s="99"/>
      <c r="BS28" s="97" t="s">
        <v>20</v>
      </c>
      <c r="BT28" s="98"/>
      <c r="BU28" s="98"/>
      <c r="BV28" s="98"/>
      <c r="BW28" s="98"/>
      <c r="BX28" s="99"/>
      <c r="BY28" s="86"/>
      <c r="CH28" s="31"/>
      <c r="CI28" s="31"/>
      <c r="CL28" s="97" t="s">
        <v>19</v>
      </c>
      <c r="CM28" s="98"/>
      <c r="CN28" s="98"/>
      <c r="CO28" s="98"/>
      <c r="CP28" s="100"/>
      <c r="CQ28" s="99"/>
      <c r="CS28" s="97" t="s">
        <v>20</v>
      </c>
      <c r="CT28" s="98"/>
      <c r="CU28" s="98"/>
      <c r="CV28" s="98"/>
      <c r="CW28" s="98"/>
      <c r="CX28" s="99"/>
      <c r="DA28" s="86"/>
      <c r="DH28" s="31"/>
      <c r="DI28" s="31"/>
      <c r="DL28" s="97" t="s">
        <v>19</v>
      </c>
      <c r="DM28" s="98"/>
      <c r="DN28" s="98"/>
      <c r="DO28" s="98"/>
      <c r="DP28" s="100"/>
      <c r="DQ28" s="99"/>
      <c r="DS28" s="97" t="s">
        <v>20</v>
      </c>
      <c r="DT28" s="98"/>
      <c r="DU28" s="98"/>
      <c r="DV28" s="98"/>
      <c r="DW28" s="98"/>
      <c r="DX28" s="99"/>
      <c r="EA28" s="86"/>
      <c r="EH28" s="31"/>
      <c r="EI28" s="31"/>
      <c r="EL28" s="97" t="s">
        <v>19</v>
      </c>
      <c r="EM28" s="98"/>
      <c r="EN28" s="98"/>
      <c r="EO28" s="98"/>
      <c r="EP28" s="100"/>
      <c r="EQ28" s="99"/>
      <c r="ES28" s="97" t="s">
        <v>20</v>
      </c>
      <c r="ET28" s="98"/>
      <c r="EU28" s="98"/>
      <c r="EV28" s="98"/>
      <c r="EW28" s="98"/>
      <c r="EX28" s="99"/>
      <c r="EY28" s="86"/>
      <c r="FH28" s="31"/>
      <c r="FI28" s="31"/>
      <c r="FL28" s="97" t="s">
        <v>19</v>
      </c>
      <c r="FM28" s="98"/>
      <c r="FN28" s="98"/>
      <c r="FO28" s="98"/>
      <c r="FP28" s="100"/>
      <c r="FQ28" s="99"/>
      <c r="FS28" s="97" t="s">
        <v>20</v>
      </c>
      <c r="FT28" s="98"/>
      <c r="FU28" s="98"/>
      <c r="FV28" s="98"/>
      <c r="FW28" s="98"/>
      <c r="FX28" s="99"/>
      <c r="FY28" s="86"/>
      <c r="GH28" s="31"/>
      <c r="GI28" s="31"/>
      <c r="GL28" s="97" t="s">
        <v>19</v>
      </c>
      <c r="GM28" s="98"/>
      <c r="GN28" s="98"/>
      <c r="GO28" s="98"/>
      <c r="GP28" s="100"/>
      <c r="GQ28" s="99"/>
      <c r="GS28" s="97" t="s">
        <v>20</v>
      </c>
      <c r="GT28" s="98"/>
      <c r="GU28" s="98"/>
      <c r="GV28" s="98"/>
      <c r="GW28" s="98"/>
      <c r="GX28" s="99"/>
      <c r="GY28" s="86"/>
      <c r="HH28" s="31"/>
      <c r="HI28" s="31"/>
      <c r="HL28" s="97" t="s">
        <v>19</v>
      </c>
      <c r="HM28" s="98"/>
      <c r="HN28" s="98"/>
      <c r="HO28" s="98"/>
      <c r="HP28" s="100"/>
      <c r="HQ28" s="99"/>
      <c r="HS28" s="97" t="s">
        <v>20</v>
      </c>
      <c r="HT28" s="98"/>
      <c r="HU28" s="98"/>
      <c r="HV28" s="98"/>
      <c r="HW28" s="98"/>
      <c r="HX28" s="99"/>
    </row>
    <row r="29" spans="1:232" ht="23.25" x14ac:dyDescent="0.25">
      <c r="H29" s="31"/>
      <c r="I29" s="31"/>
      <c r="L29" s="15" t="s">
        <v>7</v>
      </c>
      <c r="M29" s="15" t="s">
        <v>8</v>
      </c>
      <c r="N29" s="15" t="s">
        <v>9</v>
      </c>
      <c r="O29" s="15" t="s">
        <v>10</v>
      </c>
      <c r="P29" s="15" t="s">
        <v>1</v>
      </c>
      <c r="Q29" s="16" t="str">
        <f>$J$10</f>
        <v>Next Mon</v>
      </c>
      <c r="S29" s="15" t="s">
        <v>7</v>
      </c>
      <c r="T29" s="15" t="s">
        <v>8</v>
      </c>
      <c r="U29" s="15" t="s">
        <v>9</v>
      </c>
      <c r="V29" s="15" t="s">
        <v>10</v>
      </c>
      <c r="W29" s="15" t="s">
        <v>1</v>
      </c>
      <c r="X29" s="16" t="str">
        <f>$J$10</f>
        <v>Next Mon</v>
      </c>
      <c r="Y29" s="86"/>
      <c r="AH29" s="31"/>
      <c r="AI29" s="31"/>
      <c r="AL29" s="15" t="s">
        <v>7</v>
      </c>
      <c r="AM29" s="15" t="s">
        <v>8</v>
      </c>
      <c r="AN29" s="15" t="s">
        <v>9</v>
      </c>
      <c r="AO29" s="15" t="s">
        <v>10</v>
      </c>
      <c r="AP29" s="15" t="s">
        <v>1</v>
      </c>
      <c r="AQ29" s="16" t="str">
        <f>$J$10</f>
        <v>Next Mon</v>
      </c>
      <c r="AS29" s="15" t="s">
        <v>7</v>
      </c>
      <c r="AT29" s="15" t="s">
        <v>8</v>
      </c>
      <c r="AU29" s="15" t="s">
        <v>9</v>
      </c>
      <c r="AV29" s="15" t="s">
        <v>10</v>
      </c>
      <c r="AW29" s="15" t="s">
        <v>1</v>
      </c>
      <c r="AX29" s="16" t="str">
        <f>$J$10</f>
        <v>Next Mon</v>
      </c>
      <c r="BA29" s="86"/>
      <c r="BH29" s="31"/>
      <c r="BI29" s="31"/>
      <c r="BL29" s="15" t="s">
        <v>7</v>
      </c>
      <c r="BM29" s="15" t="s">
        <v>8</v>
      </c>
      <c r="BN29" s="15" t="s">
        <v>9</v>
      </c>
      <c r="BO29" s="15" t="s">
        <v>10</v>
      </c>
      <c r="BP29" s="15" t="s">
        <v>1</v>
      </c>
      <c r="BQ29" s="16" t="str">
        <f>$J$10</f>
        <v>Next Mon</v>
      </c>
      <c r="BS29" s="15" t="s">
        <v>7</v>
      </c>
      <c r="BT29" s="15" t="s">
        <v>8</v>
      </c>
      <c r="BU29" s="15" t="s">
        <v>9</v>
      </c>
      <c r="BV29" s="15" t="s">
        <v>10</v>
      </c>
      <c r="BW29" s="15" t="s">
        <v>1</v>
      </c>
      <c r="BX29" s="16" t="str">
        <f>$J$10</f>
        <v>Next Mon</v>
      </c>
      <c r="BY29" s="86"/>
      <c r="CH29" s="31"/>
      <c r="CI29" s="31"/>
      <c r="CL29" s="15" t="s">
        <v>7</v>
      </c>
      <c r="CM29" s="15" t="s">
        <v>8</v>
      </c>
      <c r="CN29" s="15" t="s">
        <v>9</v>
      </c>
      <c r="CO29" s="15" t="s">
        <v>10</v>
      </c>
      <c r="CP29" s="15" t="s">
        <v>1</v>
      </c>
      <c r="CQ29" s="16" t="str">
        <f>$J$10</f>
        <v>Next Mon</v>
      </c>
      <c r="CS29" s="15" t="s">
        <v>7</v>
      </c>
      <c r="CT29" s="15" t="s">
        <v>8</v>
      </c>
      <c r="CU29" s="15" t="s">
        <v>9</v>
      </c>
      <c r="CV29" s="15" t="s">
        <v>10</v>
      </c>
      <c r="CW29" s="15" t="s">
        <v>1</v>
      </c>
      <c r="CX29" s="16" t="str">
        <f>$J$10</f>
        <v>Next Mon</v>
      </c>
      <c r="DA29" s="86"/>
      <c r="DH29" s="31"/>
      <c r="DI29" s="31"/>
      <c r="DL29" s="15" t="s">
        <v>7</v>
      </c>
      <c r="DM29" s="15" t="s">
        <v>8</v>
      </c>
      <c r="DN29" s="15" t="s">
        <v>9</v>
      </c>
      <c r="DO29" s="15" t="s">
        <v>10</v>
      </c>
      <c r="DP29" s="15" t="s">
        <v>1</v>
      </c>
      <c r="DQ29" s="16" t="str">
        <f>$J$10</f>
        <v>Next Mon</v>
      </c>
      <c r="DS29" s="15" t="s">
        <v>7</v>
      </c>
      <c r="DT29" s="15" t="s">
        <v>8</v>
      </c>
      <c r="DU29" s="15" t="s">
        <v>9</v>
      </c>
      <c r="DV29" s="15" t="s">
        <v>10</v>
      </c>
      <c r="DW29" s="15" t="s">
        <v>1</v>
      </c>
      <c r="DX29" s="16" t="str">
        <f>$J$10</f>
        <v>Next Mon</v>
      </c>
      <c r="EA29" s="86"/>
      <c r="EH29" s="31"/>
      <c r="EI29" s="31"/>
      <c r="EL29" s="15" t="s">
        <v>7</v>
      </c>
      <c r="EM29" s="15" t="s">
        <v>8</v>
      </c>
      <c r="EN29" s="15" t="s">
        <v>9</v>
      </c>
      <c r="EO29" s="15" t="s">
        <v>10</v>
      </c>
      <c r="EP29" s="15" t="s">
        <v>1</v>
      </c>
      <c r="EQ29" s="16" t="str">
        <f>$J$10</f>
        <v>Next Mon</v>
      </c>
      <c r="ES29" s="15" t="s">
        <v>7</v>
      </c>
      <c r="ET29" s="15" t="s">
        <v>8</v>
      </c>
      <c r="EU29" s="15" t="s">
        <v>9</v>
      </c>
      <c r="EV29" s="15" t="s">
        <v>10</v>
      </c>
      <c r="EW29" s="15" t="s">
        <v>1</v>
      </c>
      <c r="EX29" s="16" t="str">
        <f>$J$10</f>
        <v>Next Mon</v>
      </c>
      <c r="EY29" s="86"/>
      <c r="FH29" s="31"/>
      <c r="FI29" s="31"/>
      <c r="FL29" s="15" t="s">
        <v>7</v>
      </c>
      <c r="FM29" s="15" t="s">
        <v>8</v>
      </c>
      <c r="FN29" s="15" t="s">
        <v>9</v>
      </c>
      <c r="FO29" s="15" t="s">
        <v>10</v>
      </c>
      <c r="FP29" s="15" t="s">
        <v>1</v>
      </c>
      <c r="FQ29" s="16" t="str">
        <f>$J$10</f>
        <v>Next Mon</v>
      </c>
      <c r="FS29" s="15" t="s">
        <v>7</v>
      </c>
      <c r="FT29" s="15" t="s">
        <v>8</v>
      </c>
      <c r="FU29" s="15" t="s">
        <v>9</v>
      </c>
      <c r="FV29" s="15" t="s">
        <v>10</v>
      </c>
      <c r="FW29" s="15" t="s">
        <v>1</v>
      </c>
      <c r="FX29" s="16" t="str">
        <f>$J$10</f>
        <v>Next Mon</v>
      </c>
      <c r="FY29" s="86"/>
      <c r="GH29" s="31"/>
      <c r="GI29" s="31"/>
      <c r="GL29" s="15" t="s">
        <v>7</v>
      </c>
      <c r="GM29" s="15" t="s">
        <v>8</v>
      </c>
      <c r="GN29" s="15" t="s">
        <v>9</v>
      </c>
      <c r="GO29" s="15" t="s">
        <v>10</v>
      </c>
      <c r="GP29" s="15" t="s">
        <v>1</v>
      </c>
      <c r="GQ29" s="16" t="str">
        <f>$J$10</f>
        <v>Next Mon</v>
      </c>
      <c r="GS29" s="15" t="s">
        <v>7</v>
      </c>
      <c r="GT29" s="15" t="s">
        <v>8</v>
      </c>
      <c r="GU29" s="15" t="s">
        <v>9</v>
      </c>
      <c r="GV29" s="15" t="s">
        <v>10</v>
      </c>
      <c r="GW29" s="15" t="s">
        <v>1</v>
      </c>
      <c r="GX29" s="16" t="str">
        <f>$J$10</f>
        <v>Next Mon</v>
      </c>
      <c r="GY29" s="86"/>
      <c r="HH29" s="31"/>
      <c r="HI29" s="31"/>
      <c r="HL29" s="15" t="s">
        <v>7</v>
      </c>
      <c r="HM29" s="15" t="s">
        <v>8</v>
      </c>
      <c r="HN29" s="15" t="s">
        <v>9</v>
      </c>
      <c r="HO29" s="15" t="s">
        <v>10</v>
      </c>
      <c r="HP29" s="15" t="s">
        <v>1</v>
      </c>
      <c r="HQ29" s="16" t="str">
        <f>$J$10</f>
        <v>Next Mon</v>
      </c>
      <c r="HS29" s="15" t="s">
        <v>7</v>
      </c>
      <c r="HT29" s="15" t="s">
        <v>8</v>
      </c>
      <c r="HU29" s="15" t="s">
        <v>9</v>
      </c>
      <c r="HV29" s="15" t="s">
        <v>10</v>
      </c>
      <c r="HW29" s="15" t="s">
        <v>1</v>
      </c>
      <c r="HX29" s="16" t="str">
        <f>$J$10</f>
        <v>Next Mon</v>
      </c>
    </row>
    <row r="30" spans="1:232" x14ac:dyDescent="0.25">
      <c r="B30" s="14" t="s">
        <v>6</v>
      </c>
      <c r="C30" s="15" t="str">
        <f>C$10</f>
        <v>Mon</v>
      </c>
      <c r="D30" s="15" t="str">
        <f t="shared" ref="D30:I30" si="7">D$10</f>
        <v>Tue</v>
      </c>
      <c r="E30" s="15" t="str">
        <f t="shared" si="7"/>
        <v>Wed</v>
      </c>
      <c r="F30" s="15" t="str">
        <f t="shared" si="7"/>
        <v>Thu</v>
      </c>
      <c r="G30" s="15" t="str">
        <f t="shared" si="7"/>
        <v>Fri</v>
      </c>
      <c r="H30" s="15" t="str">
        <f t="shared" si="7"/>
        <v>Sat</v>
      </c>
      <c r="I30" s="15" t="str">
        <f t="shared" si="7"/>
        <v>Sun</v>
      </c>
      <c r="J30" s="15" t="str">
        <f>$J$10</f>
        <v>Next Mon</v>
      </c>
      <c r="Y30" s="86"/>
      <c r="AB30" s="14" t="s">
        <v>6</v>
      </c>
      <c r="AC30" s="15" t="str">
        <f>AC$10</f>
        <v>Mon</v>
      </c>
      <c r="AD30" s="15" t="str">
        <f t="shared" ref="AD30:AI30" si="8">AD$10</f>
        <v>Tue</v>
      </c>
      <c r="AE30" s="15" t="str">
        <f t="shared" si="8"/>
        <v>Wed</v>
      </c>
      <c r="AF30" s="15" t="str">
        <f t="shared" si="8"/>
        <v>Thu</v>
      </c>
      <c r="AG30" s="15" t="str">
        <f t="shared" si="8"/>
        <v>Fri</v>
      </c>
      <c r="AH30" s="15" t="str">
        <f t="shared" si="8"/>
        <v>Sat</v>
      </c>
      <c r="AI30" s="15" t="str">
        <f t="shared" si="8"/>
        <v>Sun</v>
      </c>
      <c r="AJ30" s="15" t="str">
        <f>$J$10</f>
        <v>Next Mon</v>
      </c>
      <c r="BA30" s="86"/>
      <c r="BB30" s="14" t="s">
        <v>6</v>
      </c>
      <c r="BC30" s="15" t="str">
        <f>BC$10</f>
        <v>Mon</v>
      </c>
      <c r="BD30" s="15" t="str">
        <f t="shared" ref="BD30:BI30" si="9">BD$10</f>
        <v>Tue</v>
      </c>
      <c r="BE30" s="15" t="str">
        <f t="shared" si="9"/>
        <v>Wed</v>
      </c>
      <c r="BF30" s="15" t="str">
        <f t="shared" si="9"/>
        <v>Thu</v>
      </c>
      <c r="BG30" s="15" t="str">
        <f t="shared" si="9"/>
        <v>Fri</v>
      </c>
      <c r="BH30" s="15" t="str">
        <f t="shared" si="9"/>
        <v>Sat</v>
      </c>
      <c r="BI30" s="15" t="str">
        <f t="shared" si="9"/>
        <v>Sun</v>
      </c>
      <c r="BJ30" s="15" t="str">
        <f>$J$10</f>
        <v>Next Mon</v>
      </c>
      <c r="BY30" s="86"/>
      <c r="CB30" s="14" t="s">
        <v>6</v>
      </c>
      <c r="CC30" s="15" t="str">
        <f>CC$10</f>
        <v>Mon</v>
      </c>
      <c r="CD30" s="15" t="str">
        <f t="shared" ref="CD30:CI30" si="10">CD$10</f>
        <v>Tue</v>
      </c>
      <c r="CE30" s="15" t="str">
        <f t="shared" si="10"/>
        <v>Wed</v>
      </c>
      <c r="CF30" s="15" t="str">
        <f t="shared" si="10"/>
        <v>Thu</v>
      </c>
      <c r="CG30" s="15" t="str">
        <f t="shared" si="10"/>
        <v>Fri</v>
      </c>
      <c r="CH30" s="15" t="str">
        <f t="shared" si="10"/>
        <v>Sat</v>
      </c>
      <c r="CI30" s="15" t="str">
        <f t="shared" si="10"/>
        <v>Sun</v>
      </c>
      <c r="CJ30" s="15" t="str">
        <f>$J$10</f>
        <v>Next Mon</v>
      </c>
      <c r="DA30" s="86"/>
      <c r="DB30" s="14" t="s">
        <v>6</v>
      </c>
      <c r="DC30" s="15" t="str">
        <f>DC$10</f>
        <v>Mon</v>
      </c>
      <c r="DD30" s="15" t="str">
        <f t="shared" ref="DD30:DI30" si="11">DD$10</f>
        <v>Tue</v>
      </c>
      <c r="DE30" s="15" t="str">
        <f t="shared" si="11"/>
        <v>Wed</v>
      </c>
      <c r="DF30" s="15" t="str">
        <f t="shared" si="11"/>
        <v>Thu</v>
      </c>
      <c r="DG30" s="15" t="str">
        <f t="shared" si="11"/>
        <v>Fri</v>
      </c>
      <c r="DH30" s="15" t="str">
        <f t="shared" si="11"/>
        <v>Sat</v>
      </c>
      <c r="DI30" s="15" t="str">
        <f t="shared" si="11"/>
        <v>Sun</v>
      </c>
      <c r="DJ30" s="15" t="str">
        <f>$J$10</f>
        <v>Next Mon</v>
      </c>
      <c r="EA30" s="86"/>
      <c r="EB30" s="14" t="s">
        <v>6</v>
      </c>
      <c r="EC30" s="15" t="str">
        <f>EC$10</f>
        <v>Mon</v>
      </c>
      <c r="ED30" s="15" t="str">
        <f t="shared" ref="ED30:EI30" si="12">ED$10</f>
        <v>Tue</v>
      </c>
      <c r="EE30" s="15" t="str">
        <f t="shared" si="12"/>
        <v>Wed</v>
      </c>
      <c r="EF30" s="15" t="str">
        <f t="shared" si="12"/>
        <v>Thu</v>
      </c>
      <c r="EG30" s="15" t="str">
        <f t="shared" si="12"/>
        <v>Fri</v>
      </c>
      <c r="EH30" s="15" t="str">
        <f t="shared" si="12"/>
        <v>Sat</v>
      </c>
      <c r="EI30" s="15" t="str">
        <f t="shared" si="12"/>
        <v>Sun</v>
      </c>
      <c r="EJ30" s="15" t="str">
        <f>$J$10</f>
        <v>Next Mon</v>
      </c>
      <c r="EY30" s="86"/>
      <c r="FB30" s="14" t="s">
        <v>6</v>
      </c>
      <c r="FC30" s="15" t="str">
        <f>FC$10</f>
        <v>Mon</v>
      </c>
      <c r="FD30" s="15" t="str">
        <f t="shared" ref="FD30:FI30" si="13">FD$10</f>
        <v>Tue</v>
      </c>
      <c r="FE30" s="15" t="str">
        <f t="shared" si="13"/>
        <v>Wed</v>
      </c>
      <c r="FF30" s="15" t="str">
        <f t="shared" si="13"/>
        <v>Thu</v>
      </c>
      <c r="FG30" s="15" t="str">
        <f t="shared" si="13"/>
        <v>Fri</v>
      </c>
      <c r="FH30" s="15" t="str">
        <f t="shared" si="13"/>
        <v>Sat</v>
      </c>
      <c r="FI30" s="15" t="str">
        <f t="shared" si="13"/>
        <v>Sun</v>
      </c>
      <c r="FJ30" s="15" t="str">
        <f>$J$10</f>
        <v>Next Mon</v>
      </c>
      <c r="FY30" s="86"/>
      <c r="GB30" s="14" t="s">
        <v>6</v>
      </c>
      <c r="GC30" s="15" t="str">
        <f>GC$10</f>
        <v>Mon</v>
      </c>
      <c r="GD30" s="15" t="str">
        <f t="shared" ref="GD30:GI30" si="14">GD$10</f>
        <v>Tue</v>
      </c>
      <c r="GE30" s="15" t="str">
        <f t="shared" si="14"/>
        <v>Wed</v>
      </c>
      <c r="GF30" s="15" t="str">
        <f t="shared" si="14"/>
        <v>Thu</v>
      </c>
      <c r="GG30" s="15" t="str">
        <f t="shared" si="14"/>
        <v>Fri</v>
      </c>
      <c r="GH30" s="15" t="str">
        <f t="shared" si="14"/>
        <v>Sat</v>
      </c>
      <c r="GI30" s="15" t="str">
        <f t="shared" si="14"/>
        <v>Sun</v>
      </c>
      <c r="GJ30" s="15" t="str">
        <f>$J$10</f>
        <v>Next Mon</v>
      </c>
      <c r="GY30" s="86"/>
      <c r="HB30" s="14" t="s">
        <v>6</v>
      </c>
      <c r="HC30" s="15" t="str">
        <f>HC$10</f>
        <v>Mon</v>
      </c>
      <c r="HD30" s="15" t="str">
        <f t="shared" ref="HD30:HI30" si="15">HD$10</f>
        <v>Tue</v>
      </c>
      <c r="HE30" s="15" t="str">
        <f t="shared" si="15"/>
        <v>Wed</v>
      </c>
      <c r="HF30" s="15" t="str">
        <f t="shared" si="15"/>
        <v>Thu</v>
      </c>
      <c r="HG30" s="15" t="str">
        <f t="shared" si="15"/>
        <v>Fri</v>
      </c>
      <c r="HH30" s="15" t="str">
        <f t="shared" si="15"/>
        <v>Sat</v>
      </c>
      <c r="HI30" s="15" t="str">
        <f t="shared" si="15"/>
        <v>Sun</v>
      </c>
      <c r="HJ30" s="15" t="str">
        <f>$J$10</f>
        <v>Next Mon</v>
      </c>
    </row>
    <row r="31" spans="1:232" x14ac:dyDescent="0.25">
      <c r="B31" s="18">
        <f>B11</f>
        <v>42597</v>
      </c>
      <c r="C31" s="39">
        <f t="shared" ref="C31:G39" si="16">IF(C11=0,0,C$15/C11)</f>
        <v>1.3743122209966294</v>
      </c>
      <c r="D31" s="39">
        <f t="shared" si="16"/>
        <v>1.3649547291797672</v>
      </c>
      <c r="E31" s="39">
        <f>IF(E11=0,0,E$15/E11)</f>
        <v>1.1076067760635742</v>
      </c>
      <c r="F31" s="39">
        <f>IF(F11=0,0,F$15/F11)</f>
        <v>1.0863414739563422</v>
      </c>
      <c r="G31" s="39">
        <f>IF(G11=0,0,G$15/G11)</f>
        <v>2.4036689427514286</v>
      </c>
      <c r="H31" s="39">
        <f t="shared" ref="H31:J39" si="17">IF(H11=0,0,H$15/H11)</f>
        <v>0</v>
      </c>
      <c r="I31" s="39">
        <f t="shared" si="17"/>
        <v>0</v>
      </c>
      <c r="J31" s="39">
        <f>IF(J11=0,0,J$15/J11)</f>
        <v>1.1081822704663042</v>
      </c>
      <c r="K31" s="10"/>
      <c r="L31" s="40">
        <f t="shared" ref="L31:L39" si="18">IF(K11=0,0,IF(S31&lt;MaxStdDev,1,0))</f>
        <v>1</v>
      </c>
      <c r="M31" s="40">
        <f t="shared" ref="M31:M39" si="19">IF(K11=0,0,IF(T31&lt;MaxStdDev,1,0))</f>
        <v>1</v>
      </c>
      <c r="N31" s="40">
        <f t="shared" ref="N31:N39" si="20">IF(K11=0,0,IF(U31&lt;MaxStdDev,1,0))</f>
        <v>1</v>
      </c>
      <c r="O31" s="40">
        <f t="shared" ref="O31:O39" si="21">IF(K11=0,0,IF(V31&lt;MaxStdDev,1,0))</f>
        <v>1</v>
      </c>
      <c r="P31" s="40">
        <f t="shared" ref="P31:P39" si="22">IF(K11=0,0,IF(W31&lt;MaxStdDev,1,0))</f>
        <v>1</v>
      </c>
      <c r="Q31" s="40">
        <f t="shared" ref="Q31:Q39" si="23">IF(K11=0,0,IF(J31=0,0,IF(X31&lt;MaxStdDev,1,0)))</f>
        <v>0</v>
      </c>
      <c r="S31" s="41">
        <f t="shared" ref="S31:W39" si="24">IF(C$43=0,0,ABS(C31-C$41)/C$43)</f>
        <v>4.3164396038210449E-2</v>
      </c>
      <c r="T31" s="41">
        <f t="shared" si="24"/>
        <v>0.18265514387401718</v>
      </c>
      <c r="U31" s="41">
        <f t="shared" si="24"/>
        <v>0.49657896658046069</v>
      </c>
      <c r="V31" s="41">
        <f t="shared" si="24"/>
        <v>1.1442965425722988</v>
      </c>
      <c r="W31" s="41">
        <f t="shared" si="24"/>
        <v>0.35241701711897877</v>
      </c>
      <c r="X31" s="41">
        <f t="shared" ref="X31:X39" si="25">IF(J$43=0,0,ABS(J31-J$41)/J$43)</f>
        <v>1.8509853735114505</v>
      </c>
      <c r="Y31" s="86"/>
      <c r="AB31" s="18">
        <f t="shared" ref="AB31" si="26">AB11</f>
        <v>42506</v>
      </c>
      <c r="AC31" s="39">
        <f t="shared" ref="AC31:AJ39" si="27">IF(AC11=0,0,AC$15/AC11)</f>
        <v>0.98348093245369306</v>
      </c>
      <c r="AD31" s="39">
        <f t="shared" si="27"/>
        <v>0.87600427927901336</v>
      </c>
      <c r="AE31" s="39">
        <f t="shared" si="27"/>
        <v>1.0297903269908162</v>
      </c>
      <c r="AF31" s="39">
        <f t="shared" si="27"/>
        <v>0.92152598698065791</v>
      </c>
      <c r="AG31" s="39">
        <f t="shared" si="27"/>
        <v>2.0546845632063171</v>
      </c>
      <c r="AH31" s="39">
        <f t="shared" si="27"/>
        <v>0</v>
      </c>
      <c r="AI31" s="39">
        <f t="shared" si="27"/>
        <v>0</v>
      </c>
      <c r="AJ31" s="39">
        <f t="shared" si="27"/>
        <v>1.1115819745216147</v>
      </c>
      <c r="AK31" s="10"/>
      <c r="AL31" s="40">
        <f t="shared" ref="AL31:AL39" si="28">IF(AK11=0,0,IF(AS31&lt;MaxStdDev,1,0))</f>
        <v>1</v>
      </c>
      <c r="AM31" s="40">
        <f t="shared" ref="AM31:AM39" si="29">IF(AK11=0,0,IF(AT31&lt;MaxStdDev,1,0))</f>
        <v>1</v>
      </c>
      <c r="AN31" s="40">
        <f t="shared" ref="AN31:AN39" si="30">IF(AK11=0,0,IF(AU31&lt;MaxStdDev,1,0))</f>
        <v>1</v>
      </c>
      <c r="AO31" s="40">
        <f t="shared" ref="AO31:AO39" si="31">IF(AK11=0,0,IF(AV31&lt;MaxStdDev,1,0))</f>
        <v>1</v>
      </c>
      <c r="AP31" s="40">
        <f t="shared" ref="AP31:AP39" si="32">IF(AK11=0,0,IF(AW31&lt;MaxStdDev,1,0))</f>
        <v>1</v>
      </c>
      <c r="AQ31" s="40">
        <f t="shared" ref="AQ31:AQ39" si="33">IF(AK11=0,0,IF(AJ31=0,0,IF(AX31&lt;MaxStdDev,1,0)))</f>
        <v>1</v>
      </c>
      <c r="AS31" s="41">
        <f t="shared" ref="AS31:AW39" si="34">IF(AC$43=0,0,ABS(AC31-AC$41)/AC$43)</f>
        <v>5.2745285661489304E-2</v>
      </c>
      <c r="AT31" s="41">
        <f t="shared" si="34"/>
        <v>0.66727196339255268</v>
      </c>
      <c r="AU31" s="41">
        <f t="shared" si="34"/>
        <v>0.1750180260766131</v>
      </c>
      <c r="AV31" s="41">
        <f t="shared" si="34"/>
        <v>0.47792350385422794</v>
      </c>
      <c r="AW31" s="41">
        <f t="shared" si="34"/>
        <v>9.9992844506990197E-2</v>
      </c>
      <c r="AX31" s="41">
        <f t="shared" ref="AX31:AX39" si="35">IF(AJ$43=0,0,ABS(AJ31-AJ$41)/AJ$43)</f>
        <v>0.87442496237109257</v>
      </c>
      <c r="BA31" s="86"/>
      <c r="BB31" s="18">
        <f t="shared" ref="BB31:DB31" si="36">BB11</f>
        <v>42415</v>
      </c>
      <c r="BC31" s="39">
        <f t="shared" ref="BC31:BJ39" si="37">IF(BC11=0,0,BC$15/BC11)</f>
        <v>0</v>
      </c>
      <c r="BD31" s="39">
        <f t="shared" si="37"/>
        <v>0.70906929920370054</v>
      </c>
      <c r="BE31" s="39">
        <f t="shared" si="37"/>
        <v>0.77868659729034417</v>
      </c>
      <c r="BF31" s="39">
        <f t="shared" si="37"/>
        <v>0.95558925183847077</v>
      </c>
      <c r="BG31" s="39">
        <f t="shared" si="37"/>
        <v>2.018708150234974</v>
      </c>
      <c r="BH31" s="39">
        <f t="shared" si="37"/>
        <v>0</v>
      </c>
      <c r="BI31" s="39">
        <f t="shared" si="37"/>
        <v>0</v>
      </c>
      <c r="BJ31" s="39">
        <f t="shared" si="37"/>
        <v>0.82282720379721175</v>
      </c>
      <c r="BK31" s="10"/>
      <c r="BL31" s="40">
        <f t="shared" ref="BL31:BL39" si="38">IF(BK11=0,0,IF(BS31&lt;MaxStdDev,1,0))</f>
        <v>0</v>
      </c>
      <c r="BM31" s="40">
        <f t="shared" ref="BM31:BM39" si="39">IF(BK11=0,0,IF(BT31&lt;MaxStdDev,1,0))</f>
        <v>0</v>
      </c>
      <c r="BN31" s="40">
        <f t="shared" ref="BN31:BN39" si="40">IF(BK11=0,0,IF(BU31&lt;MaxStdDev,1,0))</f>
        <v>0</v>
      </c>
      <c r="BO31" s="40">
        <f t="shared" ref="BO31:BO39" si="41">IF(BK11=0,0,IF(BV31&lt;MaxStdDev,1,0))</f>
        <v>0</v>
      </c>
      <c r="BP31" s="40">
        <f t="shared" ref="BP31:BP39" si="42">IF(BK11=0,0,IF(BW31&lt;MaxStdDev,1,0))</f>
        <v>0</v>
      </c>
      <c r="BQ31" s="40">
        <f t="shared" ref="BQ31:BQ39" si="43">IF(BK11=0,0,IF(BJ31=0,0,IF(BX31&lt;MaxStdDev,1,0)))</f>
        <v>0</v>
      </c>
      <c r="BS31" s="41">
        <f t="shared" ref="BS31:BW39" si="44">IF(BC$43=0,0,ABS(BC31-BC$41)/BC$43)</f>
        <v>4.4848675988479583</v>
      </c>
      <c r="BT31" s="41">
        <f t="shared" si="44"/>
        <v>1.3717766441895285</v>
      </c>
      <c r="BU31" s="41">
        <f t="shared" si="44"/>
        <v>1.8851225935090741</v>
      </c>
      <c r="BV31" s="41">
        <f t="shared" si="44"/>
        <v>1.0162843264253061</v>
      </c>
      <c r="BW31" s="41">
        <f t="shared" si="44"/>
        <v>9.004245045176329E-2</v>
      </c>
      <c r="BX31" s="41">
        <f t="shared" ref="BX31:BX39" si="45">IF(BJ$43=0,0,ABS(BJ31-BJ$41)/BJ$43)</f>
        <v>0.87989909161198621</v>
      </c>
      <c r="BY31" s="86"/>
      <c r="CB31" s="18">
        <f t="shared" si="36"/>
        <v>42233</v>
      </c>
      <c r="CC31" s="39">
        <f t="shared" ref="CC31:CJ39" si="46">IF(CC11=0,0,CC$15/CC11)</f>
        <v>1.0953433715400169</v>
      </c>
      <c r="CD31" s="39">
        <f t="shared" si="46"/>
        <v>1.0928541099640394</v>
      </c>
      <c r="CE31" s="39">
        <f t="shared" si="46"/>
        <v>1.0391666916230979</v>
      </c>
      <c r="CF31" s="39">
        <f t="shared" si="46"/>
        <v>1.0784294655531645</v>
      </c>
      <c r="CG31" s="39">
        <f t="shared" si="46"/>
        <v>1.8338481661237196</v>
      </c>
      <c r="CH31" s="39">
        <f t="shared" si="46"/>
        <v>0</v>
      </c>
      <c r="CI31" s="39">
        <f t="shared" si="46"/>
        <v>0</v>
      </c>
      <c r="CJ31" s="39">
        <f t="shared" si="46"/>
        <v>0.47989489178068451</v>
      </c>
      <c r="CK31" s="10"/>
      <c r="CL31" s="40">
        <f t="shared" ref="CL31:CL39" si="47">IF(CK11=0,0,IF(CS31&lt;MaxStdDev,1,0))</f>
        <v>1</v>
      </c>
      <c r="CM31" s="40">
        <f t="shared" ref="CM31:CM39" si="48">IF(CK11=0,0,IF(CT31&lt;MaxStdDev,1,0))</f>
        <v>0</v>
      </c>
      <c r="CN31" s="40">
        <f t="shared" ref="CN31:CN39" si="49">IF(CK11=0,0,IF(CU31&lt;MaxStdDev,1,0))</f>
        <v>1</v>
      </c>
      <c r="CO31" s="40">
        <f t="shared" ref="CO31:CO39" si="50">IF(CK11=0,0,IF(CV31&lt;MaxStdDev,1,0))</f>
        <v>1</v>
      </c>
      <c r="CP31" s="40">
        <f t="shared" ref="CP31:CP39" si="51">IF(CK11=0,0,IF(CW31&lt;MaxStdDev,1,0))</f>
        <v>0</v>
      </c>
      <c r="CQ31" s="40">
        <f t="shared" ref="CQ31:CQ39" si="52">IF(CK11=0,0,IF(CJ31=0,0,IF(CX31&lt;MaxStdDev,1,0)))</f>
        <v>1</v>
      </c>
      <c r="CS31" s="41">
        <f t="shared" ref="CS31:CW39" si="53">IF(CC$43=0,0,ABS(CC31-CC$41)/CC$43)</f>
        <v>0.69215395763034981</v>
      </c>
      <c r="CT31" s="41">
        <f t="shared" si="53"/>
        <v>3.6891471740395327</v>
      </c>
      <c r="CU31" s="41">
        <f t="shared" si="53"/>
        <v>0.90988854850670742</v>
      </c>
      <c r="CV31" s="41">
        <f t="shared" si="53"/>
        <v>1.062420483682839</v>
      </c>
      <c r="CW31" s="41">
        <f t="shared" si="53"/>
        <v>2.3478244712243606</v>
      </c>
      <c r="CX31" s="41">
        <f t="shared" ref="CX31:CX39" si="54">IF(CJ$43=0,0,ABS(CJ31-CJ$41)/CJ$43)</f>
        <v>1.3001849643792083</v>
      </c>
      <c r="DA31" s="86"/>
      <c r="DB31" s="18">
        <f t="shared" si="36"/>
        <v>42142</v>
      </c>
      <c r="DC31" s="39">
        <f t="shared" ref="DC31:DJ39" si="55">IF(DC11=0,0,DC$15/DC11)</f>
        <v>1.0680915490649785</v>
      </c>
      <c r="DD31" s="39">
        <f t="shared" si="55"/>
        <v>0.88027076429404449</v>
      </c>
      <c r="DE31" s="39">
        <f t="shared" si="55"/>
        <v>1.0418783792463231</v>
      </c>
      <c r="DF31" s="39">
        <f t="shared" si="55"/>
        <v>1.1749195233459011</v>
      </c>
      <c r="DG31" s="39">
        <f t="shared" si="55"/>
        <v>2.9487145759047002</v>
      </c>
      <c r="DH31" s="39">
        <f t="shared" si="55"/>
        <v>0</v>
      </c>
      <c r="DI31" s="39">
        <f t="shared" si="55"/>
        <v>0</v>
      </c>
      <c r="DJ31" s="39">
        <f t="shared" si="55"/>
        <v>0</v>
      </c>
      <c r="DK31" s="10"/>
      <c r="DL31" s="40">
        <f t="shared" ref="DL31:DL39" si="56">IF(DK11=0,0,IF(DS31&lt;MaxStdDev,1,0))</f>
        <v>1</v>
      </c>
      <c r="DM31" s="40">
        <f t="shared" ref="DM31:DM39" si="57">IF(DK11=0,0,IF(DT31&lt;MaxStdDev,1,0))</f>
        <v>1</v>
      </c>
      <c r="DN31" s="40">
        <f t="shared" ref="DN31:DN39" si="58">IF(DK11=0,0,IF(DU31&lt;MaxStdDev,1,0))</f>
        <v>1</v>
      </c>
      <c r="DO31" s="40">
        <f t="shared" ref="DO31:DO39" si="59">IF(DK11=0,0,IF(DV31&lt;MaxStdDev,1,0))</f>
        <v>1</v>
      </c>
      <c r="DP31" s="40">
        <f t="shared" ref="DP31:DP39" si="60">IF(DK11=0,0,IF(DW31&lt;MaxStdDev,1,0))</f>
        <v>1</v>
      </c>
      <c r="DQ31" s="40">
        <f t="shared" ref="DQ31:DQ39" si="61">IF(DK11=0,0,IF(DJ31=0,0,IF(DX31&lt;MaxStdDev,1,0)))</f>
        <v>0</v>
      </c>
      <c r="DS31" s="41">
        <f t="shared" ref="DS31:DW39" si="62">IF(DC$43=0,0,ABS(DC31-DC$41)/DC$43)</f>
        <v>0.6973493745562177</v>
      </c>
      <c r="DT31" s="41">
        <f t="shared" si="62"/>
        <v>5.1183988360468897E-2</v>
      </c>
      <c r="DU31" s="41">
        <f t="shared" si="62"/>
        <v>5.3062815034042782E-2</v>
      </c>
      <c r="DV31" s="41">
        <f t="shared" si="62"/>
        <v>1.0709997398996292</v>
      </c>
      <c r="DW31" s="41">
        <f t="shared" si="62"/>
        <v>0.63698140021622618</v>
      </c>
      <c r="DX31" s="41">
        <f t="shared" ref="DX31:DX39" si="63">IF(DJ$43=0,0,ABS(DJ31-DJ$41)/DJ$43)</f>
        <v>8.5408850837888721</v>
      </c>
      <c r="EA31" s="86"/>
      <c r="EB31" s="18">
        <f t="shared" ref="EB31:GB31" si="64">EB11</f>
        <v>42051</v>
      </c>
      <c r="EC31" s="39">
        <f t="shared" ref="EC31:EJ39" si="65">IF(EC11=0,0,EC$15/EC11)</f>
        <v>0</v>
      </c>
      <c r="ED31" s="39">
        <f t="shared" si="65"/>
        <v>0.92941638254422343</v>
      </c>
      <c r="EE31" s="39">
        <f t="shared" si="65"/>
        <v>1.2182551358246527</v>
      </c>
      <c r="EF31" s="39">
        <f t="shared" si="65"/>
        <v>1.0302212698012341</v>
      </c>
      <c r="EG31" s="39">
        <f t="shared" si="65"/>
        <v>2.6562679391899318</v>
      </c>
      <c r="EH31" s="39">
        <f t="shared" si="65"/>
        <v>0</v>
      </c>
      <c r="EI31" s="39">
        <f t="shared" si="65"/>
        <v>0</v>
      </c>
      <c r="EJ31" s="39">
        <f t="shared" si="65"/>
        <v>1.01732579773146</v>
      </c>
      <c r="EK31" s="10"/>
      <c r="EL31" s="40">
        <f t="shared" ref="EL31:EL39" si="66">IF(EK11=0,0,IF(ES31&lt;MaxStdDev,1,0))</f>
        <v>0</v>
      </c>
      <c r="EM31" s="40">
        <f t="shared" ref="EM31:EM39" si="67">IF(EK11=0,0,IF(ET31&lt;MaxStdDev,1,0))</f>
        <v>0</v>
      </c>
      <c r="EN31" s="40">
        <f t="shared" ref="EN31:EN39" si="68">IF(EK11=0,0,IF(EU31&lt;MaxStdDev,1,0))</f>
        <v>0</v>
      </c>
      <c r="EO31" s="40">
        <f t="shared" ref="EO31:EO39" si="69">IF(EK11=0,0,IF(EV31&lt;MaxStdDev,1,0))</f>
        <v>0</v>
      </c>
      <c r="EP31" s="40">
        <f t="shared" ref="EP31:EP39" si="70">IF(EK11=0,0,IF(EW31&lt;MaxStdDev,1,0))</f>
        <v>0</v>
      </c>
      <c r="EQ31" s="40">
        <f t="shared" ref="EQ31:EQ39" si="71">IF(EK11=0,0,IF(EJ31=0,0,IF(EX31&lt;MaxStdDev,1,0)))</f>
        <v>0</v>
      </c>
      <c r="ES31" s="41">
        <f t="shared" ref="ES31:EW39" si="72">IF(EC$43=0,0,ABS(EC31-EC$41)/EC$43)</f>
        <v>11.387834669263531</v>
      </c>
      <c r="ET31" s="41">
        <f t="shared" si="72"/>
        <v>0.11755706504352174</v>
      </c>
      <c r="EU31" s="41">
        <f t="shared" si="72"/>
        <v>1.0793940438567351</v>
      </c>
      <c r="EV31" s="41">
        <f t="shared" si="72"/>
        <v>0.72671270774820185</v>
      </c>
      <c r="EW31" s="41">
        <f t="shared" si="72"/>
        <v>0.35140725809819517</v>
      </c>
      <c r="EX31" s="41">
        <f t="shared" ref="EX31:EX39" si="73">IF(EJ$43=0,0,ABS(EJ31-EJ$41)/EJ$43)</f>
        <v>0.17193715066495135</v>
      </c>
      <c r="EY31" s="86"/>
      <c r="FB31" s="18">
        <f t="shared" si="64"/>
        <v>41869</v>
      </c>
      <c r="FC31" s="39">
        <f t="shared" ref="FC31:FJ39" si="74">IF(FC11=0,0,FC$15/FC11)</f>
        <v>0.99294224563705247</v>
      </c>
      <c r="FD31" s="39">
        <f t="shared" si="74"/>
        <v>1.232238985669762</v>
      </c>
      <c r="FE31" s="39">
        <f t="shared" si="74"/>
        <v>1.2651640031979581</v>
      </c>
      <c r="FF31" s="39">
        <f t="shared" si="74"/>
        <v>1.2229014676133967</v>
      </c>
      <c r="FG31" s="39">
        <f t="shared" si="74"/>
        <v>3.5426909981663961</v>
      </c>
      <c r="FH31" s="39">
        <f t="shared" si="74"/>
        <v>0</v>
      </c>
      <c r="FI31" s="39">
        <f t="shared" si="74"/>
        <v>0</v>
      </c>
      <c r="FJ31" s="39">
        <f t="shared" si="74"/>
        <v>1.4407756765910216</v>
      </c>
      <c r="FK31" s="10"/>
      <c r="FL31" s="40">
        <f t="shared" ref="FL31:FL39" si="75">IF(FK11=0,0,IF(FS31&lt;MaxStdDev,1,0))</f>
        <v>1</v>
      </c>
      <c r="FM31" s="40">
        <f t="shared" ref="FM31:FM39" si="76">IF(FK11=0,0,IF(FT31&lt;MaxStdDev,1,0))</f>
        <v>1</v>
      </c>
      <c r="FN31" s="40">
        <f t="shared" ref="FN31:FN39" si="77">IF(FK11=0,0,IF(FU31&lt;MaxStdDev,1,0))</f>
        <v>1</v>
      </c>
      <c r="FO31" s="40">
        <f t="shared" ref="FO31:FO39" si="78">IF(FK11=0,0,IF(FV31&lt;MaxStdDev,1,0))</f>
        <v>1</v>
      </c>
      <c r="FP31" s="40">
        <f t="shared" ref="FP31:FP39" si="79">IF(FK11=0,0,IF(FW31&lt;MaxStdDev,1,0))</f>
        <v>0</v>
      </c>
      <c r="FQ31" s="40">
        <f t="shared" ref="FQ31:FQ39" si="80">IF(FK11=0,0,IF(FJ31=0,0,IF(FX31&lt;MaxStdDev,1,0)))</f>
        <v>0</v>
      </c>
      <c r="FS31" s="41">
        <f t="shared" ref="FS31:FW39" si="81">IF(FC$43=0,0,ABS(FC31-FC$41)/FC$43)</f>
        <v>0.2176778144927573</v>
      </c>
      <c r="FT31" s="41">
        <f t="shared" si="81"/>
        <v>1.3599319535523706</v>
      </c>
      <c r="FU31" s="41">
        <f t="shared" si="81"/>
        <v>1.2893354220254596</v>
      </c>
      <c r="FV31" s="41">
        <f t="shared" si="81"/>
        <v>1.3241085088573408</v>
      </c>
      <c r="FW31" s="41">
        <f t="shared" si="81"/>
        <v>1.9555724440726141</v>
      </c>
      <c r="FX31" s="41">
        <f t="shared" ref="FX31:FX39" si="82">IF(FJ$43=0,0,ABS(FJ31-FJ$41)/FJ$43)</f>
        <v>3.3301958422675573</v>
      </c>
      <c r="FY31" s="86"/>
      <c r="GB31" s="18">
        <f t="shared" si="64"/>
        <v>41778</v>
      </c>
      <c r="GC31" s="39">
        <f t="shared" ref="GC31:GJ39" si="83">IF(GC11=0,0,GC$15/GC11)</f>
        <v>1.0453936718045664</v>
      </c>
      <c r="GD31" s="39">
        <f t="shared" si="83"/>
        <v>0.91143330080738238</v>
      </c>
      <c r="GE31" s="39">
        <f t="shared" si="83"/>
        <v>1.1147533720940046</v>
      </c>
      <c r="GF31" s="39">
        <f t="shared" si="83"/>
        <v>1.1148351611077814</v>
      </c>
      <c r="GG31" s="39">
        <f t="shared" si="83"/>
        <v>2.9648042324600796</v>
      </c>
      <c r="GH31" s="39">
        <f t="shared" si="83"/>
        <v>0</v>
      </c>
      <c r="GI31" s="39">
        <f t="shared" si="83"/>
        <v>0</v>
      </c>
      <c r="GJ31" s="39">
        <f t="shared" si="83"/>
        <v>0</v>
      </c>
      <c r="GK31" s="10"/>
      <c r="GL31" s="40">
        <f t="shared" ref="GL31:GL39" si="84">IF(GK11=0,0,IF(GS31&lt;MaxStdDev,1,0))</f>
        <v>1</v>
      </c>
      <c r="GM31" s="40">
        <f t="shared" ref="GM31:GM39" si="85">IF(GK11=0,0,IF(GT31&lt;MaxStdDev,1,0))</f>
        <v>1</v>
      </c>
      <c r="GN31" s="40">
        <f t="shared" ref="GN31:GN39" si="86">IF(GK11=0,0,IF(GU31&lt;MaxStdDev,1,0))</f>
        <v>1</v>
      </c>
      <c r="GO31" s="40">
        <f t="shared" ref="GO31:GO39" si="87">IF(GK11=0,0,IF(GV31&lt;MaxStdDev,1,0))</f>
        <v>1</v>
      </c>
      <c r="GP31" s="40">
        <f t="shared" ref="GP31:GP39" si="88">IF(GK11=0,0,IF(GW31&lt;MaxStdDev,1,0))</f>
        <v>1</v>
      </c>
      <c r="GQ31" s="40">
        <f t="shared" ref="GQ31:GQ39" si="89">IF(GK11=0,0,IF(GJ31=0,0,IF(GX31&lt;MaxStdDev,1,0)))</f>
        <v>0</v>
      </c>
      <c r="GS31" s="41">
        <f t="shared" ref="GS31:GW39" si="90">IF(GC$43=0,0,ABS(GC31-GC$41)/GC$43)</f>
        <v>0.12987641277844927</v>
      </c>
      <c r="GT31" s="41">
        <f t="shared" si="90"/>
        <v>2.7970356840833831E-2</v>
      </c>
      <c r="GU31" s="41">
        <f t="shared" si="90"/>
        <v>0.49778225911437629</v>
      </c>
      <c r="GV31" s="41">
        <f t="shared" si="90"/>
        <v>0.55057192347103323</v>
      </c>
      <c r="GW31" s="41">
        <f t="shared" si="90"/>
        <v>0.85800340260715691</v>
      </c>
      <c r="GX31" s="41">
        <f t="shared" ref="GX31:GX39" si="91">IF(GJ$43=0,0,ABS(GJ31-GJ$41)/GJ$43)</f>
        <v>7.2886197229573764</v>
      </c>
      <c r="GY31" s="86"/>
      <c r="HB31" s="18">
        <f t="shared" ref="HB31" si="92">HB11</f>
        <v>41687</v>
      </c>
      <c r="HC31" s="39">
        <f t="shared" ref="HC31:HJ39" si="93">IF(HC11=0,0,HC$15/HC11)</f>
        <v>0</v>
      </c>
      <c r="HD31" s="39">
        <f t="shared" si="93"/>
        <v>0.8237689296012507</v>
      </c>
      <c r="HE31" s="39">
        <f t="shared" si="93"/>
        <v>0.90217567362118078</v>
      </c>
      <c r="HF31" s="39">
        <f t="shared" si="93"/>
        <v>0.94818118244826111</v>
      </c>
      <c r="HG31" s="39">
        <f t="shared" si="93"/>
        <v>2.4077010091326407</v>
      </c>
      <c r="HH31" s="39">
        <f t="shared" si="93"/>
        <v>0</v>
      </c>
      <c r="HI31" s="39">
        <f t="shared" si="93"/>
        <v>0</v>
      </c>
      <c r="HJ31" s="39">
        <f t="shared" si="93"/>
        <v>0.89026020281281371</v>
      </c>
      <c r="HK31" s="10"/>
      <c r="HL31" s="40">
        <f t="shared" ref="HL31:HL39" si="94">IF(HK11=0,0,IF(HS31&lt;MaxStdDev,1,0))</f>
        <v>0</v>
      </c>
      <c r="HM31" s="40">
        <f t="shared" ref="HM31:HM39" si="95">IF(HK11=0,0,IF(HT31&lt;MaxStdDev,1,0))</f>
        <v>0</v>
      </c>
      <c r="HN31" s="40">
        <f t="shared" ref="HN31:HN39" si="96">IF(HK11=0,0,IF(HU31&lt;MaxStdDev,1,0))</f>
        <v>0</v>
      </c>
      <c r="HO31" s="40">
        <f t="shared" ref="HO31:HO39" si="97">IF(HK11=0,0,IF(HV31&lt;MaxStdDev,1,0))</f>
        <v>0</v>
      </c>
      <c r="HP31" s="40">
        <f t="shared" ref="HP31:HP39" si="98">IF(HK11=0,0,IF(HW31&lt;MaxStdDev,1,0))</f>
        <v>0</v>
      </c>
      <c r="HQ31" s="40">
        <f t="shared" ref="HQ31:HQ39" si="99">IF(HK11=0,0,IF(HJ31=0,0,IF(HX31&lt;MaxStdDev,1,0)))</f>
        <v>0</v>
      </c>
      <c r="HS31" s="41">
        <f t="shared" ref="HS31:HW39" si="100">IF(HC$43=0,0,ABS(HC31-HC$41)/HC$43)</f>
        <v>8.6964864132883513</v>
      </c>
      <c r="HT31" s="41">
        <f t="shared" si="100"/>
        <v>1.2499329038859317E-2</v>
      </c>
      <c r="HU31" s="41">
        <f t="shared" si="100"/>
        <v>1.3139305901755369</v>
      </c>
      <c r="HV31" s="41">
        <f t="shared" si="100"/>
        <v>0.76461856361929859</v>
      </c>
      <c r="HW31" s="41">
        <f t="shared" si="100"/>
        <v>0.30976862581887393</v>
      </c>
      <c r="HX31" s="41">
        <f t="shared" ref="HX31:HX39" si="101">IF(HJ$43=0,0,ABS(HJ31-HJ$41)/HJ$43)</f>
        <v>1.0453928958268179</v>
      </c>
    </row>
    <row r="32" spans="1:232" x14ac:dyDescent="0.25">
      <c r="B32" s="18">
        <f t="shared" ref="B32:B39" si="102">+B31+7</f>
        <v>42604</v>
      </c>
      <c r="C32" s="39">
        <f t="shared" si="16"/>
        <v>1.458957790288649</v>
      </c>
      <c r="D32" s="39">
        <f t="shared" si="16"/>
        <v>1.4072421461606957</v>
      </c>
      <c r="E32" s="39">
        <f t="shared" si="16"/>
        <v>1.202318969758474</v>
      </c>
      <c r="F32" s="39">
        <f t="shared" si="16"/>
        <v>1.1470533805095828</v>
      </c>
      <c r="G32" s="39">
        <f t="shared" si="16"/>
        <v>2.3785910339963552</v>
      </c>
      <c r="H32" s="39">
        <f t="shared" si="17"/>
        <v>0</v>
      </c>
      <c r="I32" s="39">
        <f t="shared" si="17"/>
        <v>0</v>
      </c>
      <c r="J32" s="39">
        <f t="shared" si="17"/>
        <v>1.1831630752933477</v>
      </c>
      <c r="K32" s="10"/>
      <c r="L32" s="40">
        <f t="shared" si="18"/>
        <v>1</v>
      </c>
      <c r="M32" s="40">
        <f t="shared" si="19"/>
        <v>1</v>
      </c>
      <c r="N32" s="40">
        <f t="shared" si="20"/>
        <v>1</v>
      </c>
      <c r="O32" s="40">
        <f t="shared" si="21"/>
        <v>0</v>
      </c>
      <c r="P32" s="40">
        <f t="shared" si="22"/>
        <v>1</v>
      </c>
      <c r="Q32" s="40">
        <f t="shared" si="23"/>
        <v>0</v>
      </c>
      <c r="S32" s="41">
        <f t="shared" si="24"/>
        <v>0.10426603840422814</v>
      </c>
      <c r="T32" s="41">
        <f t="shared" si="24"/>
        <v>0.64466077991609505</v>
      </c>
      <c r="U32" s="41">
        <f t="shared" si="24"/>
        <v>1.1338004750594628</v>
      </c>
      <c r="V32" s="41">
        <f t="shared" si="24"/>
        <v>2.0147305840336296</v>
      </c>
      <c r="W32" s="41">
        <f t="shared" si="24"/>
        <v>0.27574265781704538</v>
      </c>
      <c r="X32" s="41">
        <f t="shared" si="25"/>
        <v>2.3785095972526156</v>
      </c>
      <c r="Y32" s="86"/>
      <c r="AB32" s="18">
        <f t="shared" ref="AB32:AB39" si="103">+AB31+7</f>
        <v>42513</v>
      </c>
      <c r="AC32" s="39">
        <f t="shared" si="27"/>
        <v>1.0729098366695478</v>
      </c>
      <c r="AD32" s="39">
        <f t="shared" si="27"/>
        <v>1.0314030527013791</v>
      </c>
      <c r="AE32" s="39">
        <f t="shared" si="27"/>
        <v>0.976015033858188</v>
      </c>
      <c r="AF32" s="39">
        <f t="shared" si="27"/>
        <v>1.118006090753531</v>
      </c>
      <c r="AG32" s="39">
        <f t="shared" si="27"/>
        <v>2.3775987641662999</v>
      </c>
      <c r="AH32" s="39">
        <f t="shared" si="27"/>
        <v>0</v>
      </c>
      <c r="AI32" s="39">
        <f t="shared" si="27"/>
        <v>0</v>
      </c>
      <c r="AJ32" s="39">
        <f t="shared" si="27"/>
        <v>0</v>
      </c>
      <c r="AK32" s="10"/>
      <c r="AL32" s="40">
        <f t="shared" si="28"/>
        <v>1</v>
      </c>
      <c r="AM32" s="40">
        <f t="shared" si="29"/>
        <v>1</v>
      </c>
      <c r="AN32" s="40">
        <f t="shared" si="30"/>
        <v>1</v>
      </c>
      <c r="AO32" s="40">
        <f t="shared" si="31"/>
        <v>1</v>
      </c>
      <c r="AP32" s="40">
        <f t="shared" si="32"/>
        <v>1</v>
      </c>
      <c r="AQ32" s="40">
        <f t="shared" si="33"/>
        <v>0</v>
      </c>
      <c r="AS32" s="41">
        <f t="shared" si="34"/>
        <v>0.23216169743908102</v>
      </c>
      <c r="AT32" s="41">
        <f t="shared" si="34"/>
        <v>0.33951667672975117</v>
      </c>
      <c r="AU32" s="41">
        <f t="shared" si="34"/>
        <v>0.33449628628315958</v>
      </c>
      <c r="AV32" s="41">
        <f t="shared" si="34"/>
        <v>0.74465225468439555</v>
      </c>
      <c r="AW32" s="41">
        <f t="shared" si="34"/>
        <v>0.63711052110884558</v>
      </c>
      <c r="AX32" s="41">
        <f t="shared" si="35"/>
        <v>1.3474652036879362</v>
      </c>
      <c r="BA32" s="86"/>
      <c r="BB32" s="18">
        <f t="shared" ref="BB32:BB39" si="104">+BB31+7</f>
        <v>42422</v>
      </c>
      <c r="BC32" s="39">
        <f t="shared" si="37"/>
        <v>0.85130566632283777</v>
      </c>
      <c r="BD32" s="39">
        <f t="shared" si="37"/>
        <v>0.88052158037213968</v>
      </c>
      <c r="BE32" s="39">
        <f t="shared" si="37"/>
        <v>0.89922167729622882</v>
      </c>
      <c r="BF32" s="39">
        <f t="shared" si="37"/>
        <v>1.0697673643147663</v>
      </c>
      <c r="BG32" s="39">
        <f t="shared" si="37"/>
        <v>2.1672086686589669</v>
      </c>
      <c r="BH32" s="39">
        <f t="shared" si="37"/>
        <v>0</v>
      </c>
      <c r="BI32" s="39">
        <f t="shared" si="37"/>
        <v>0</v>
      </c>
      <c r="BJ32" s="39">
        <f t="shared" si="37"/>
        <v>0.64644778916531143</v>
      </c>
      <c r="BK32" s="10"/>
      <c r="BL32" s="40">
        <f t="shared" si="38"/>
        <v>1</v>
      </c>
      <c r="BM32" s="40">
        <f t="shared" si="39"/>
        <v>1</v>
      </c>
      <c r="BN32" s="40">
        <f t="shared" si="40"/>
        <v>1</v>
      </c>
      <c r="BO32" s="40">
        <f t="shared" si="41"/>
        <v>1</v>
      </c>
      <c r="BP32" s="40">
        <f t="shared" si="42"/>
        <v>1</v>
      </c>
      <c r="BQ32" s="40">
        <f t="shared" si="43"/>
        <v>0</v>
      </c>
      <c r="BS32" s="41">
        <f t="shared" si="44"/>
        <v>0.37015256223076032</v>
      </c>
      <c r="BT32" s="41">
        <f t="shared" si="44"/>
        <v>0.23638409043160336</v>
      </c>
      <c r="BU32" s="41">
        <f t="shared" si="44"/>
        <v>0.84804888769105358</v>
      </c>
      <c r="BV32" s="41">
        <f t="shared" si="44"/>
        <v>5.7545317579242708E-2</v>
      </c>
      <c r="BW32" s="41">
        <f t="shared" si="44"/>
        <v>0.23963110041427904</v>
      </c>
      <c r="BX32" s="41">
        <f t="shared" si="45"/>
        <v>2.5421743649992639</v>
      </c>
      <c r="BY32" s="86"/>
      <c r="CB32" s="18">
        <f t="shared" ref="CB32:CB39" si="105">+CB31+7</f>
        <v>42240</v>
      </c>
      <c r="CC32" s="39">
        <f t="shared" si="46"/>
        <v>0.46567757625763212</v>
      </c>
      <c r="CD32" s="39">
        <f t="shared" si="46"/>
        <v>0.6034323368029233</v>
      </c>
      <c r="CE32" s="39">
        <f t="shared" si="46"/>
        <v>0.66997984351312601</v>
      </c>
      <c r="CF32" s="39">
        <f t="shared" si="46"/>
        <v>0.79912171714111357</v>
      </c>
      <c r="CG32" s="39">
        <f t="shared" si="46"/>
        <v>2.4010442884540786</v>
      </c>
      <c r="CH32" s="39">
        <f t="shared" si="46"/>
        <v>0</v>
      </c>
      <c r="CI32" s="39">
        <f t="shared" si="46"/>
        <v>0</v>
      </c>
      <c r="CJ32" s="39">
        <f t="shared" si="46"/>
        <v>0.74953536152731493</v>
      </c>
      <c r="CK32" s="10"/>
      <c r="CL32" s="40">
        <f t="shared" si="47"/>
        <v>1</v>
      </c>
      <c r="CM32" s="40">
        <f t="shared" si="48"/>
        <v>0</v>
      </c>
      <c r="CN32" s="40">
        <f t="shared" si="49"/>
        <v>1</v>
      </c>
      <c r="CO32" s="40">
        <f t="shared" si="50"/>
        <v>0</v>
      </c>
      <c r="CP32" s="40">
        <f t="shared" si="51"/>
        <v>1</v>
      </c>
      <c r="CQ32" s="40">
        <f t="shared" si="52"/>
        <v>1</v>
      </c>
      <c r="CS32" s="41">
        <f t="shared" si="53"/>
        <v>0.96816705498763656</v>
      </c>
      <c r="CT32" s="41">
        <f t="shared" si="53"/>
        <v>2.638753643768045</v>
      </c>
      <c r="CU32" s="41">
        <f t="shared" si="53"/>
        <v>1.4580747241161245</v>
      </c>
      <c r="CV32" s="41">
        <f t="shared" si="53"/>
        <v>4.8593021615499605</v>
      </c>
      <c r="CW32" s="41">
        <f t="shared" si="53"/>
        <v>0.24782551423445726</v>
      </c>
      <c r="CX32" s="41">
        <f t="shared" si="54"/>
        <v>0.37178327466038258</v>
      </c>
      <c r="DA32" s="86"/>
      <c r="DB32" s="18">
        <f t="shared" ref="DB32:DB39" si="106">+DB31+7</f>
        <v>42149</v>
      </c>
      <c r="DC32" s="39">
        <f t="shared" si="55"/>
        <v>0</v>
      </c>
      <c r="DD32" s="39">
        <f t="shared" si="55"/>
        <v>0.82207810255118752</v>
      </c>
      <c r="DE32" s="39">
        <f t="shared" si="55"/>
        <v>0.99336251591888192</v>
      </c>
      <c r="DF32" s="39">
        <f t="shared" si="55"/>
        <v>1.2282928446136279</v>
      </c>
      <c r="DG32" s="39">
        <f t="shared" si="55"/>
        <v>1.5385927118578098</v>
      </c>
      <c r="DH32" s="39">
        <f t="shared" si="55"/>
        <v>0</v>
      </c>
      <c r="DI32" s="39">
        <f t="shared" si="55"/>
        <v>0</v>
      </c>
      <c r="DJ32" s="39">
        <f t="shared" si="55"/>
        <v>1.0262870559227819</v>
      </c>
      <c r="DK32" s="10"/>
      <c r="DL32" s="40">
        <f t="shared" si="56"/>
        <v>0</v>
      </c>
      <c r="DM32" s="40">
        <f t="shared" si="57"/>
        <v>0</v>
      </c>
      <c r="DN32" s="40">
        <f t="shared" si="58"/>
        <v>0</v>
      </c>
      <c r="DO32" s="40">
        <f t="shared" si="59"/>
        <v>0</v>
      </c>
      <c r="DP32" s="40">
        <f t="shared" si="60"/>
        <v>0</v>
      </c>
      <c r="DQ32" s="40">
        <f t="shared" si="61"/>
        <v>0</v>
      </c>
      <c r="DS32" s="41">
        <f t="shared" si="62"/>
        <v>9.0052662413957485</v>
      </c>
      <c r="DT32" s="41">
        <f t="shared" si="62"/>
        <v>0.29738198647986419</v>
      </c>
      <c r="DU32" s="41">
        <f t="shared" si="62"/>
        <v>0.31486033449418471</v>
      </c>
      <c r="DV32" s="41">
        <f t="shared" si="62"/>
        <v>2.0529317575148323</v>
      </c>
      <c r="DW32" s="41">
        <f t="shared" si="62"/>
        <v>0.63542140663484137</v>
      </c>
      <c r="DX32" s="41">
        <f t="shared" si="63"/>
        <v>2.518508867914254</v>
      </c>
      <c r="EA32" s="86"/>
      <c r="EB32" s="18">
        <f t="shared" ref="EB32:EB39" si="107">+EB31+7</f>
        <v>42058</v>
      </c>
      <c r="EC32" s="39">
        <f t="shared" si="65"/>
        <v>1.0463984329867062</v>
      </c>
      <c r="ED32" s="39">
        <f t="shared" si="65"/>
        <v>0.99749040078662554</v>
      </c>
      <c r="EE32" s="39">
        <f t="shared" si="65"/>
        <v>1.2469008951162652</v>
      </c>
      <c r="EF32" s="39">
        <f t="shared" si="65"/>
        <v>0.99908839366069291</v>
      </c>
      <c r="EG32" s="39">
        <f t="shared" si="65"/>
        <v>2.4988069425778132</v>
      </c>
      <c r="EH32" s="39">
        <f t="shared" si="65"/>
        <v>0</v>
      </c>
      <c r="EI32" s="39">
        <f t="shared" si="65"/>
        <v>0</v>
      </c>
      <c r="EJ32" s="39">
        <f t="shared" si="65"/>
        <v>0.95339683335750114</v>
      </c>
      <c r="EK32" s="10"/>
      <c r="EL32" s="40">
        <f t="shared" si="66"/>
        <v>1</v>
      </c>
      <c r="EM32" s="40">
        <f t="shared" si="67"/>
        <v>1</v>
      </c>
      <c r="EN32" s="40">
        <f t="shared" si="68"/>
        <v>0</v>
      </c>
      <c r="EO32" s="40">
        <f t="shared" si="69"/>
        <v>1</v>
      </c>
      <c r="EP32" s="40">
        <f t="shared" si="70"/>
        <v>1</v>
      </c>
      <c r="EQ32" s="40">
        <f t="shared" si="71"/>
        <v>1</v>
      </c>
      <c r="ES32" s="41">
        <f t="shared" si="72"/>
        <v>0.22873013185560095</v>
      </c>
      <c r="ET32" s="41">
        <f t="shared" si="72"/>
        <v>0.58290886148898691</v>
      </c>
      <c r="EU32" s="41">
        <f t="shared" si="72"/>
        <v>1.5262420877014773</v>
      </c>
      <c r="EV32" s="41">
        <f t="shared" si="72"/>
        <v>0.2151266898005228</v>
      </c>
      <c r="EW32" s="41">
        <f t="shared" si="72"/>
        <v>0.21126684244783786</v>
      </c>
      <c r="EX32" s="41">
        <f t="shared" si="73"/>
        <v>0.47627551537946361</v>
      </c>
      <c r="EY32" s="86"/>
      <c r="FB32" s="18">
        <f t="shared" ref="FB32:FB39" si="108">+FB31+7</f>
        <v>41876</v>
      </c>
      <c r="FC32" s="39">
        <f t="shared" si="74"/>
        <v>1.2262548230951744</v>
      </c>
      <c r="FD32" s="39">
        <f t="shared" si="74"/>
        <v>1.3263893269116525</v>
      </c>
      <c r="FE32" s="39">
        <f t="shared" si="74"/>
        <v>1.4254933665795582</v>
      </c>
      <c r="FF32" s="39">
        <f t="shared" si="74"/>
        <v>1.3894676535630044</v>
      </c>
      <c r="FG32" s="39">
        <f t="shared" si="74"/>
        <v>2.985435365269169</v>
      </c>
      <c r="FH32" s="39">
        <f t="shared" si="74"/>
        <v>0</v>
      </c>
      <c r="FI32" s="39">
        <f t="shared" si="74"/>
        <v>0</v>
      </c>
      <c r="FJ32" s="39">
        <f t="shared" si="74"/>
        <v>0</v>
      </c>
      <c r="FK32" s="10"/>
      <c r="FL32" s="40">
        <f t="shared" si="75"/>
        <v>1</v>
      </c>
      <c r="FM32" s="40">
        <f t="shared" si="76"/>
        <v>0</v>
      </c>
      <c r="FN32" s="40">
        <f t="shared" si="77"/>
        <v>0</v>
      </c>
      <c r="FO32" s="40">
        <f t="shared" si="78"/>
        <v>0</v>
      </c>
      <c r="FP32" s="40">
        <f t="shared" si="79"/>
        <v>1</v>
      </c>
      <c r="FQ32" s="40">
        <f t="shared" si="80"/>
        <v>0</v>
      </c>
      <c r="FS32" s="41">
        <f t="shared" si="81"/>
        <v>0.86220752403879652</v>
      </c>
      <c r="FT32" s="41">
        <f t="shared" si="81"/>
        <v>1.8490450724761405</v>
      </c>
      <c r="FU32" s="41">
        <f t="shared" si="81"/>
        <v>1.9812327500065725</v>
      </c>
      <c r="FV32" s="41">
        <f t="shared" si="81"/>
        <v>2.1833584584363614</v>
      </c>
      <c r="FW32" s="41">
        <f t="shared" si="81"/>
        <v>0.90152113452543237</v>
      </c>
      <c r="FX32" s="41">
        <f t="shared" si="82"/>
        <v>5.536343977563333</v>
      </c>
      <c r="FY32" s="86"/>
      <c r="GB32" s="18">
        <f t="shared" ref="GB32:GB39" si="109">+GB31+7</f>
        <v>41785</v>
      </c>
      <c r="GC32" s="39">
        <f t="shared" si="83"/>
        <v>0</v>
      </c>
      <c r="GD32" s="39">
        <f t="shared" si="83"/>
        <v>0.95460608340355813</v>
      </c>
      <c r="GE32" s="39">
        <f t="shared" si="83"/>
        <v>1.0291172151389347</v>
      </c>
      <c r="GF32" s="39">
        <f t="shared" si="83"/>
        <v>1.1560498146270666</v>
      </c>
      <c r="GG32" s="39">
        <f t="shared" si="83"/>
        <v>1.7369250187759433</v>
      </c>
      <c r="GH32" s="39">
        <f t="shared" si="83"/>
        <v>0</v>
      </c>
      <c r="GI32" s="39">
        <f t="shared" si="83"/>
        <v>0</v>
      </c>
      <c r="GJ32" s="39">
        <f t="shared" si="83"/>
        <v>1.0599820585927993</v>
      </c>
      <c r="GK32" s="10"/>
      <c r="GL32" s="40">
        <f t="shared" si="84"/>
        <v>0</v>
      </c>
      <c r="GM32" s="40">
        <f t="shared" si="85"/>
        <v>0</v>
      </c>
      <c r="GN32" s="40">
        <f t="shared" si="86"/>
        <v>0</v>
      </c>
      <c r="GO32" s="40">
        <f t="shared" si="87"/>
        <v>0</v>
      </c>
      <c r="GP32" s="40">
        <f t="shared" si="88"/>
        <v>0</v>
      </c>
      <c r="GQ32" s="40">
        <f t="shared" si="89"/>
        <v>0</v>
      </c>
      <c r="GS32" s="41">
        <f t="shared" si="90"/>
        <v>9.0381709387049174</v>
      </c>
      <c r="GT32" s="41">
        <f t="shared" si="90"/>
        <v>0.46279737894024553</v>
      </c>
      <c r="GU32" s="41">
        <f t="shared" si="90"/>
        <v>0.40171692894294891</v>
      </c>
      <c r="GV32" s="41">
        <f t="shared" si="90"/>
        <v>0.83834036953779745</v>
      </c>
      <c r="GW32" s="41">
        <f t="shared" si="90"/>
        <v>0.21868247252386336</v>
      </c>
      <c r="GX32" s="41">
        <f t="shared" si="91"/>
        <v>2.3708903952855849</v>
      </c>
      <c r="GY32" s="86"/>
      <c r="HB32" s="18">
        <f t="shared" ref="HB32:HB39" si="110">+HB31+7</f>
        <v>41694</v>
      </c>
      <c r="HC32" s="39">
        <f t="shared" si="93"/>
        <v>0.72009173200895615</v>
      </c>
      <c r="HD32" s="39">
        <f t="shared" si="93"/>
        <v>0.89886965353306492</v>
      </c>
      <c r="HE32" s="39">
        <f t="shared" si="93"/>
        <v>0.95636448774483662</v>
      </c>
      <c r="HF32" s="39">
        <f t="shared" si="93"/>
        <v>0.89970350166370516</v>
      </c>
      <c r="HG32" s="39">
        <f t="shared" si="93"/>
        <v>1.7966566204903331</v>
      </c>
      <c r="HH32" s="39">
        <f t="shared" si="93"/>
        <v>0</v>
      </c>
      <c r="HI32" s="39">
        <f t="shared" si="93"/>
        <v>0</v>
      </c>
      <c r="HJ32" s="39">
        <f t="shared" si="93"/>
        <v>1.0385372178487267</v>
      </c>
      <c r="HK32" s="10"/>
      <c r="HL32" s="40">
        <f t="shared" si="94"/>
        <v>1</v>
      </c>
      <c r="HM32" s="40">
        <f t="shared" si="95"/>
        <v>1</v>
      </c>
      <c r="HN32" s="40">
        <f t="shared" si="96"/>
        <v>1</v>
      </c>
      <c r="HO32" s="40">
        <f t="shared" si="97"/>
        <v>1</v>
      </c>
      <c r="HP32" s="40">
        <f t="shared" si="98"/>
        <v>1</v>
      </c>
      <c r="HQ32" s="40">
        <f t="shared" si="99"/>
        <v>1</v>
      </c>
      <c r="HS32" s="41">
        <f t="shared" si="100"/>
        <v>0.92554661919461423</v>
      </c>
      <c r="HT32" s="41">
        <f t="shared" si="100"/>
        <v>0.83599707418035007</v>
      </c>
      <c r="HU32" s="41">
        <f t="shared" si="100"/>
        <v>0.37282655797351089</v>
      </c>
      <c r="HV32" s="41">
        <f t="shared" si="100"/>
        <v>0.20621938767430864</v>
      </c>
      <c r="HW32" s="41">
        <f t="shared" si="100"/>
        <v>0.26281827183937267</v>
      </c>
      <c r="HX32" s="41">
        <f t="shared" si="101"/>
        <v>0.25997166633938473</v>
      </c>
    </row>
    <row r="33" spans="1:233" x14ac:dyDescent="0.25">
      <c r="B33" s="18">
        <f t="shared" si="102"/>
        <v>42611</v>
      </c>
      <c r="C33" s="39">
        <f t="shared" si="16"/>
        <v>1.5576724442223351</v>
      </c>
      <c r="D33" s="39">
        <f t="shared" si="16"/>
        <v>1.3853756438164035</v>
      </c>
      <c r="E33" s="39">
        <f t="shared" si="16"/>
        <v>0.86422508952037325</v>
      </c>
      <c r="F33" s="39">
        <f t="shared" si="16"/>
        <v>0.9952194226972142</v>
      </c>
      <c r="G33" s="39">
        <f t="shared" si="16"/>
        <v>2.500239199763151</v>
      </c>
      <c r="H33" s="39">
        <f t="shared" si="17"/>
        <v>0</v>
      </c>
      <c r="I33" s="39">
        <f t="shared" si="17"/>
        <v>0</v>
      </c>
      <c r="J33" s="39">
        <f t="shared" si="17"/>
        <v>0</v>
      </c>
      <c r="K33" s="10"/>
      <c r="L33" s="40">
        <f t="shared" si="18"/>
        <v>1</v>
      </c>
      <c r="M33" s="40">
        <f t="shared" si="19"/>
        <v>1</v>
      </c>
      <c r="N33" s="40">
        <f t="shared" si="20"/>
        <v>1</v>
      </c>
      <c r="O33" s="40">
        <f t="shared" si="21"/>
        <v>1</v>
      </c>
      <c r="P33" s="40">
        <f t="shared" si="22"/>
        <v>1</v>
      </c>
      <c r="Q33" s="40">
        <f t="shared" si="23"/>
        <v>0</v>
      </c>
      <c r="S33" s="41">
        <f t="shared" si="24"/>
        <v>0.2762011371578309</v>
      </c>
      <c r="T33" s="41">
        <f t="shared" si="24"/>
        <v>0.40576117230595293</v>
      </c>
      <c r="U33" s="41">
        <f t="shared" si="24"/>
        <v>1.1408875452270208</v>
      </c>
      <c r="V33" s="41">
        <f t="shared" si="24"/>
        <v>0.16213146877954687</v>
      </c>
      <c r="W33" s="41">
        <f t="shared" si="24"/>
        <v>0.64767539198242841</v>
      </c>
      <c r="X33" s="41">
        <f t="shared" si="25"/>
        <v>5.945583272823117</v>
      </c>
      <c r="Y33" s="86"/>
      <c r="AB33" s="18">
        <f t="shared" si="103"/>
        <v>42520</v>
      </c>
      <c r="AC33" s="39">
        <f t="shared" si="27"/>
        <v>0</v>
      </c>
      <c r="AD33" s="39">
        <f t="shared" si="27"/>
        <v>0.67676708809022401</v>
      </c>
      <c r="AE33" s="39">
        <f t="shared" si="27"/>
        <v>0.98952612725891542</v>
      </c>
      <c r="AF33" s="39">
        <f t="shared" si="27"/>
        <v>0.92559261223915468</v>
      </c>
      <c r="AG33" s="39">
        <f t="shared" si="27"/>
        <v>2.1234841590941631</v>
      </c>
      <c r="AH33" s="39">
        <f t="shared" si="27"/>
        <v>0</v>
      </c>
      <c r="AI33" s="39">
        <f t="shared" si="27"/>
        <v>0</v>
      </c>
      <c r="AJ33" s="39">
        <f t="shared" si="27"/>
        <v>1.024437928019853</v>
      </c>
      <c r="AK33" s="10"/>
      <c r="AL33" s="40">
        <f t="shared" si="28"/>
        <v>0</v>
      </c>
      <c r="AM33" s="40">
        <f t="shared" si="29"/>
        <v>0</v>
      </c>
      <c r="AN33" s="40">
        <f t="shared" si="30"/>
        <v>0</v>
      </c>
      <c r="AO33" s="40">
        <f t="shared" si="31"/>
        <v>0</v>
      </c>
      <c r="AP33" s="40">
        <f t="shared" si="32"/>
        <v>0</v>
      </c>
      <c r="AQ33" s="40">
        <f t="shared" si="33"/>
        <v>0</v>
      </c>
      <c r="AS33" s="41">
        <f t="shared" si="34"/>
        <v>1.9203597355810575</v>
      </c>
      <c r="AT33" s="41">
        <f t="shared" si="34"/>
        <v>1.9580784244806093</v>
      </c>
      <c r="AU33" s="41">
        <f t="shared" si="34"/>
        <v>0.20648033207307703</v>
      </c>
      <c r="AV33" s="41">
        <f t="shared" si="34"/>
        <v>0.45261937705141297</v>
      </c>
      <c r="AW33" s="41">
        <f t="shared" si="34"/>
        <v>0.21443029874272349</v>
      </c>
      <c r="AX33" s="41">
        <f t="shared" si="35"/>
        <v>0.70023672939242809</v>
      </c>
      <c r="BA33" s="86"/>
      <c r="BB33" s="18">
        <f t="shared" si="104"/>
        <v>42429</v>
      </c>
      <c r="BC33" s="39">
        <f t="shared" si="37"/>
        <v>0.66882167162029071</v>
      </c>
      <c r="BD33" s="39">
        <f t="shared" si="37"/>
        <v>0.73946360694584501</v>
      </c>
      <c r="BE33" s="39">
        <f t="shared" si="37"/>
        <v>0.82852015201506146</v>
      </c>
      <c r="BF33" s="39">
        <f t="shared" si="37"/>
        <v>0.89144417981669632</v>
      </c>
      <c r="BG33" s="39">
        <f t="shared" si="37"/>
        <v>1.6244542122953409</v>
      </c>
      <c r="BH33" s="39">
        <f t="shared" si="37"/>
        <v>0</v>
      </c>
      <c r="BI33" s="39">
        <f t="shared" si="37"/>
        <v>0</v>
      </c>
      <c r="BJ33" s="39">
        <f t="shared" si="37"/>
        <v>0.7170062575789804</v>
      </c>
      <c r="BK33" s="10"/>
      <c r="BL33" s="40">
        <f t="shared" si="38"/>
        <v>1</v>
      </c>
      <c r="BM33" s="40">
        <f t="shared" si="39"/>
        <v>1</v>
      </c>
      <c r="BN33" s="40">
        <f t="shared" si="40"/>
        <v>1</v>
      </c>
      <c r="BO33" s="40">
        <f t="shared" si="41"/>
        <v>0</v>
      </c>
      <c r="BP33" s="40">
        <f t="shared" si="42"/>
        <v>1</v>
      </c>
      <c r="BQ33" s="40">
        <f t="shared" si="43"/>
        <v>0</v>
      </c>
      <c r="BS33" s="41">
        <f t="shared" si="44"/>
        <v>1.2521737523255925</v>
      </c>
      <c r="BT33" s="41">
        <f t="shared" si="44"/>
        <v>1.0866889688678576</v>
      </c>
      <c r="BU33" s="41">
        <f t="shared" si="44"/>
        <v>1.4563588736863919</v>
      </c>
      <c r="BV33" s="41">
        <f t="shared" si="44"/>
        <v>1.554902293027995</v>
      </c>
      <c r="BW33" s="41">
        <f t="shared" si="44"/>
        <v>0.30710036726156908</v>
      </c>
      <c r="BX33" s="41">
        <f t="shared" si="45"/>
        <v>1.8772010878348304</v>
      </c>
      <c r="BY33" s="86"/>
      <c r="CB33" s="18">
        <f t="shared" si="105"/>
        <v>42247</v>
      </c>
      <c r="CC33" s="39">
        <f t="shared" si="46"/>
        <v>0.72732970584513479</v>
      </c>
      <c r="CD33" s="39">
        <f t="shared" si="46"/>
        <v>0.67975588404170995</v>
      </c>
      <c r="CE33" s="39">
        <f t="shared" si="46"/>
        <v>0.86773383374451241</v>
      </c>
      <c r="CF33" s="39">
        <f t="shared" si="46"/>
        <v>1.1404169551622179</v>
      </c>
      <c r="CG33" s="39">
        <f t="shared" si="46"/>
        <v>2.9294798076009316</v>
      </c>
      <c r="CH33" s="39">
        <f t="shared" si="46"/>
        <v>0</v>
      </c>
      <c r="CI33" s="39">
        <f t="shared" si="46"/>
        <v>0</v>
      </c>
      <c r="CJ33" s="39">
        <f t="shared" si="46"/>
        <v>0</v>
      </c>
      <c r="CK33" s="10"/>
      <c r="CL33" s="40">
        <f t="shared" si="47"/>
        <v>1</v>
      </c>
      <c r="CM33" s="40">
        <f t="shared" si="48"/>
        <v>0</v>
      </c>
      <c r="CN33" s="40">
        <f t="shared" si="49"/>
        <v>1</v>
      </c>
      <c r="CO33" s="40">
        <f t="shared" si="50"/>
        <v>0</v>
      </c>
      <c r="CP33" s="40">
        <f t="shared" si="51"/>
        <v>0</v>
      </c>
      <c r="CQ33" s="40">
        <f t="shared" si="52"/>
        <v>0</v>
      </c>
      <c r="CS33" s="41">
        <f t="shared" si="53"/>
        <v>0.27823513871521344</v>
      </c>
      <c r="CT33" s="41">
        <f t="shared" si="53"/>
        <v>1.6519405032923724</v>
      </c>
      <c r="CU33" s="41">
        <f t="shared" si="53"/>
        <v>0.18968125809793748</v>
      </c>
      <c r="CV33" s="41">
        <f t="shared" si="53"/>
        <v>2.3766436766518253</v>
      </c>
      <c r="CW33" s="41">
        <f t="shared" si="53"/>
        <v>1.7086653631810713</v>
      </c>
      <c r="CX33" s="41">
        <f t="shared" si="54"/>
        <v>4.2758844871125641</v>
      </c>
      <c r="DA33" s="86"/>
      <c r="DB33" s="18">
        <f t="shared" si="106"/>
        <v>42156</v>
      </c>
      <c r="DC33" s="39">
        <f t="shared" si="55"/>
        <v>1.0458253383128073</v>
      </c>
      <c r="DD33" s="39">
        <f t="shared" si="55"/>
        <v>0.88904352729882241</v>
      </c>
      <c r="DE33" s="39">
        <f t="shared" si="55"/>
        <v>1.0553398107719136</v>
      </c>
      <c r="DF33" s="39">
        <f t="shared" si="55"/>
        <v>1.1479855325035322</v>
      </c>
      <c r="DG33" s="39">
        <f t="shared" si="55"/>
        <v>2.3466294790672584</v>
      </c>
      <c r="DH33" s="39">
        <f t="shared" si="55"/>
        <v>0</v>
      </c>
      <c r="DI33" s="39">
        <f t="shared" si="55"/>
        <v>0</v>
      </c>
      <c r="DJ33" s="39">
        <f t="shared" si="55"/>
        <v>1.0306502569971649</v>
      </c>
      <c r="DK33" s="10"/>
      <c r="DL33" s="40">
        <f t="shared" si="56"/>
        <v>1</v>
      </c>
      <c r="DM33" s="40">
        <f t="shared" si="57"/>
        <v>1</v>
      </c>
      <c r="DN33" s="40">
        <f t="shared" si="58"/>
        <v>1</v>
      </c>
      <c r="DO33" s="40">
        <f t="shared" si="59"/>
        <v>1</v>
      </c>
      <c r="DP33" s="40">
        <f t="shared" si="60"/>
        <v>1</v>
      </c>
      <c r="DQ33" s="40">
        <f t="shared" si="61"/>
        <v>0</v>
      </c>
      <c r="DS33" s="41">
        <f t="shared" si="62"/>
        <v>0.49508161544772344</v>
      </c>
      <c r="DT33" s="41">
        <f t="shared" si="62"/>
        <v>0.10373162232703124</v>
      </c>
      <c r="DU33" s="41">
        <f t="shared" si="62"/>
        <v>0.1551484411441422</v>
      </c>
      <c r="DV33" s="41">
        <f t="shared" si="62"/>
        <v>0.57548349054325598</v>
      </c>
      <c r="DW33" s="41">
        <f t="shared" si="62"/>
        <v>9.3698733156123745E-2</v>
      </c>
      <c r="DX33" s="41">
        <f t="shared" si="63"/>
        <v>2.5655272525792623</v>
      </c>
      <c r="EA33" s="86"/>
      <c r="EB33" s="18">
        <f t="shared" si="107"/>
        <v>42065</v>
      </c>
      <c r="EC33" s="39">
        <f t="shared" si="65"/>
        <v>0.98064253817646607</v>
      </c>
      <c r="ED33" s="39">
        <f t="shared" si="65"/>
        <v>0.91812507690587308</v>
      </c>
      <c r="EE33" s="39">
        <f t="shared" si="65"/>
        <v>1.2238661850520935</v>
      </c>
      <c r="EF33" s="39">
        <f t="shared" si="65"/>
        <v>1.0365222421434008</v>
      </c>
      <c r="EG33" s="39">
        <f t="shared" si="65"/>
        <v>2.3275345136733119</v>
      </c>
      <c r="EH33" s="39">
        <f t="shared" si="65"/>
        <v>0</v>
      </c>
      <c r="EI33" s="39">
        <f t="shared" si="65"/>
        <v>0</v>
      </c>
      <c r="EJ33" s="39">
        <f t="shared" si="65"/>
        <v>0.96445278833881842</v>
      </c>
      <c r="EK33" s="10"/>
      <c r="EL33" s="40">
        <f t="shared" si="66"/>
        <v>1</v>
      </c>
      <c r="EM33" s="40">
        <f t="shared" si="67"/>
        <v>1</v>
      </c>
      <c r="EN33" s="40">
        <f t="shared" si="68"/>
        <v>1</v>
      </c>
      <c r="EO33" s="40">
        <f t="shared" si="69"/>
        <v>1</v>
      </c>
      <c r="EP33" s="40">
        <f t="shared" si="70"/>
        <v>1</v>
      </c>
      <c r="EQ33" s="40">
        <f t="shared" si="71"/>
        <v>1</v>
      </c>
      <c r="ES33" s="41">
        <f t="shared" si="72"/>
        <v>0.50125721239000343</v>
      </c>
      <c r="ET33" s="41">
        <f t="shared" si="72"/>
        <v>0.23374199242015087</v>
      </c>
      <c r="EU33" s="41">
        <f t="shared" si="72"/>
        <v>1.166921357958429</v>
      </c>
      <c r="EV33" s="41">
        <f t="shared" si="72"/>
        <v>0.83025243003970994</v>
      </c>
      <c r="EW33" s="41">
        <f t="shared" si="72"/>
        <v>5.8834240771570907E-2</v>
      </c>
      <c r="EX33" s="41">
        <f t="shared" si="73"/>
        <v>0.36417280693912502</v>
      </c>
      <c r="EY33" s="86"/>
      <c r="FB33" s="18">
        <f t="shared" si="108"/>
        <v>41883</v>
      </c>
      <c r="FC33" s="39">
        <f t="shared" si="74"/>
        <v>0</v>
      </c>
      <c r="FD33" s="39">
        <f t="shared" si="74"/>
        <v>1.1208797772865617</v>
      </c>
      <c r="FE33" s="39">
        <f t="shared" si="74"/>
        <v>1.0860121963174665</v>
      </c>
      <c r="FF33" s="39">
        <f t="shared" si="74"/>
        <v>1.0665788152725433</v>
      </c>
      <c r="FG33" s="39">
        <f t="shared" si="74"/>
        <v>2.9419405532366425</v>
      </c>
      <c r="FH33" s="39">
        <f t="shared" si="74"/>
        <v>0</v>
      </c>
      <c r="FI33" s="39">
        <f t="shared" si="74"/>
        <v>0</v>
      </c>
      <c r="FJ33" s="39">
        <f t="shared" si="74"/>
        <v>1.1647647928550691</v>
      </c>
      <c r="FK33" s="10"/>
      <c r="FL33" s="40">
        <f t="shared" si="75"/>
        <v>0</v>
      </c>
      <c r="FM33" s="40">
        <f t="shared" si="76"/>
        <v>0</v>
      </c>
      <c r="FN33" s="40">
        <f t="shared" si="77"/>
        <v>0</v>
      </c>
      <c r="FO33" s="40">
        <f t="shared" si="78"/>
        <v>0</v>
      </c>
      <c r="FP33" s="40">
        <f t="shared" si="79"/>
        <v>0</v>
      </c>
      <c r="FQ33" s="40">
        <f t="shared" si="80"/>
        <v>0</v>
      </c>
      <c r="FS33" s="41">
        <f t="shared" si="81"/>
        <v>2.5253409466424568</v>
      </c>
      <c r="FT33" s="41">
        <f t="shared" si="81"/>
        <v>0.78141838668964259</v>
      </c>
      <c r="FU33" s="41">
        <f t="shared" si="81"/>
        <v>0.51621031337910495</v>
      </c>
      <c r="FV33" s="41">
        <f t="shared" si="81"/>
        <v>0.51770095154811724</v>
      </c>
      <c r="FW33" s="41">
        <f t="shared" si="81"/>
        <v>0.81925051961385864</v>
      </c>
      <c r="FX33" s="41">
        <f t="shared" si="82"/>
        <v>1.6316236556923833</v>
      </c>
      <c r="FY33" s="86"/>
      <c r="GB33" s="18">
        <f t="shared" si="109"/>
        <v>41792</v>
      </c>
      <c r="GC33" s="39">
        <f t="shared" si="83"/>
        <v>1.1486766974472624</v>
      </c>
      <c r="GD33" s="39">
        <f t="shared" si="83"/>
        <v>0.91400080315016852</v>
      </c>
      <c r="GE33" s="39">
        <f t="shared" si="83"/>
        <v>1.0952757030493547</v>
      </c>
      <c r="GF33" s="39">
        <f t="shared" si="83"/>
        <v>1.0021974780080065</v>
      </c>
      <c r="GG33" s="39">
        <f t="shared" si="83"/>
        <v>2.5462624782178911</v>
      </c>
      <c r="GH33" s="39">
        <f t="shared" si="83"/>
        <v>0</v>
      </c>
      <c r="GI33" s="39">
        <f t="shared" si="83"/>
        <v>0</v>
      </c>
      <c r="GJ33" s="39">
        <f t="shared" si="83"/>
        <v>0.95087129484095456</v>
      </c>
      <c r="GK33" s="10"/>
      <c r="GL33" s="40">
        <f t="shared" si="84"/>
        <v>1</v>
      </c>
      <c r="GM33" s="40">
        <f t="shared" si="85"/>
        <v>1</v>
      </c>
      <c r="GN33" s="40">
        <f t="shared" si="86"/>
        <v>1</v>
      </c>
      <c r="GO33" s="40">
        <f t="shared" si="87"/>
        <v>1</v>
      </c>
      <c r="GP33" s="40">
        <f t="shared" si="88"/>
        <v>1</v>
      </c>
      <c r="GQ33" s="40">
        <f t="shared" si="89"/>
        <v>1</v>
      </c>
      <c r="GS33" s="41">
        <f t="shared" si="90"/>
        <v>1.035663098919523</v>
      </c>
      <c r="GT33" s="41">
        <f t="shared" si="90"/>
        <v>5.3829690680618568E-2</v>
      </c>
      <c r="GU33" s="41">
        <f t="shared" si="90"/>
        <v>0.29319405579152014</v>
      </c>
      <c r="GV33" s="41">
        <f t="shared" si="90"/>
        <v>0.23588551985105688</v>
      </c>
      <c r="GW33" s="41">
        <f t="shared" si="90"/>
        <v>0.49099825265187247</v>
      </c>
      <c r="GX33" s="41">
        <f t="shared" si="91"/>
        <v>1.3765749557682758</v>
      </c>
      <c r="GY33" s="86"/>
      <c r="HB33" s="18">
        <f t="shared" si="110"/>
        <v>41701</v>
      </c>
      <c r="HC33" s="39">
        <f t="shared" si="93"/>
        <v>0.84002638958095011</v>
      </c>
      <c r="HD33" s="39">
        <f t="shared" si="93"/>
        <v>0.70320254536415616</v>
      </c>
      <c r="HE33" s="39">
        <f t="shared" si="93"/>
        <v>0.98900998201951218</v>
      </c>
      <c r="HF33" s="39">
        <f t="shared" si="93"/>
        <v>0.96883594066802214</v>
      </c>
      <c r="HG33" s="39">
        <f t="shared" si="93"/>
        <v>2.5113630048894438</v>
      </c>
      <c r="HH33" s="39">
        <f t="shared" si="93"/>
        <v>0</v>
      </c>
      <c r="HI33" s="39">
        <f t="shared" si="93"/>
        <v>0</v>
      </c>
      <c r="HJ33" s="39">
        <f t="shared" si="93"/>
        <v>1.1847714282975483</v>
      </c>
      <c r="HK33" s="10"/>
      <c r="HL33" s="40">
        <f t="shared" si="94"/>
        <v>1</v>
      </c>
      <c r="HM33" s="40">
        <f t="shared" si="95"/>
        <v>1</v>
      </c>
      <c r="HN33" s="40">
        <f t="shared" si="96"/>
        <v>1</v>
      </c>
      <c r="HO33" s="40">
        <f t="shared" si="97"/>
        <v>1</v>
      </c>
      <c r="HP33" s="40">
        <f t="shared" si="98"/>
        <v>1</v>
      </c>
      <c r="HQ33" s="40">
        <f t="shared" si="99"/>
        <v>1</v>
      </c>
      <c r="HS33" s="41">
        <f t="shared" si="100"/>
        <v>0.36873987485670434</v>
      </c>
      <c r="HT33" s="41">
        <f t="shared" si="100"/>
        <v>1.3746718623848853</v>
      </c>
      <c r="HU33" s="41">
        <f t="shared" si="100"/>
        <v>0.19413189631223152</v>
      </c>
      <c r="HV33" s="41">
        <f t="shared" si="100"/>
        <v>1.0025342349674204</v>
      </c>
      <c r="HW33" s="41">
        <f t="shared" si="100"/>
        <v>0.40690641426552576</v>
      </c>
      <c r="HX33" s="41">
        <f t="shared" si="101"/>
        <v>0.51462885644575085</v>
      </c>
    </row>
    <row r="34" spans="1:233" x14ac:dyDescent="0.25">
      <c r="B34" s="18">
        <f t="shared" si="102"/>
        <v>42618</v>
      </c>
      <c r="C34" s="39">
        <f t="shared" si="16"/>
        <v>0</v>
      </c>
      <c r="D34" s="39">
        <f t="shared" si="16"/>
        <v>1.2103507496964823</v>
      </c>
      <c r="E34" s="39">
        <f t="shared" si="16"/>
        <v>1.101024903621173</v>
      </c>
      <c r="F34" s="39">
        <f t="shared" si="16"/>
        <v>0.98383256858604995</v>
      </c>
      <c r="G34" s="39">
        <f t="shared" si="16"/>
        <v>1.8456101014611268</v>
      </c>
      <c r="H34" s="39">
        <f t="shared" si="17"/>
        <v>0</v>
      </c>
      <c r="I34" s="39">
        <f t="shared" si="17"/>
        <v>0</v>
      </c>
      <c r="J34" s="39">
        <f t="shared" si="17"/>
        <v>0.75957116637833288</v>
      </c>
      <c r="K34" s="10"/>
      <c r="L34" s="40">
        <f t="shared" si="18"/>
        <v>0</v>
      </c>
      <c r="M34" s="40">
        <f t="shared" si="19"/>
        <v>0</v>
      </c>
      <c r="N34" s="40">
        <f t="shared" si="20"/>
        <v>0</v>
      </c>
      <c r="O34" s="40">
        <f t="shared" si="21"/>
        <v>0</v>
      </c>
      <c r="P34" s="40">
        <f t="shared" si="22"/>
        <v>0</v>
      </c>
      <c r="Q34" s="40">
        <f t="shared" si="23"/>
        <v>0</v>
      </c>
      <c r="S34" s="41">
        <f t="shared" si="24"/>
        <v>2.4368567002636174</v>
      </c>
      <c r="T34" s="41">
        <f t="shared" si="24"/>
        <v>1.5064503862184297</v>
      </c>
      <c r="U34" s="41">
        <f t="shared" si="24"/>
        <v>0.4522962768575946</v>
      </c>
      <c r="V34" s="41">
        <f t="shared" si="24"/>
        <v>0.32538619106074346</v>
      </c>
      <c r="W34" s="41">
        <f t="shared" si="24"/>
        <v>1.3538179216319153</v>
      </c>
      <c r="X34" s="41">
        <f t="shared" si="25"/>
        <v>0.60165303835619122</v>
      </c>
      <c r="Y34" s="86"/>
      <c r="AB34" s="18">
        <f t="shared" si="103"/>
        <v>42527</v>
      </c>
      <c r="AC34" s="39">
        <f t="shared" si="27"/>
        <v>0.98879754730000602</v>
      </c>
      <c r="AD34" s="39">
        <f t="shared" si="27"/>
        <v>1.0648909462354141</v>
      </c>
      <c r="AE34" s="39">
        <f t="shared" si="27"/>
        <v>1.0288565788512274</v>
      </c>
      <c r="AF34" s="39">
        <f t="shared" si="27"/>
        <v>1.1126864210079201</v>
      </c>
      <c r="AG34" s="39">
        <f t="shared" si="27"/>
        <v>2.2155687160456359</v>
      </c>
      <c r="AH34" s="39">
        <f t="shared" si="27"/>
        <v>0</v>
      </c>
      <c r="AI34" s="39">
        <f t="shared" si="27"/>
        <v>0</v>
      </c>
      <c r="AJ34" s="39">
        <f t="shared" si="27"/>
        <v>1.0360441637594733</v>
      </c>
      <c r="AK34" s="10"/>
      <c r="AL34" s="40">
        <f t="shared" si="28"/>
        <v>1</v>
      </c>
      <c r="AM34" s="40">
        <f t="shared" si="29"/>
        <v>1</v>
      </c>
      <c r="AN34" s="40">
        <f t="shared" si="30"/>
        <v>1</v>
      </c>
      <c r="AO34" s="40">
        <f t="shared" si="31"/>
        <v>1</v>
      </c>
      <c r="AP34" s="40">
        <f t="shared" si="32"/>
        <v>1</v>
      </c>
      <c r="AQ34" s="40">
        <f t="shared" si="33"/>
        <v>1</v>
      </c>
      <c r="AS34" s="41">
        <f t="shared" si="34"/>
        <v>6.3411724738351327E-2</v>
      </c>
      <c r="AT34" s="41">
        <f t="shared" si="34"/>
        <v>0.55647611630045735</v>
      </c>
      <c r="AU34" s="41">
        <f t="shared" si="34"/>
        <v>0.16617087688327589</v>
      </c>
      <c r="AV34" s="41">
        <f t="shared" si="34"/>
        <v>0.71155119686974133</v>
      </c>
      <c r="AW34" s="41">
        <f t="shared" si="34"/>
        <v>0.36759867329437618</v>
      </c>
      <c r="AX34" s="41">
        <f t="shared" si="35"/>
        <v>0.72343590106478561</v>
      </c>
      <c r="BA34" s="86"/>
      <c r="BB34" s="18">
        <f t="shared" si="104"/>
        <v>42436</v>
      </c>
      <c r="BC34" s="39">
        <f t="shared" si="37"/>
        <v>0.74182220404121579</v>
      </c>
      <c r="BD34" s="39">
        <f t="shared" si="37"/>
        <v>0.76969717890461531</v>
      </c>
      <c r="BE34" s="39">
        <f t="shared" si="37"/>
        <v>0.99528808783004041</v>
      </c>
      <c r="BF34" s="39">
        <f t="shared" si="37"/>
        <v>0.9973956804484938</v>
      </c>
      <c r="BG34" s="39">
        <f t="shared" si="37"/>
        <v>2.3038823137339604</v>
      </c>
      <c r="BH34" s="39">
        <f t="shared" si="37"/>
        <v>0</v>
      </c>
      <c r="BI34" s="39">
        <f t="shared" si="37"/>
        <v>0</v>
      </c>
      <c r="BJ34" s="39">
        <f t="shared" si="37"/>
        <v>0.96654731237883451</v>
      </c>
      <c r="BK34" s="10"/>
      <c r="BL34" s="40">
        <f t="shared" si="38"/>
        <v>1</v>
      </c>
      <c r="BM34" s="40">
        <f t="shared" si="39"/>
        <v>1</v>
      </c>
      <c r="BN34" s="40">
        <f t="shared" si="40"/>
        <v>1</v>
      </c>
      <c r="BO34" s="40">
        <f t="shared" si="41"/>
        <v>1</v>
      </c>
      <c r="BP34" s="40">
        <f t="shared" si="42"/>
        <v>1</v>
      </c>
      <c r="BQ34" s="40">
        <f t="shared" si="43"/>
        <v>1</v>
      </c>
      <c r="BS34" s="41">
        <f t="shared" si="44"/>
        <v>0.89933175876657045</v>
      </c>
      <c r="BT34" s="41">
        <f t="shared" si="44"/>
        <v>0.80310893738568134</v>
      </c>
      <c r="BU34" s="41">
        <f t="shared" si="44"/>
        <v>2.1501559128519154E-2</v>
      </c>
      <c r="BV34" s="41">
        <f t="shared" si="44"/>
        <v>0.66524109178356594</v>
      </c>
      <c r="BW34" s="41">
        <f t="shared" si="44"/>
        <v>0.37730621609199699</v>
      </c>
      <c r="BX34" s="41">
        <f t="shared" si="45"/>
        <v>0.47458087013610006</v>
      </c>
      <c r="BY34" s="86"/>
      <c r="CB34" s="18">
        <f t="shared" si="105"/>
        <v>42254</v>
      </c>
      <c r="CC34" s="39">
        <f t="shared" si="46"/>
        <v>0</v>
      </c>
      <c r="CD34" s="39">
        <f t="shared" si="46"/>
        <v>0.85954216418649509</v>
      </c>
      <c r="CE34" s="39">
        <f t="shared" si="46"/>
        <v>0.97689137146186278</v>
      </c>
      <c r="CF34" s="39">
        <f t="shared" si="46"/>
        <v>1.0810164605375479</v>
      </c>
      <c r="CG34" s="39">
        <f t="shared" si="46"/>
        <v>3.0131788205286263</v>
      </c>
      <c r="CH34" s="39">
        <f t="shared" si="46"/>
        <v>0</v>
      </c>
      <c r="CI34" s="39">
        <f t="shared" si="46"/>
        <v>0</v>
      </c>
      <c r="CJ34" s="39">
        <f t="shared" si="46"/>
        <v>1.0305303846436162</v>
      </c>
      <c r="CK34" s="10"/>
      <c r="CL34" s="40">
        <f t="shared" si="47"/>
        <v>0</v>
      </c>
      <c r="CM34" s="40">
        <f t="shared" si="48"/>
        <v>0</v>
      </c>
      <c r="CN34" s="40">
        <f t="shared" si="49"/>
        <v>0</v>
      </c>
      <c r="CO34" s="40">
        <f t="shared" si="50"/>
        <v>0</v>
      </c>
      <c r="CP34" s="40">
        <f t="shared" si="51"/>
        <v>0</v>
      </c>
      <c r="CQ34" s="40">
        <f t="shared" si="52"/>
        <v>0</v>
      </c>
      <c r="CS34" s="41">
        <f t="shared" si="53"/>
        <v>2.19607918036967</v>
      </c>
      <c r="CT34" s="41">
        <f t="shared" si="53"/>
        <v>0.67257755361935168</v>
      </c>
      <c r="CU34" s="41">
        <f t="shared" si="53"/>
        <v>0.51045484254569073</v>
      </c>
      <c r="CV34" s="41">
        <f t="shared" si="53"/>
        <v>1.1172684672036046</v>
      </c>
      <c r="CW34" s="41">
        <f t="shared" si="53"/>
        <v>2.0185543644088839</v>
      </c>
      <c r="CX34" s="41">
        <f t="shared" si="54"/>
        <v>2.1141580540105158</v>
      </c>
      <c r="DA34" s="86"/>
      <c r="DB34" s="18">
        <f t="shared" si="106"/>
        <v>42163</v>
      </c>
      <c r="DC34" s="39">
        <f t="shared" si="55"/>
        <v>1.0502716052840309</v>
      </c>
      <c r="DD34" s="39">
        <f t="shared" si="55"/>
        <v>0.91299090499015878</v>
      </c>
      <c r="DE34" s="39">
        <f t="shared" si="55"/>
        <v>0.9341665545288802</v>
      </c>
      <c r="DF34" s="39">
        <f t="shared" si="55"/>
        <v>1.0869782453508394</v>
      </c>
      <c r="DG34" s="39">
        <f t="shared" si="55"/>
        <v>2.8037070412023111</v>
      </c>
      <c r="DH34" s="39">
        <f t="shared" si="55"/>
        <v>0</v>
      </c>
      <c r="DI34" s="39">
        <f t="shared" si="55"/>
        <v>0</v>
      </c>
      <c r="DJ34" s="39">
        <f t="shared" si="55"/>
        <v>0.98131783417913165</v>
      </c>
      <c r="DK34" s="10"/>
      <c r="DL34" s="40">
        <f t="shared" si="56"/>
        <v>1</v>
      </c>
      <c r="DM34" s="40">
        <f t="shared" si="57"/>
        <v>1</v>
      </c>
      <c r="DN34" s="40">
        <f t="shared" si="58"/>
        <v>1</v>
      </c>
      <c r="DO34" s="40">
        <f t="shared" si="59"/>
        <v>1</v>
      </c>
      <c r="DP34" s="40">
        <f t="shared" si="60"/>
        <v>1</v>
      </c>
      <c r="DQ34" s="40">
        <f t="shared" si="61"/>
        <v>0</v>
      </c>
      <c r="DS34" s="41">
        <f t="shared" si="62"/>
        <v>0.53547180427137853</v>
      </c>
      <c r="DT34" s="41">
        <f t="shared" si="62"/>
        <v>0.24717309415272776</v>
      </c>
      <c r="DU34" s="41">
        <f t="shared" si="62"/>
        <v>0.76377669009868221</v>
      </c>
      <c r="DV34" s="41">
        <f t="shared" si="62"/>
        <v>0.54689389089387075</v>
      </c>
      <c r="DW34" s="41">
        <f t="shared" si="62"/>
        <v>0.50613597552338696</v>
      </c>
      <c r="DX34" s="41">
        <f t="shared" si="63"/>
        <v>2.03391507313298</v>
      </c>
      <c r="EA34" s="86"/>
      <c r="EB34" s="18">
        <f t="shared" si="107"/>
        <v>42072</v>
      </c>
      <c r="EC34" s="39">
        <f t="shared" si="65"/>
        <v>0.99201444479027601</v>
      </c>
      <c r="ED34" s="39">
        <f t="shared" si="65"/>
        <v>0.83407378750951511</v>
      </c>
      <c r="EE34" s="39">
        <f t="shared" si="65"/>
        <v>1.1535260983826798</v>
      </c>
      <c r="EF34" s="39">
        <f t="shared" si="65"/>
        <v>0.97101095034275886</v>
      </c>
      <c r="EG34" s="39">
        <f t="shared" si="65"/>
        <v>2.6308740112182432</v>
      </c>
      <c r="EH34" s="39">
        <f t="shared" si="65"/>
        <v>0</v>
      </c>
      <c r="EI34" s="39">
        <f t="shared" si="65"/>
        <v>0</v>
      </c>
      <c r="EJ34" s="39">
        <f t="shared" si="65"/>
        <v>0.97221647668922351</v>
      </c>
      <c r="EK34" s="10"/>
      <c r="EL34" s="40">
        <f t="shared" si="66"/>
        <v>1</v>
      </c>
      <c r="EM34" s="40">
        <f t="shared" si="67"/>
        <v>1</v>
      </c>
      <c r="EN34" s="40">
        <f t="shared" si="68"/>
        <v>1</v>
      </c>
      <c r="EO34" s="40">
        <f t="shared" si="69"/>
        <v>1</v>
      </c>
      <c r="EP34" s="40">
        <f t="shared" si="70"/>
        <v>1</v>
      </c>
      <c r="EQ34" s="40">
        <f t="shared" si="71"/>
        <v>1</v>
      </c>
      <c r="ES34" s="41">
        <f t="shared" si="72"/>
        <v>0.37501228891994259</v>
      </c>
      <c r="ET34" s="41">
        <f t="shared" si="72"/>
        <v>1.0986103492964263</v>
      </c>
      <c r="EU34" s="41">
        <f t="shared" si="72"/>
        <v>6.9679360910011909E-2</v>
      </c>
      <c r="EV34" s="41">
        <f t="shared" si="72"/>
        <v>0.24625141597842709</v>
      </c>
      <c r="EW34" s="41">
        <f t="shared" si="72"/>
        <v>0.32880664145333782</v>
      </c>
      <c r="EX34" s="41">
        <f t="shared" si="73"/>
        <v>0.28545228998352712</v>
      </c>
      <c r="EY34" s="86"/>
      <c r="FB34" s="18">
        <f t="shared" si="108"/>
        <v>41890</v>
      </c>
      <c r="FC34" s="39">
        <f t="shared" si="74"/>
        <v>0.99133992072203536</v>
      </c>
      <c r="FD34" s="39">
        <f t="shared" si="74"/>
        <v>1.0859491073100604</v>
      </c>
      <c r="FE34" s="39">
        <f t="shared" si="74"/>
        <v>1.1222870047978279</v>
      </c>
      <c r="FF34" s="39">
        <f t="shared" si="74"/>
        <v>1.0877021364589186</v>
      </c>
      <c r="FG34" s="39">
        <f t="shared" si="74"/>
        <v>2.4834997743654061</v>
      </c>
      <c r="FH34" s="39">
        <f t="shared" si="74"/>
        <v>0</v>
      </c>
      <c r="FI34" s="39">
        <f t="shared" si="74"/>
        <v>0</v>
      </c>
      <c r="FJ34" s="39">
        <f t="shared" si="74"/>
        <v>1.1749398652348439</v>
      </c>
      <c r="FK34" s="10"/>
      <c r="FL34" s="40">
        <f t="shared" si="75"/>
        <v>1</v>
      </c>
      <c r="FM34" s="40">
        <f t="shared" si="76"/>
        <v>1</v>
      </c>
      <c r="FN34" s="40">
        <f t="shared" si="77"/>
        <v>1</v>
      </c>
      <c r="FO34" s="40">
        <f t="shared" si="78"/>
        <v>1</v>
      </c>
      <c r="FP34" s="40">
        <f t="shared" si="79"/>
        <v>1</v>
      </c>
      <c r="FQ34" s="40">
        <f t="shared" si="80"/>
        <v>0</v>
      </c>
      <c r="FS34" s="41">
        <f t="shared" si="81"/>
        <v>0.21325136640613526</v>
      </c>
      <c r="FT34" s="41">
        <f t="shared" si="81"/>
        <v>0.59995277846196093</v>
      </c>
      <c r="FU34" s="41">
        <f t="shared" si="81"/>
        <v>0.67275333538844129</v>
      </c>
      <c r="FV34" s="41">
        <f t="shared" si="81"/>
        <v>0.62666792201009025</v>
      </c>
      <c r="FW34" s="41">
        <f t="shared" si="81"/>
        <v>4.7892089258029451E-2</v>
      </c>
      <c r="FX34" s="41">
        <f t="shared" si="82"/>
        <v>1.6942410956525005</v>
      </c>
      <c r="FY34" s="86"/>
      <c r="GB34" s="18">
        <f t="shared" si="109"/>
        <v>41799</v>
      </c>
      <c r="GC34" s="39">
        <f t="shared" si="83"/>
        <v>1.0304360246487001</v>
      </c>
      <c r="GD34" s="39">
        <f t="shared" si="83"/>
        <v>1.0932427118500336</v>
      </c>
      <c r="GE34" s="39">
        <f t="shared" si="83"/>
        <v>1.1937965517784876</v>
      </c>
      <c r="GF34" s="39">
        <f t="shared" si="83"/>
        <v>0.98227087109806421</v>
      </c>
      <c r="GG34" s="39">
        <f t="shared" si="83"/>
        <v>2.7861300140275733</v>
      </c>
      <c r="GH34" s="39">
        <f t="shared" si="83"/>
        <v>0</v>
      </c>
      <c r="GI34" s="39">
        <f t="shared" si="83"/>
        <v>0</v>
      </c>
      <c r="GJ34" s="39">
        <f t="shared" si="83"/>
        <v>0.92278537637999303</v>
      </c>
      <c r="GK34" s="10"/>
      <c r="GL34" s="40">
        <f t="shared" si="84"/>
        <v>1</v>
      </c>
      <c r="GM34" s="40">
        <f t="shared" si="85"/>
        <v>0</v>
      </c>
      <c r="GN34" s="40">
        <f t="shared" si="86"/>
        <v>1</v>
      </c>
      <c r="GO34" s="40">
        <f t="shared" si="87"/>
        <v>1</v>
      </c>
      <c r="GP34" s="40">
        <f t="shared" si="88"/>
        <v>1</v>
      </c>
      <c r="GQ34" s="40">
        <f t="shared" si="89"/>
        <v>1</v>
      </c>
      <c r="GS34" s="41">
        <f t="shared" si="90"/>
        <v>1.3013636806755284E-3</v>
      </c>
      <c r="GT34" s="41">
        <f t="shared" si="90"/>
        <v>1.8591158156078746</v>
      </c>
      <c r="GU34" s="41">
        <f t="shared" si="90"/>
        <v>1.3280305850050971</v>
      </c>
      <c r="GV34" s="41">
        <f t="shared" si="90"/>
        <v>0.37501682913585205</v>
      </c>
      <c r="GW34" s="41">
        <f t="shared" si="90"/>
        <v>0.70133000583293514</v>
      </c>
      <c r="GX34" s="41">
        <f t="shared" si="91"/>
        <v>1.1206307995870197</v>
      </c>
      <c r="GY34" s="86"/>
      <c r="HB34" s="18">
        <f t="shared" si="110"/>
        <v>41708</v>
      </c>
      <c r="HC34" s="39">
        <f t="shared" si="93"/>
        <v>0.95830871372432747</v>
      </c>
      <c r="HD34" s="39">
        <f t="shared" si="93"/>
        <v>0.90583785623404223</v>
      </c>
      <c r="HE34" s="39">
        <f t="shared" si="93"/>
        <v>0.98867267174519813</v>
      </c>
      <c r="HF34" s="39">
        <f t="shared" si="93"/>
        <v>0.91127941799772938</v>
      </c>
      <c r="HG34" s="39">
        <f t="shared" si="93"/>
        <v>2.7606222661921294</v>
      </c>
      <c r="HH34" s="39">
        <f t="shared" si="93"/>
        <v>0</v>
      </c>
      <c r="HI34" s="39">
        <f t="shared" si="93"/>
        <v>0</v>
      </c>
      <c r="HJ34" s="39">
        <f t="shared" si="93"/>
        <v>1.2363149904931017</v>
      </c>
      <c r="HK34" s="10"/>
      <c r="HL34" s="40">
        <f t="shared" si="94"/>
        <v>0</v>
      </c>
      <c r="HM34" s="40">
        <f t="shared" si="95"/>
        <v>1</v>
      </c>
      <c r="HN34" s="40">
        <f t="shared" si="96"/>
        <v>1</v>
      </c>
      <c r="HO34" s="40">
        <f t="shared" si="97"/>
        <v>1</v>
      </c>
      <c r="HP34" s="40">
        <f t="shared" si="98"/>
        <v>1</v>
      </c>
      <c r="HQ34" s="40">
        <f t="shared" si="99"/>
        <v>1</v>
      </c>
      <c r="HS34" s="41">
        <f t="shared" si="100"/>
        <v>1.6451950523926595</v>
      </c>
      <c r="HT34" s="41">
        <f t="shared" si="100"/>
        <v>0.91472460993685922</v>
      </c>
      <c r="HU34" s="41">
        <f t="shared" si="100"/>
        <v>0.18827378584434537</v>
      </c>
      <c r="HV34" s="41">
        <f t="shared" si="100"/>
        <v>0.33955873141177911</v>
      </c>
      <c r="HW34" s="41">
        <f t="shared" si="100"/>
        <v>0.64047796781339372</v>
      </c>
      <c r="HX34" s="41">
        <f t="shared" si="101"/>
        <v>0.78765436874102013</v>
      </c>
    </row>
    <row r="35" spans="1:233" x14ac:dyDescent="0.25">
      <c r="B35" s="22">
        <f t="shared" si="102"/>
        <v>42625</v>
      </c>
      <c r="C35" s="42">
        <f t="shared" si="16"/>
        <v>1</v>
      </c>
      <c r="D35" s="42">
        <f t="shared" si="16"/>
        <v>1</v>
      </c>
      <c r="E35" s="42">
        <f t="shared" si="16"/>
        <v>1</v>
      </c>
      <c r="F35" s="42">
        <f t="shared" si="16"/>
        <v>1</v>
      </c>
      <c r="G35" s="42">
        <f t="shared" si="16"/>
        <v>1</v>
      </c>
      <c r="H35" s="42">
        <f t="shared" si="17"/>
        <v>0</v>
      </c>
      <c r="I35" s="42">
        <f t="shared" si="17"/>
        <v>0</v>
      </c>
      <c r="J35" s="42">
        <f t="shared" si="17"/>
        <v>1</v>
      </c>
      <c r="K35" s="23"/>
      <c r="L35" s="43">
        <f t="shared" si="18"/>
        <v>0</v>
      </c>
      <c r="M35" s="43">
        <f t="shared" si="19"/>
        <v>0</v>
      </c>
      <c r="N35" s="43">
        <f t="shared" si="20"/>
        <v>0</v>
      </c>
      <c r="O35" s="43">
        <f t="shared" si="21"/>
        <v>0</v>
      </c>
      <c r="P35" s="43">
        <f t="shared" si="22"/>
        <v>0</v>
      </c>
      <c r="Q35" s="43">
        <f t="shared" si="23"/>
        <v>0</v>
      </c>
      <c r="R35" s="27"/>
      <c r="S35" s="44">
        <f t="shared" si="24"/>
        <v>0.69511834732258093</v>
      </c>
      <c r="T35" s="44">
        <f t="shared" si="24"/>
        <v>3.8046099533842548</v>
      </c>
      <c r="U35" s="44">
        <f t="shared" si="24"/>
        <v>0.22739700199100027</v>
      </c>
      <c r="V35" s="44">
        <f t="shared" si="24"/>
        <v>9.3591746368868592E-2</v>
      </c>
      <c r="W35" s="44">
        <f t="shared" si="24"/>
        <v>3.9392253964740069</v>
      </c>
      <c r="X35" s="44">
        <f t="shared" si="25"/>
        <v>1.0898736678964851</v>
      </c>
      <c r="Y35" s="86"/>
      <c r="Z35" s="27"/>
      <c r="AA35" s="27"/>
      <c r="AB35" s="22">
        <f t="shared" si="103"/>
        <v>42534</v>
      </c>
      <c r="AC35" s="42">
        <f t="shared" si="27"/>
        <v>1</v>
      </c>
      <c r="AD35" s="42">
        <f t="shared" si="27"/>
        <v>1</v>
      </c>
      <c r="AE35" s="42">
        <f t="shared" si="27"/>
        <v>1</v>
      </c>
      <c r="AF35" s="42">
        <f t="shared" si="27"/>
        <v>1</v>
      </c>
      <c r="AG35" s="42">
        <f t="shared" si="27"/>
        <v>1</v>
      </c>
      <c r="AH35" s="42">
        <f t="shared" si="27"/>
        <v>0</v>
      </c>
      <c r="AI35" s="42">
        <f t="shared" si="27"/>
        <v>0</v>
      </c>
      <c r="AJ35" s="42">
        <f t="shared" si="27"/>
        <v>1</v>
      </c>
      <c r="AK35" s="23"/>
      <c r="AL35" s="43">
        <f t="shared" si="28"/>
        <v>0</v>
      </c>
      <c r="AM35" s="43">
        <f t="shared" si="29"/>
        <v>0</v>
      </c>
      <c r="AN35" s="43">
        <f t="shared" si="30"/>
        <v>0</v>
      </c>
      <c r="AO35" s="43">
        <f t="shared" si="31"/>
        <v>0</v>
      </c>
      <c r="AP35" s="43">
        <f t="shared" si="32"/>
        <v>0</v>
      </c>
      <c r="AQ35" s="43">
        <f t="shared" si="33"/>
        <v>0</v>
      </c>
      <c r="AR35" s="27"/>
      <c r="AS35" s="44">
        <f t="shared" si="34"/>
        <v>8.588660446727886E-2</v>
      </c>
      <c r="AT35" s="44">
        <f t="shared" si="34"/>
        <v>0.13606438409820487</v>
      </c>
      <c r="AU35" s="44">
        <f t="shared" si="34"/>
        <v>0.10724167140681842</v>
      </c>
      <c r="AV35" s="44">
        <f t="shared" si="34"/>
        <v>1.0372380311209619E-2</v>
      </c>
      <c r="AW35" s="44">
        <f t="shared" si="34"/>
        <v>1.6543113033227366</v>
      </c>
      <c r="AX35" s="44">
        <f t="shared" si="35"/>
        <v>0.65138887724050931</v>
      </c>
      <c r="AY35" s="27"/>
      <c r="AZ35" s="27"/>
      <c r="BA35" s="86"/>
      <c r="BB35" s="22">
        <f t="shared" si="104"/>
        <v>42443</v>
      </c>
      <c r="BC35" s="42">
        <f t="shared" si="37"/>
        <v>1</v>
      </c>
      <c r="BD35" s="42">
        <f t="shared" si="37"/>
        <v>1</v>
      </c>
      <c r="BE35" s="42">
        <f t="shared" si="37"/>
        <v>1</v>
      </c>
      <c r="BF35" s="42">
        <f t="shared" si="37"/>
        <v>1</v>
      </c>
      <c r="BG35" s="42">
        <f t="shared" si="37"/>
        <v>1</v>
      </c>
      <c r="BH35" s="42">
        <f t="shared" si="37"/>
        <v>0</v>
      </c>
      <c r="BI35" s="42">
        <f t="shared" si="37"/>
        <v>0</v>
      </c>
      <c r="BJ35" s="42">
        <f t="shared" si="37"/>
        <v>1</v>
      </c>
      <c r="BK35" s="23"/>
      <c r="BL35" s="43">
        <f t="shared" si="38"/>
        <v>0</v>
      </c>
      <c r="BM35" s="43">
        <f t="shared" si="39"/>
        <v>0</v>
      </c>
      <c r="BN35" s="43">
        <f t="shared" si="40"/>
        <v>0</v>
      </c>
      <c r="BO35" s="43">
        <f t="shared" si="41"/>
        <v>0</v>
      </c>
      <c r="BP35" s="43">
        <f t="shared" si="42"/>
        <v>0</v>
      </c>
      <c r="BQ35" s="43">
        <f t="shared" si="43"/>
        <v>0</v>
      </c>
      <c r="BR35" s="27"/>
      <c r="BS35" s="44">
        <f t="shared" si="44"/>
        <v>0.34854911549209217</v>
      </c>
      <c r="BT35" s="44">
        <f t="shared" si="44"/>
        <v>1.3570486961789479</v>
      </c>
      <c r="BU35" s="44">
        <f t="shared" si="44"/>
        <v>1.9039337474780486E-2</v>
      </c>
      <c r="BV35" s="44">
        <f t="shared" si="44"/>
        <v>0.64337295356182189</v>
      </c>
      <c r="BW35" s="44">
        <f t="shared" si="44"/>
        <v>0.93613024252410559</v>
      </c>
      <c r="BX35" s="44">
        <f t="shared" si="45"/>
        <v>0.78985335007410051</v>
      </c>
      <c r="BY35" s="86"/>
      <c r="BZ35" s="27"/>
      <c r="CA35" s="27"/>
      <c r="CB35" s="22">
        <f t="shared" si="105"/>
        <v>42261</v>
      </c>
      <c r="CC35" s="42">
        <f t="shared" si="46"/>
        <v>1</v>
      </c>
      <c r="CD35" s="42">
        <f t="shared" si="46"/>
        <v>1</v>
      </c>
      <c r="CE35" s="42">
        <f t="shared" si="46"/>
        <v>1</v>
      </c>
      <c r="CF35" s="42">
        <f t="shared" si="46"/>
        <v>1</v>
      </c>
      <c r="CG35" s="42">
        <f t="shared" si="46"/>
        <v>1</v>
      </c>
      <c r="CH35" s="42">
        <f t="shared" si="46"/>
        <v>0</v>
      </c>
      <c r="CI35" s="42">
        <f t="shared" si="46"/>
        <v>0</v>
      </c>
      <c r="CJ35" s="42">
        <f t="shared" si="46"/>
        <v>1</v>
      </c>
      <c r="CK35" s="23"/>
      <c r="CL35" s="43">
        <f t="shared" si="47"/>
        <v>0</v>
      </c>
      <c r="CM35" s="43">
        <f t="shared" si="48"/>
        <v>0</v>
      </c>
      <c r="CN35" s="43">
        <f t="shared" si="49"/>
        <v>0</v>
      </c>
      <c r="CO35" s="43">
        <f t="shared" si="50"/>
        <v>0</v>
      </c>
      <c r="CP35" s="43">
        <f t="shared" si="51"/>
        <v>0</v>
      </c>
      <c r="CQ35" s="43">
        <f t="shared" si="52"/>
        <v>0</v>
      </c>
      <c r="CR35" s="27"/>
      <c r="CS35" s="44">
        <f t="shared" si="53"/>
        <v>0.44074979312314311</v>
      </c>
      <c r="CT35" s="44">
        <f t="shared" si="53"/>
        <v>2.4886047572541377</v>
      </c>
      <c r="CU35" s="44">
        <f t="shared" si="53"/>
        <v>0.65867351268285912</v>
      </c>
      <c r="CV35" s="44">
        <f t="shared" si="53"/>
        <v>0.60039605062438373</v>
      </c>
      <c r="CW35" s="44">
        <f t="shared" si="53"/>
        <v>5.4350816124638621</v>
      </c>
      <c r="CX35" s="44">
        <f t="shared" si="54"/>
        <v>1.9248473266640087</v>
      </c>
      <c r="CY35" s="27"/>
      <c r="CZ35" s="27"/>
      <c r="DA35" s="86"/>
      <c r="DB35" s="22">
        <f t="shared" si="106"/>
        <v>42170</v>
      </c>
      <c r="DC35" s="42">
        <f t="shared" si="55"/>
        <v>1</v>
      </c>
      <c r="DD35" s="42">
        <f t="shared" si="55"/>
        <v>1</v>
      </c>
      <c r="DE35" s="42">
        <f t="shared" si="55"/>
        <v>1</v>
      </c>
      <c r="DF35" s="42">
        <f t="shared" si="55"/>
        <v>1</v>
      </c>
      <c r="DG35" s="42">
        <f t="shared" si="55"/>
        <v>1</v>
      </c>
      <c r="DH35" s="42">
        <f t="shared" si="55"/>
        <v>0</v>
      </c>
      <c r="DI35" s="42">
        <f t="shared" si="55"/>
        <v>0</v>
      </c>
      <c r="DJ35" s="42">
        <f t="shared" si="55"/>
        <v>1</v>
      </c>
      <c r="DK35" s="23"/>
      <c r="DL35" s="43">
        <f t="shared" si="56"/>
        <v>0</v>
      </c>
      <c r="DM35" s="43">
        <f t="shared" si="57"/>
        <v>0</v>
      </c>
      <c r="DN35" s="43">
        <f t="shared" si="58"/>
        <v>0</v>
      </c>
      <c r="DO35" s="43">
        <f t="shared" si="59"/>
        <v>0</v>
      </c>
      <c r="DP35" s="43">
        <f t="shared" si="60"/>
        <v>0</v>
      </c>
      <c r="DQ35" s="43">
        <f t="shared" si="61"/>
        <v>0</v>
      </c>
      <c r="DR35" s="27"/>
      <c r="DS35" s="44">
        <f t="shared" si="62"/>
        <v>7.8801153806249455E-2</v>
      </c>
      <c r="DT35" s="44">
        <f t="shared" si="62"/>
        <v>0.76834550857323181</v>
      </c>
      <c r="DU35" s="44">
        <f t="shared" si="62"/>
        <v>0.26452454985429424</v>
      </c>
      <c r="DV35" s="44">
        <f t="shared" si="62"/>
        <v>2.1470701946612509</v>
      </c>
      <c r="DW35" s="44">
        <f t="shared" si="62"/>
        <v>1.1214126502218686</v>
      </c>
      <c r="DX35" s="44">
        <f t="shared" si="63"/>
        <v>2.2352363608678729</v>
      </c>
      <c r="DY35" s="27"/>
      <c r="DZ35" s="27"/>
      <c r="EA35" s="86"/>
      <c r="EB35" s="22">
        <f t="shared" si="107"/>
        <v>42079</v>
      </c>
      <c r="EC35" s="42">
        <f t="shared" si="65"/>
        <v>1</v>
      </c>
      <c r="ED35" s="42">
        <f t="shared" si="65"/>
        <v>1</v>
      </c>
      <c r="EE35" s="42">
        <f t="shared" si="65"/>
        <v>1</v>
      </c>
      <c r="EF35" s="42">
        <f t="shared" si="65"/>
        <v>1</v>
      </c>
      <c r="EG35" s="42">
        <f t="shared" si="65"/>
        <v>1</v>
      </c>
      <c r="EH35" s="42">
        <f t="shared" si="65"/>
        <v>0</v>
      </c>
      <c r="EI35" s="42">
        <f t="shared" si="65"/>
        <v>0</v>
      </c>
      <c r="EJ35" s="42">
        <f t="shared" si="65"/>
        <v>1</v>
      </c>
      <c r="EK35" s="23"/>
      <c r="EL35" s="43">
        <f t="shared" si="66"/>
        <v>0</v>
      </c>
      <c r="EM35" s="43">
        <f t="shared" si="67"/>
        <v>0</v>
      </c>
      <c r="EN35" s="43">
        <f t="shared" si="68"/>
        <v>0</v>
      </c>
      <c r="EO35" s="43">
        <f t="shared" si="69"/>
        <v>0</v>
      </c>
      <c r="EP35" s="43">
        <f t="shared" si="70"/>
        <v>0</v>
      </c>
      <c r="EQ35" s="43">
        <f t="shared" si="71"/>
        <v>0</v>
      </c>
      <c r="ER35" s="27"/>
      <c r="ES35" s="44">
        <f t="shared" si="72"/>
        <v>0.28636085688186369</v>
      </c>
      <c r="ET35" s="44">
        <f t="shared" si="72"/>
        <v>0.60873205782157302</v>
      </c>
      <c r="EU35" s="44">
        <f t="shared" si="72"/>
        <v>2.3251894936049697</v>
      </c>
      <c r="EV35" s="44">
        <f t="shared" si="72"/>
        <v>0.2301065154663782</v>
      </c>
      <c r="EW35" s="44">
        <f t="shared" si="72"/>
        <v>1.1226725611614656</v>
      </c>
      <c r="EX35" s="44">
        <f t="shared" si="73"/>
        <v>3.7391120249975255E-3</v>
      </c>
      <c r="EY35" s="86"/>
      <c r="EZ35" s="27"/>
      <c r="FA35" s="27"/>
      <c r="FB35" s="22">
        <f t="shared" si="108"/>
        <v>41897</v>
      </c>
      <c r="FC35" s="42">
        <f t="shared" si="74"/>
        <v>1</v>
      </c>
      <c r="FD35" s="42">
        <f t="shared" si="74"/>
        <v>1</v>
      </c>
      <c r="FE35" s="42">
        <f t="shared" si="74"/>
        <v>1</v>
      </c>
      <c r="FF35" s="42">
        <f t="shared" si="74"/>
        <v>1</v>
      </c>
      <c r="FG35" s="42">
        <f t="shared" si="74"/>
        <v>1</v>
      </c>
      <c r="FH35" s="42">
        <f t="shared" si="74"/>
        <v>0</v>
      </c>
      <c r="FI35" s="42">
        <f t="shared" si="74"/>
        <v>0</v>
      </c>
      <c r="FJ35" s="42">
        <f t="shared" si="74"/>
        <v>1</v>
      </c>
      <c r="FK35" s="23"/>
      <c r="FL35" s="43">
        <f t="shared" si="75"/>
        <v>0</v>
      </c>
      <c r="FM35" s="43">
        <f t="shared" si="76"/>
        <v>0</v>
      </c>
      <c r="FN35" s="43">
        <f t="shared" si="77"/>
        <v>0</v>
      </c>
      <c r="FO35" s="43">
        <f t="shared" si="78"/>
        <v>0</v>
      </c>
      <c r="FP35" s="43">
        <f t="shared" si="79"/>
        <v>0</v>
      </c>
      <c r="FQ35" s="43">
        <f t="shared" si="80"/>
        <v>0</v>
      </c>
      <c r="FR35" s="27"/>
      <c r="FS35" s="44">
        <f t="shared" si="81"/>
        <v>0.23717497327929707</v>
      </c>
      <c r="FT35" s="44">
        <f t="shared" si="81"/>
        <v>0.15344525240710016</v>
      </c>
      <c r="FU35" s="44">
        <f t="shared" si="81"/>
        <v>0.14502684735237151</v>
      </c>
      <c r="FV35" s="44">
        <f t="shared" si="81"/>
        <v>0.17424682645173548</v>
      </c>
      <c r="FW35" s="44">
        <f t="shared" si="81"/>
        <v>2.8539379819716713</v>
      </c>
      <c r="FX35" s="44">
        <f t="shared" si="82"/>
        <v>0.61766039930799121</v>
      </c>
      <c r="FY35" s="86"/>
      <c r="FZ35" s="27"/>
      <c r="GA35" s="27"/>
      <c r="GB35" s="22">
        <f t="shared" si="109"/>
        <v>41806</v>
      </c>
      <c r="GC35" s="42">
        <f t="shared" si="83"/>
        <v>1</v>
      </c>
      <c r="GD35" s="42">
        <f t="shared" si="83"/>
        <v>1</v>
      </c>
      <c r="GE35" s="42">
        <f t="shared" si="83"/>
        <v>1</v>
      </c>
      <c r="GF35" s="42">
        <f t="shared" si="83"/>
        <v>1</v>
      </c>
      <c r="GG35" s="42">
        <f t="shared" si="83"/>
        <v>1</v>
      </c>
      <c r="GH35" s="42">
        <f t="shared" si="83"/>
        <v>0</v>
      </c>
      <c r="GI35" s="42">
        <f t="shared" si="83"/>
        <v>0</v>
      </c>
      <c r="GJ35" s="42">
        <f t="shared" si="83"/>
        <v>1</v>
      </c>
      <c r="GK35" s="23"/>
      <c r="GL35" s="43">
        <f t="shared" si="84"/>
        <v>0</v>
      </c>
      <c r="GM35" s="43">
        <f t="shared" si="85"/>
        <v>0</v>
      </c>
      <c r="GN35" s="43">
        <f t="shared" si="86"/>
        <v>0</v>
      </c>
      <c r="GO35" s="43">
        <f t="shared" si="87"/>
        <v>0</v>
      </c>
      <c r="GP35" s="43">
        <f t="shared" si="88"/>
        <v>0</v>
      </c>
      <c r="GQ35" s="43">
        <f t="shared" si="89"/>
        <v>0</v>
      </c>
      <c r="GR35" s="27"/>
      <c r="GS35" s="44">
        <f t="shared" si="90"/>
        <v>0.26822369418275166</v>
      </c>
      <c r="GT35" s="44">
        <f t="shared" si="90"/>
        <v>0.91999518709839578</v>
      </c>
      <c r="GU35" s="44">
        <f t="shared" si="90"/>
        <v>0.70755633495113357</v>
      </c>
      <c r="GV35" s="44">
        <f t="shared" si="90"/>
        <v>0.25122872372717409</v>
      </c>
      <c r="GW35" s="44">
        <f t="shared" si="90"/>
        <v>0.86486717041942218</v>
      </c>
      <c r="GX35" s="44">
        <f t="shared" si="91"/>
        <v>1.8242799152371043</v>
      </c>
      <c r="GY35" s="86"/>
      <c r="GZ35" s="27"/>
      <c r="HA35" s="27"/>
      <c r="HB35" s="22">
        <f t="shared" si="110"/>
        <v>41715</v>
      </c>
      <c r="HC35" s="42">
        <f t="shared" si="93"/>
        <v>1</v>
      </c>
      <c r="HD35" s="42">
        <f t="shared" si="93"/>
        <v>1</v>
      </c>
      <c r="HE35" s="42">
        <f t="shared" si="93"/>
        <v>1</v>
      </c>
      <c r="HF35" s="42">
        <f t="shared" si="93"/>
        <v>1</v>
      </c>
      <c r="HG35" s="42">
        <f t="shared" si="93"/>
        <v>1</v>
      </c>
      <c r="HH35" s="42">
        <f t="shared" si="93"/>
        <v>0</v>
      </c>
      <c r="HI35" s="42">
        <f t="shared" si="93"/>
        <v>0</v>
      </c>
      <c r="HJ35" s="42">
        <f t="shared" si="93"/>
        <v>1</v>
      </c>
      <c r="HK35" s="23"/>
      <c r="HL35" s="43">
        <f t="shared" si="94"/>
        <v>0</v>
      </c>
      <c r="HM35" s="43">
        <f t="shared" si="95"/>
        <v>0</v>
      </c>
      <c r="HN35" s="43">
        <f t="shared" si="96"/>
        <v>0</v>
      </c>
      <c r="HO35" s="43">
        <f t="shared" si="97"/>
        <v>0</v>
      </c>
      <c r="HP35" s="43">
        <f t="shared" si="98"/>
        <v>0</v>
      </c>
      <c r="HQ35" s="43">
        <f t="shared" si="99"/>
        <v>0</v>
      </c>
      <c r="HR35" s="27"/>
      <c r="HS35" s="41">
        <f t="shared" si="100"/>
        <v>2.095110613404195</v>
      </c>
      <c r="HT35" s="41">
        <f t="shared" si="100"/>
        <v>1.9785790726097492</v>
      </c>
      <c r="HU35" s="41">
        <f t="shared" si="100"/>
        <v>0.38499693742216018</v>
      </c>
      <c r="HV35" s="41">
        <f t="shared" si="100"/>
        <v>1.3615032443846602</v>
      </c>
      <c r="HW35" s="41">
        <f t="shared" si="100"/>
        <v>1.009335466505056</v>
      </c>
      <c r="HX35" s="41">
        <f t="shared" si="101"/>
        <v>0.46410275851466892</v>
      </c>
    </row>
    <row r="36" spans="1:233" x14ac:dyDescent="0.25">
      <c r="B36" s="18">
        <f t="shared" si="102"/>
        <v>42632</v>
      </c>
      <c r="C36" s="39">
        <f t="shared" si="16"/>
        <v>1.3165323333270296</v>
      </c>
      <c r="D36" s="39">
        <f t="shared" si="16"/>
        <v>1.3499829784975743</v>
      </c>
      <c r="E36" s="39">
        <f t="shared" si="16"/>
        <v>1.0087506464247002</v>
      </c>
      <c r="F36" s="39">
        <f t="shared" si="16"/>
        <v>0.98149111227890318</v>
      </c>
      <c r="G36" s="39">
        <f t="shared" si="16"/>
        <v>2.4103792455501676</v>
      </c>
      <c r="H36" s="39">
        <f t="shared" si="17"/>
        <v>0</v>
      </c>
      <c r="I36" s="39">
        <f t="shared" si="17"/>
        <v>0</v>
      </c>
      <c r="J36" s="39">
        <f t="shared" si="17"/>
        <v>0.97832625132717022</v>
      </c>
      <c r="K36" s="10"/>
      <c r="L36" s="40">
        <f t="shared" si="18"/>
        <v>1</v>
      </c>
      <c r="M36" s="40">
        <f t="shared" si="19"/>
        <v>1</v>
      </c>
      <c r="N36" s="40">
        <f t="shared" si="20"/>
        <v>1</v>
      </c>
      <c r="O36" s="40">
        <f t="shared" si="21"/>
        <v>1</v>
      </c>
      <c r="P36" s="40">
        <f t="shared" si="22"/>
        <v>1</v>
      </c>
      <c r="Q36" s="40">
        <f t="shared" si="23"/>
        <v>1</v>
      </c>
      <c r="S36" s="41">
        <f t="shared" si="24"/>
        <v>0.14380184242097738</v>
      </c>
      <c r="T36" s="41">
        <f t="shared" si="24"/>
        <v>1.9083242575114776E-2</v>
      </c>
      <c r="U36" s="41">
        <f t="shared" si="24"/>
        <v>0.16852284970521969</v>
      </c>
      <c r="V36" s="41">
        <f t="shared" si="24"/>
        <v>0.35895593696466449</v>
      </c>
      <c r="W36" s="41">
        <f t="shared" si="24"/>
        <v>0.37293340757403187</v>
      </c>
      <c r="X36" s="41">
        <f t="shared" si="25"/>
        <v>0.93738894236481263</v>
      </c>
      <c r="Y36" s="86"/>
      <c r="AB36" s="18">
        <f t="shared" si="103"/>
        <v>42541</v>
      </c>
      <c r="AC36" s="39">
        <f t="shared" si="27"/>
        <v>0.96520981921399895</v>
      </c>
      <c r="AD36" s="39">
        <f t="shared" si="27"/>
        <v>1.1047922683529998</v>
      </c>
      <c r="AE36" s="39">
        <f t="shared" si="27"/>
        <v>1.1113355841884831</v>
      </c>
      <c r="AF36" s="39">
        <f t="shared" si="27"/>
        <v>1.0765236185397977</v>
      </c>
      <c r="AG36" s="39">
        <f t="shared" si="27"/>
        <v>0.74276752185840811</v>
      </c>
      <c r="AH36" s="39">
        <f t="shared" si="27"/>
        <v>0</v>
      </c>
      <c r="AI36" s="39">
        <f t="shared" si="27"/>
        <v>0</v>
      </c>
      <c r="AJ36" s="39">
        <f t="shared" si="27"/>
        <v>0.66939610981983477</v>
      </c>
      <c r="AK36" s="10"/>
      <c r="AL36" s="40">
        <f t="shared" si="28"/>
        <v>1</v>
      </c>
      <c r="AM36" s="40">
        <f t="shared" si="29"/>
        <v>1</v>
      </c>
      <c r="AN36" s="40">
        <f t="shared" si="30"/>
        <v>1</v>
      </c>
      <c r="AO36" s="40">
        <f t="shared" si="31"/>
        <v>1</v>
      </c>
      <c r="AP36" s="40">
        <f t="shared" si="32"/>
        <v>0</v>
      </c>
      <c r="AQ36" s="40">
        <f t="shared" si="33"/>
        <v>1</v>
      </c>
      <c r="AS36" s="41">
        <f t="shared" si="34"/>
        <v>1.6088931595744305E-2</v>
      </c>
      <c r="AT36" s="41">
        <f t="shared" si="34"/>
        <v>0.81498650830117247</v>
      </c>
      <c r="AU36" s="41">
        <f t="shared" si="34"/>
        <v>0.94764934479016005</v>
      </c>
      <c r="AV36" s="41">
        <f t="shared" si="34"/>
        <v>0.48653215010938816</v>
      </c>
      <c r="AW36" s="41">
        <f t="shared" si="34"/>
        <v>2.0821776238351362</v>
      </c>
      <c r="AX36" s="41">
        <f t="shared" si="35"/>
        <v>9.4400578169336006E-3</v>
      </c>
      <c r="BA36" s="86"/>
      <c r="BB36" s="18">
        <f t="shared" si="104"/>
        <v>42450</v>
      </c>
      <c r="BC36" s="39">
        <f t="shared" si="37"/>
        <v>1.0346105019306637</v>
      </c>
      <c r="BD36" s="39">
        <f t="shared" si="37"/>
        <v>1.0299295049415731</v>
      </c>
      <c r="BE36" s="39">
        <f t="shared" si="37"/>
        <v>1.0902776650402577</v>
      </c>
      <c r="BF36" s="39">
        <f t="shared" si="37"/>
        <v>1.2127749988363388</v>
      </c>
      <c r="BG36" s="39">
        <f t="shared" si="37"/>
        <v>0</v>
      </c>
      <c r="BH36" s="39">
        <f t="shared" si="37"/>
        <v>0</v>
      </c>
      <c r="BI36" s="39">
        <f t="shared" si="37"/>
        <v>0</v>
      </c>
      <c r="BJ36" s="39">
        <f t="shared" si="37"/>
        <v>1.1934791028277063</v>
      </c>
      <c r="BK36" s="10"/>
      <c r="BL36" s="40">
        <f t="shared" si="38"/>
        <v>1</v>
      </c>
      <c r="BM36" s="40">
        <f t="shared" si="39"/>
        <v>0</v>
      </c>
      <c r="BN36" s="40">
        <f t="shared" si="40"/>
        <v>1</v>
      </c>
      <c r="BO36" s="40">
        <f t="shared" si="41"/>
        <v>1</v>
      </c>
      <c r="BP36" s="40">
        <f t="shared" si="42"/>
        <v>0</v>
      </c>
      <c r="BQ36" s="40">
        <f t="shared" si="43"/>
        <v>0</v>
      </c>
      <c r="BS36" s="41">
        <f t="shared" si="44"/>
        <v>0.51583609401546082</v>
      </c>
      <c r="BT36" s="41">
        <f t="shared" si="44"/>
        <v>1.6377766883973857</v>
      </c>
      <c r="BU36" s="41">
        <f t="shared" si="44"/>
        <v>0.79578078595042057</v>
      </c>
      <c r="BV36" s="41">
        <f t="shared" si="44"/>
        <v>1.143271501030342</v>
      </c>
      <c r="BW36" s="41">
        <f t="shared" si="44"/>
        <v>1.9434577020513244</v>
      </c>
      <c r="BX36" s="41">
        <f t="shared" si="45"/>
        <v>2.6132834210880831</v>
      </c>
      <c r="BY36" s="86"/>
      <c r="CB36" s="18">
        <f t="shared" si="105"/>
        <v>42268</v>
      </c>
      <c r="CC36" s="39">
        <f t="shared" si="46"/>
        <v>0.97037410531648294</v>
      </c>
      <c r="CD36" s="39">
        <f t="shared" si="46"/>
        <v>0.81524271812554994</v>
      </c>
      <c r="CE36" s="39">
        <f t="shared" si="46"/>
        <v>1.1597090395183627</v>
      </c>
      <c r="CF36" s="39">
        <f t="shared" si="46"/>
        <v>0.99787841511003617</v>
      </c>
      <c r="CG36" s="39">
        <f t="shared" si="46"/>
        <v>2.5267801637430134</v>
      </c>
      <c r="CH36" s="39">
        <f t="shared" si="46"/>
        <v>0</v>
      </c>
      <c r="CI36" s="39">
        <f t="shared" si="46"/>
        <v>0</v>
      </c>
      <c r="CJ36" s="39">
        <f t="shared" si="46"/>
        <v>0.76798011271690658</v>
      </c>
      <c r="CK36" s="10"/>
      <c r="CL36" s="40">
        <f t="shared" si="47"/>
        <v>1</v>
      </c>
      <c r="CM36" s="40">
        <f t="shared" si="48"/>
        <v>1</v>
      </c>
      <c r="CN36" s="40">
        <f t="shared" si="49"/>
        <v>0</v>
      </c>
      <c r="CO36" s="40">
        <f t="shared" si="50"/>
        <v>1</v>
      </c>
      <c r="CP36" s="40">
        <f t="shared" si="51"/>
        <v>1</v>
      </c>
      <c r="CQ36" s="40">
        <f t="shared" si="52"/>
        <v>1</v>
      </c>
      <c r="CS36" s="41">
        <f t="shared" si="53"/>
        <v>0.36263137565599862</v>
      </c>
      <c r="CT36" s="41">
        <f t="shared" si="53"/>
        <v>9.9814925698431117E-2</v>
      </c>
      <c r="CU36" s="41">
        <f t="shared" si="53"/>
        <v>1.6830467855159665</v>
      </c>
      <c r="CV36" s="41">
        <f t="shared" si="53"/>
        <v>0.64537667632528006</v>
      </c>
      <c r="CW36" s="41">
        <f t="shared" si="53"/>
        <v>0.21770165805672531</v>
      </c>
      <c r="CX36" s="41">
        <f t="shared" si="54"/>
        <v>0.48615423015887688</v>
      </c>
      <c r="DA36" s="86"/>
      <c r="DB36" s="18">
        <f t="shared" si="106"/>
        <v>42177</v>
      </c>
      <c r="DC36" s="39">
        <f t="shared" si="55"/>
        <v>1.0190378337885766</v>
      </c>
      <c r="DD36" s="39">
        <f t="shared" si="55"/>
        <v>0.96055718946005186</v>
      </c>
      <c r="DE36" s="39">
        <f t="shared" si="55"/>
        <v>0.99272098419833943</v>
      </c>
      <c r="DF36" s="39">
        <f t="shared" si="55"/>
        <v>1.112741584078536</v>
      </c>
      <c r="DG36" s="39">
        <f t="shared" si="55"/>
        <v>0.7696037549729704</v>
      </c>
      <c r="DH36" s="39">
        <f t="shared" si="55"/>
        <v>0</v>
      </c>
      <c r="DI36" s="39">
        <f t="shared" si="55"/>
        <v>0</v>
      </c>
      <c r="DJ36" s="39">
        <f t="shared" si="55"/>
        <v>0.82157525516450314</v>
      </c>
      <c r="DK36" s="10"/>
      <c r="DL36" s="40">
        <f t="shared" si="56"/>
        <v>1</v>
      </c>
      <c r="DM36" s="40">
        <f t="shared" si="57"/>
        <v>1</v>
      </c>
      <c r="DN36" s="40">
        <f t="shared" si="58"/>
        <v>1</v>
      </c>
      <c r="DO36" s="40">
        <f t="shared" si="59"/>
        <v>1</v>
      </c>
      <c r="DP36" s="40">
        <f t="shared" si="60"/>
        <v>1</v>
      </c>
      <c r="DQ36" s="40">
        <f t="shared" si="61"/>
        <v>1</v>
      </c>
      <c r="DS36" s="41">
        <f t="shared" si="62"/>
        <v>0.25174211900033305</v>
      </c>
      <c r="DT36" s="41">
        <f t="shared" si="62"/>
        <v>0.53208854258237515</v>
      </c>
      <c r="DU36" s="41">
        <f t="shared" si="62"/>
        <v>0.31972543128842751</v>
      </c>
      <c r="DV36" s="41">
        <f t="shared" si="62"/>
        <v>7.2914633532425541E-2</v>
      </c>
      <c r="DW36" s="41">
        <f t="shared" si="62"/>
        <v>1.3293073267989781</v>
      </c>
      <c r="DX36" s="41">
        <f t="shared" si="63"/>
        <v>0.31250964178866714</v>
      </c>
      <c r="EA36" s="86"/>
      <c r="EB36" s="18">
        <f t="shared" si="107"/>
        <v>42086</v>
      </c>
      <c r="EC36" s="39">
        <f t="shared" si="65"/>
        <v>1.0285775071467522</v>
      </c>
      <c r="ED36" s="39">
        <f t="shared" si="65"/>
        <v>0.95196921630180442</v>
      </c>
      <c r="EE36" s="39">
        <f t="shared" si="65"/>
        <v>1.1348424467960103</v>
      </c>
      <c r="EF36" s="39">
        <f t="shared" si="65"/>
        <v>0.87593856177620166</v>
      </c>
      <c r="EG36" s="39">
        <f t="shared" si="65"/>
        <v>2.923854882868683</v>
      </c>
      <c r="EH36" s="39">
        <f t="shared" si="65"/>
        <v>0</v>
      </c>
      <c r="EI36" s="39">
        <f t="shared" si="65"/>
        <v>0</v>
      </c>
      <c r="EJ36" s="39">
        <f t="shared" si="65"/>
        <v>1.0687564289761284</v>
      </c>
      <c r="EK36" s="10"/>
      <c r="EL36" s="40">
        <f t="shared" si="66"/>
        <v>1</v>
      </c>
      <c r="EM36" s="40">
        <f t="shared" si="67"/>
        <v>1</v>
      </c>
      <c r="EN36" s="40">
        <f t="shared" si="68"/>
        <v>1</v>
      </c>
      <c r="EO36" s="40">
        <f t="shared" si="69"/>
        <v>0</v>
      </c>
      <c r="EP36" s="40">
        <f t="shared" si="70"/>
        <v>1</v>
      </c>
      <c r="EQ36" s="40">
        <f t="shared" si="71"/>
        <v>1</v>
      </c>
      <c r="ES36" s="41">
        <f t="shared" si="72"/>
        <v>3.089159033095604E-2</v>
      </c>
      <c r="ET36" s="41">
        <f t="shared" si="72"/>
        <v>0.11450638591488854</v>
      </c>
      <c r="EU36" s="41">
        <f t="shared" si="72"/>
        <v>0.22176877556247837</v>
      </c>
      <c r="EV36" s="41">
        <f t="shared" si="72"/>
        <v>1.8085132662481336</v>
      </c>
      <c r="EW36" s="41">
        <f t="shared" si="72"/>
        <v>0.58955985662469834</v>
      </c>
      <c r="EX36" s="41">
        <f t="shared" si="73"/>
        <v>0.69342200376596197</v>
      </c>
      <c r="EY36" s="86"/>
      <c r="FB36" s="18">
        <f t="shared" si="108"/>
        <v>41904</v>
      </c>
      <c r="FC36" s="39">
        <f t="shared" si="74"/>
        <v>0.85110738820673404</v>
      </c>
      <c r="FD36" s="39">
        <f t="shared" si="74"/>
        <v>0.942640621234072</v>
      </c>
      <c r="FE36" s="39">
        <f t="shared" si="74"/>
        <v>0.93949508622890598</v>
      </c>
      <c r="FF36" s="39">
        <f t="shared" si="74"/>
        <v>0.92937598355819506</v>
      </c>
      <c r="FG36" s="39">
        <f t="shared" si="74"/>
        <v>2.8401291159085766</v>
      </c>
      <c r="FH36" s="39">
        <f t="shared" si="74"/>
        <v>0</v>
      </c>
      <c r="FI36" s="39">
        <f t="shared" si="74"/>
        <v>0</v>
      </c>
      <c r="FJ36" s="39">
        <f t="shared" si="74"/>
        <v>1.053144828179245</v>
      </c>
      <c r="FK36" s="10"/>
      <c r="FL36" s="40">
        <f t="shared" si="75"/>
        <v>1</v>
      </c>
      <c r="FM36" s="40">
        <f t="shared" si="76"/>
        <v>1</v>
      </c>
      <c r="FN36" s="40">
        <f t="shared" si="77"/>
        <v>1</v>
      </c>
      <c r="FO36" s="40">
        <f t="shared" si="78"/>
        <v>1</v>
      </c>
      <c r="FP36" s="40">
        <f t="shared" si="79"/>
        <v>1</v>
      </c>
      <c r="FQ36" s="40">
        <f t="shared" si="80"/>
        <v>1</v>
      </c>
      <c r="FS36" s="41">
        <f t="shared" si="81"/>
        <v>0.17414323715832966</v>
      </c>
      <c r="FT36" s="41">
        <f t="shared" si="81"/>
        <v>0.14453799733655809</v>
      </c>
      <c r="FU36" s="41">
        <f t="shared" si="81"/>
        <v>0.11608058353231904</v>
      </c>
      <c r="FV36" s="41">
        <f t="shared" si="81"/>
        <v>0.19007491280600219</v>
      </c>
      <c r="FW36" s="41">
        <f t="shared" si="81"/>
        <v>0.62667376936264974</v>
      </c>
      <c r="FX36" s="41">
        <f t="shared" si="82"/>
        <v>0.94471390453113968</v>
      </c>
      <c r="FY36" s="86"/>
      <c r="GB36" s="18">
        <f t="shared" si="109"/>
        <v>41813</v>
      </c>
      <c r="GC36" s="39">
        <f t="shared" si="83"/>
        <v>1.0836756038797595</v>
      </c>
      <c r="GD36" s="39">
        <f t="shared" si="83"/>
        <v>0.92191334522780799</v>
      </c>
      <c r="GE36" s="39">
        <f t="shared" si="83"/>
        <v>0.97941914243472505</v>
      </c>
      <c r="GF36" s="39">
        <f t="shared" si="83"/>
        <v>1.0537846349848112</v>
      </c>
      <c r="GG36" s="39">
        <f t="shared" si="83"/>
        <v>0.84523826463251583</v>
      </c>
      <c r="GH36" s="39">
        <f t="shared" si="83"/>
        <v>0</v>
      </c>
      <c r="GI36" s="39">
        <f t="shared" si="83"/>
        <v>0</v>
      </c>
      <c r="GJ36" s="39">
        <f t="shared" si="83"/>
        <v>0.74939274843912296</v>
      </c>
      <c r="GK36" s="10"/>
      <c r="GL36" s="40">
        <f t="shared" si="84"/>
        <v>1</v>
      </c>
      <c r="GM36" s="40">
        <f t="shared" si="85"/>
        <v>1</v>
      </c>
      <c r="GN36" s="40">
        <f t="shared" si="86"/>
        <v>1</v>
      </c>
      <c r="GO36" s="40">
        <f t="shared" si="87"/>
        <v>1</v>
      </c>
      <c r="GP36" s="40">
        <f t="shared" si="88"/>
        <v>1</v>
      </c>
      <c r="GQ36" s="40">
        <f t="shared" si="89"/>
        <v>1</v>
      </c>
      <c r="GS36" s="41">
        <f t="shared" si="90"/>
        <v>0.46560693749627313</v>
      </c>
      <c r="GT36" s="41">
        <f t="shared" si="90"/>
        <v>0.13352312024336888</v>
      </c>
      <c r="GU36" s="41">
        <f t="shared" si="90"/>
        <v>0.92373213414306932</v>
      </c>
      <c r="GV36" s="41">
        <f t="shared" si="90"/>
        <v>0.1243056920748413</v>
      </c>
      <c r="GW36" s="41">
        <f t="shared" si="90"/>
        <v>1.0005725171863717</v>
      </c>
      <c r="GX36" s="41">
        <f t="shared" si="91"/>
        <v>0.45947881684092529</v>
      </c>
      <c r="GY36" s="86"/>
      <c r="HB36" s="18">
        <f t="shared" si="110"/>
        <v>41722</v>
      </c>
      <c r="HC36" s="39">
        <f t="shared" si="93"/>
        <v>0.80885535457363666</v>
      </c>
      <c r="HD36" s="39">
        <f t="shared" si="93"/>
        <v>0.92612251803336743</v>
      </c>
      <c r="HE36" s="39">
        <f t="shared" si="93"/>
        <v>0.88935844321118596</v>
      </c>
      <c r="HF36" s="39">
        <f t="shared" si="93"/>
        <v>0.81258907027833138</v>
      </c>
      <c r="HG36" s="39">
        <f t="shared" si="93"/>
        <v>2.8724345443193631</v>
      </c>
      <c r="HH36" s="39">
        <f t="shared" si="93"/>
        <v>0</v>
      </c>
      <c r="HI36" s="39">
        <f t="shared" si="93"/>
        <v>0</v>
      </c>
      <c r="HJ36" s="39">
        <f t="shared" si="93"/>
        <v>0.88622337098679749</v>
      </c>
      <c r="HK36" s="10"/>
      <c r="HL36" s="40">
        <f t="shared" si="94"/>
        <v>1</v>
      </c>
      <c r="HM36" s="40">
        <f t="shared" si="95"/>
        <v>1</v>
      </c>
      <c r="HN36" s="40">
        <f t="shared" si="96"/>
        <v>0</v>
      </c>
      <c r="HO36" s="40">
        <f t="shared" si="97"/>
        <v>1</v>
      </c>
      <c r="HP36" s="40">
        <f t="shared" si="98"/>
        <v>1</v>
      </c>
      <c r="HQ36" s="40">
        <f t="shared" si="99"/>
        <v>1</v>
      </c>
      <c r="HS36" s="41">
        <f t="shared" si="100"/>
        <v>3.235462615285134E-2</v>
      </c>
      <c r="HT36" s="41">
        <f t="shared" si="100"/>
        <v>1.1439029943272978</v>
      </c>
      <c r="HU36" s="41">
        <f t="shared" si="100"/>
        <v>1.5365290621218495</v>
      </c>
      <c r="HV36" s="41">
        <f t="shared" si="100"/>
        <v>0.79722438090643444</v>
      </c>
      <c r="HW36" s="41">
        <f t="shared" si="100"/>
        <v>0.74525308177070571</v>
      </c>
      <c r="HX36" s="41">
        <f t="shared" si="101"/>
        <v>1.0667759363152964</v>
      </c>
    </row>
    <row r="37" spans="1:233" x14ac:dyDescent="0.25">
      <c r="B37" s="18">
        <f t="shared" si="102"/>
        <v>42639</v>
      </c>
      <c r="C37" s="39">
        <f t="shared" si="16"/>
        <v>1.2879981424148452</v>
      </c>
      <c r="D37" s="39">
        <f t="shared" si="16"/>
        <v>1.2336259403778167</v>
      </c>
      <c r="E37" s="39">
        <f t="shared" si="16"/>
        <v>0.98609209904921713</v>
      </c>
      <c r="F37" s="39">
        <f t="shared" si="16"/>
        <v>0.82253426554067111</v>
      </c>
      <c r="G37" s="39">
        <f t="shared" si="16"/>
        <v>1.7491405238964997</v>
      </c>
      <c r="H37" s="39">
        <f t="shared" si="17"/>
        <v>0</v>
      </c>
      <c r="I37" s="39">
        <f t="shared" si="17"/>
        <v>0</v>
      </c>
      <c r="J37" s="39">
        <f t="shared" si="17"/>
        <v>0.9557705617667499</v>
      </c>
      <c r="K37" s="10"/>
      <c r="L37" s="40">
        <f t="shared" si="18"/>
        <v>1</v>
      </c>
      <c r="M37" s="40">
        <f t="shared" si="19"/>
        <v>1</v>
      </c>
      <c r="N37" s="40">
        <f t="shared" si="20"/>
        <v>1</v>
      </c>
      <c r="O37" s="40">
        <f t="shared" si="21"/>
        <v>0</v>
      </c>
      <c r="P37" s="40">
        <f t="shared" si="22"/>
        <v>0</v>
      </c>
      <c r="Q37" s="40">
        <f t="shared" si="23"/>
        <v>1</v>
      </c>
      <c r="S37" s="41">
        <f t="shared" si="24"/>
        <v>0.19350093710287042</v>
      </c>
      <c r="T37" s="41">
        <f t="shared" si="24"/>
        <v>1.2521603386711824</v>
      </c>
      <c r="U37" s="41">
        <f t="shared" si="24"/>
        <v>0.32096904670768434</v>
      </c>
      <c r="V37" s="41">
        <f t="shared" si="24"/>
        <v>2.6379397208617168</v>
      </c>
      <c r="W37" s="41">
        <f t="shared" si="24"/>
        <v>1.64876847449249</v>
      </c>
      <c r="X37" s="41">
        <f t="shared" si="25"/>
        <v>0.77869935969423687</v>
      </c>
      <c r="Y37" s="86"/>
      <c r="AB37" s="18">
        <f t="shared" si="103"/>
        <v>42548</v>
      </c>
      <c r="AC37" s="39">
        <f t="shared" si="27"/>
        <v>0.64610769814175695</v>
      </c>
      <c r="AD37" s="39">
        <f t="shared" si="27"/>
        <v>0.86236961676639934</v>
      </c>
      <c r="AE37" s="39">
        <f t="shared" si="27"/>
        <v>0.84707617142769398</v>
      </c>
      <c r="AF37" s="39">
        <f t="shared" si="27"/>
        <v>0.68111159002659605</v>
      </c>
      <c r="AG37" s="39">
        <f t="shared" si="27"/>
        <v>2.2831454950805723</v>
      </c>
      <c r="AH37" s="39">
        <f t="shared" si="27"/>
        <v>0</v>
      </c>
      <c r="AI37" s="39">
        <f t="shared" si="27"/>
        <v>0</v>
      </c>
      <c r="AJ37" s="39">
        <f t="shared" si="27"/>
        <v>0</v>
      </c>
      <c r="AK37" s="10"/>
      <c r="AL37" s="40">
        <f t="shared" si="28"/>
        <v>1</v>
      </c>
      <c r="AM37" s="40">
        <f t="shared" si="29"/>
        <v>1</v>
      </c>
      <c r="AN37" s="40">
        <f t="shared" si="30"/>
        <v>0</v>
      </c>
      <c r="AO37" s="40">
        <f t="shared" si="31"/>
        <v>0</v>
      </c>
      <c r="AP37" s="40">
        <f t="shared" si="32"/>
        <v>1</v>
      </c>
      <c r="AQ37" s="40">
        <f t="shared" si="33"/>
        <v>0</v>
      </c>
      <c r="AS37" s="41">
        <f t="shared" si="34"/>
        <v>0.62410853090710228</v>
      </c>
      <c r="AT37" s="41">
        <f t="shared" si="34"/>
        <v>0.75560743108824258</v>
      </c>
      <c r="AU37" s="41">
        <f t="shared" si="34"/>
        <v>1.5561762065710005</v>
      </c>
      <c r="AV37" s="41">
        <f t="shared" si="34"/>
        <v>1.9738755523094187</v>
      </c>
      <c r="AW37" s="41">
        <f t="shared" si="34"/>
        <v>0.48000216140229029</v>
      </c>
      <c r="AX37" s="41">
        <f t="shared" si="35"/>
        <v>1.3474652036879362</v>
      </c>
      <c r="BA37" s="86"/>
      <c r="BB37" s="18">
        <f t="shared" si="104"/>
        <v>42457</v>
      </c>
      <c r="BC37" s="39">
        <f t="shared" si="37"/>
        <v>1.2347860136203315</v>
      </c>
      <c r="BD37" s="39">
        <f t="shared" si="37"/>
        <v>0.90288834754038372</v>
      </c>
      <c r="BE37" s="39">
        <f t="shared" si="37"/>
        <v>1.1497379540006261</v>
      </c>
      <c r="BF37" s="39">
        <f t="shared" si="37"/>
        <v>1.0628889320740103</v>
      </c>
      <c r="BG37" s="39">
        <f t="shared" si="37"/>
        <v>2.3702713726983826</v>
      </c>
      <c r="BH37" s="39">
        <f t="shared" si="37"/>
        <v>0</v>
      </c>
      <c r="BI37" s="39">
        <f t="shared" si="37"/>
        <v>0</v>
      </c>
      <c r="BJ37" s="39">
        <f t="shared" si="37"/>
        <v>0.97845904296362718</v>
      </c>
      <c r="BK37" s="10"/>
      <c r="BL37" s="40">
        <f t="shared" si="38"/>
        <v>1</v>
      </c>
      <c r="BM37" s="40">
        <f t="shared" si="39"/>
        <v>1</v>
      </c>
      <c r="BN37" s="40">
        <f t="shared" si="40"/>
        <v>1</v>
      </c>
      <c r="BO37" s="40">
        <f t="shared" si="41"/>
        <v>1</v>
      </c>
      <c r="BP37" s="40">
        <f t="shared" si="42"/>
        <v>1</v>
      </c>
      <c r="BQ37" s="40">
        <f t="shared" si="43"/>
        <v>1</v>
      </c>
      <c r="BS37" s="41">
        <f t="shared" si="44"/>
        <v>1.483367758017873</v>
      </c>
      <c r="BT37" s="41">
        <f t="shared" si="44"/>
        <v>0.44617632227158643</v>
      </c>
      <c r="BU37" s="41">
        <f t="shared" si="44"/>
        <v>1.3073721186821781</v>
      </c>
      <c r="BV37" s="41">
        <f t="shared" si="44"/>
        <v>0.11530263345960759</v>
      </c>
      <c r="BW37" s="41">
        <f t="shared" si="44"/>
        <v>0.44418173819903123</v>
      </c>
      <c r="BX37" s="41">
        <f t="shared" si="45"/>
        <v>0.58684212951081316</v>
      </c>
      <c r="BY37" s="86"/>
      <c r="CB37" s="18">
        <f t="shared" si="105"/>
        <v>42275</v>
      </c>
      <c r="CC37" s="39">
        <f t="shared" si="46"/>
        <v>0.74522801477851985</v>
      </c>
      <c r="CD37" s="39">
        <f t="shared" si="46"/>
        <v>0.77399824084629321</v>
      </c>
      <c r="CE37" s="39">
        <f t="shared" si="46"/>
        <v>0.75824842445642804</v>
      </c>
      <c r="CF37" s="39">
        <f t="shared" si="46"/>
        <v>1.0416017621777214</v>
      </c>
      <c r="CG37" s="39">
        <f t="shared" si="46"/>
        <v>2.2713819029867226</v>
      </c>
      <c r="CH37" s="39">
        <f t="shared" si="46"/>
        <v>0</v>
      </c>
      <c r="CI37" s="39">
        <f t="shared" si="46"/>
        <v>0</v>
      </c>
      <c r="CJ37" s="39">
        <f t="shared" si="46"/>
        <v>0.7575427499038252</v>
      </c>
      <c r="CK37" s="10"/>
      <c r="CL37" s="40">
        <f t="shared" si="47"/>
        <v>1</v>
      </c>
      <c r="CM37" s="40">
        <f t="shared" si="48"/>
        <v>1</v>
      </c>
      <c r="CN37" s="40">
        <f t="shared" si="49"/>
        <v>1</v>
      </c>
      <c r="CO37" s="40">
        <f t="shared" si="50"/>
        <v>1</v>
      </c>
      <c r="CP37" s="40">
        <f t="shared" si="51"/>
        <v>1</v>
      </c>
      <c r="CQ37" s="40">
        <f t="shared" si="52"/>
        <v>1</v>
      </c>
      <c r="CS37" s="41">
        <f t="shared" si="53"/>
        <v>0.23104035914313847</v>
      </c>
      <c r="CT37" s="41">
        <f t="shared" si="53"/>
        <v>0.43344897022459988</v>
      </c>
      <c r="CU37" s="41">
        <f t="shared" si="53"/>
        <v>0.89192032595616155</v>
      </c>
      <c r="CV37" s="41">
        <f t="shared" si="53"/>
        <v>0.28162064447268981</v>
      </c>
      <c r="CW37" s="41">
        <f t="shared" si="53"/>
        <v>0.72789028111535048</v>
      </c>
      <c r="CX37" s="41">
        <f t="shared" si="54"/>
        <v>0.42143494251187458</v>
      </c>
      <c r="DA37" s="86"/>
      <c r="DB37" s="18">
        <f t="shared" si="106"/>
        <v>42184</v>
      </c>
      <c r="DC37" s="39">
        <f t="shared" si="55"/>
        <v>0.83721626831713236</v>
      </c>
      <c r="DD37" s="39">
        <f t="shared" si="55"/>
        <v>0.58740357673984389</v>
      </c>
      <c r="DE37" s="39">
        <f t="shared" si="55"/>
        <v>0.84460414269522155</v>
      </c>
      <c r="DF37" s="39">
        <f t="shared" si="55"/>
        <v>1.1808118573239665</v>
      </c>
      <c r="DG37" s="39">
        <f t="shared" si="55"/>
        <v>0</v>
      </c>
      <c r="DH37" s="39">
        <f t="shared" si="55"/>
        <v>0</v>
      </c>
      <c r="DI37" s="39">
        <f t="shared" si="55"/>
        <v>0</v>
      </c>
      <c r="DJ37" s="39">
        <f t="shared" si="55"/>
        <v>0.78155665359651816</v>
      </c>
      <c r="DK37" s="10"/>
      <c r="DL37" s="40">
        <f t="shared" si="56"/>
        <v>0</v>
      </c>
      <c r="DM37" s="40">
        <f t="shared" si="57"/>
        <v>0</v>
      </c>
      <c r="DN37" s="40">
        <f t="shared" si="58"/>
        <v>0</v>
      </c>
      <c r="DO37" s="40">
        <f t="shared" si="59"/>
        <v>0</v>
      </c>
      <c r="DP37" s="40">
        <f t="shared" si="60"/>
        <v>0</v>
      </c>
      <c r="DQ37" s="40">
        <f t="shared" si="61"/>
        <v>0</v>
      </c>
      <c r="DS37" s="41">
        <f t="shared" si="62"/>
        <v>1.3999372356433988</v>
      </c>
      <c r="DT37" s="41">
        <f t="shared" si="62"/>
        <v>1.7030498561002914</v>
      </c>
      <c r="DU37" s="41">
        <f t="shared" si="62"/>
        <v>1.442978962946742</v>
      </c>
      <c r="DV37" s="41">
        <f t="shared" si="62"/>
        <v>1.1794035501576008</v>
      </c>
      <c r="DW37" s="41">
        <f t="shared" si="62"/>
        <v>2.0237480010116333</v>
      </c>
      <c r="DX37" s="41">
        <f t="shared" si="63"/>
        <v>0.11873566875326988</v>
      </c>
      <c r="EA37" s="86"/>
      <c r="EB37" s="18">
        <f t="shared" si="107"/>
        <v>42093</v>
      </c>
      <c r="EC37" s="39">
        <f t="shared" si="65"/>
        <v>1.099298823463331</v>
      </c>
      <c r="ED37" s="39">
        <f t="shared" si="65"/>
        <v>0.81463207701039786</v>
      </c>
      <c r="EE37" s="39">
        <f t="shared" si="65"/>
        <v>1.1136002365968474</v>
      </c>
      <c r="EF37" s="39">
        <f t="shared" si="65"/>
        <v>1.0269795889131919</v>
      </c>
      <c r="EG37" s="39">
        <f t="shared" si="65"/>
        <v>0</v>
      </c>
      <c r="EH37" s="39">
        <f t="shared" si="65"/>
        <v>0</v>
      </c>
      <c r="EI37" s="39">
        <f t="shared" si="65"/>
        <v>0</v>
      </c>
      <c r="EJ37" s="39">
        <f t="shared" si="65"/>
        <v>0.86580126053658124</v>
      </c>
      <c r="EK37" s="10"/>
      <c r="EL37" s="40">
        <f t="shared" si="66"/>
        <v>1</v>
      </c>
      <c r="EM37" s="40">
        <f t="shared" si="67"/>
        <v>1</v>
      </c>
      <c r="EN37" s="40">
        <f t="shared" si="68"/>
        <v>1</v>
      </c>
      <c r="EO37" s="40">
        <f t="shared" si="69"/>
        <v>1</v>
      </c>
      <c r="EP37" s="40">
        <f t="shared" si="70"/>
        <v>0</v>
      </c>
      <c r="EQ37" s="40">
        <f t="shared" si="71"/>
        <v>1</v>
      </c>
      <c r="ES37" s="41">
        <f t="shared" si="72"/>
        <v>0.81600243139661521</v>
      </c>
      <c r="ET37" s="41">
        <f t="shared" si="72"/>
        <v>1.2986610604157296</v>
      </c>
      <c r="EU37" s="41">
        <f t="shared" si="72"/>
        <v>0.55312812190782279</v>
      </c>
      <c r="EV37" s="41">
        <f t="shared" si="72"/>
        <v>0.67344430397194255</v>
      </c>
      <c r="EW37" s="41">
        <f t="shared" si="72"/>
        <v>2.0126733782880848</v>
      </c>
      <c r="EX37" s="41">
        <f t="shared" si="73"/>
        <v>1.3644575835229831</v>
      </c>
      <c r="EY37" s="86"/>
      <c r="FB37" s="18">
        <f t="shared" si="108"/>
        <v>41911</v>
      </c>
      <c r="FC37" s="39">
        <f t="shared" si="74"/>
        <v>0.89633934411506688</v>
      </c>
      <c r="FD37" s="39">
        <f t="shared" si="74"/>
        <v>0.70985540812552794</v>
      </c>
      <c r="FE37" s="39">
        <f t="shared" si="74"/>
        <v>0.77410828019979872</v>
      </c>
      <c r="FF37" s="39">
        <f t="shared" si="74"/>
        <v>0.81114343795174249</v>
      </c>
      <c r="FG37" s="39">
        <f t="shared" si="74"/>
        <v>2.2470452957791944</v>
      </c>
      <c r="FH37" s="39">
        <f t="shared" si="74"/>
        <v>0</v>
      </c>
      <c r="FI37" s="39">
        <f t="shared" si="74"/>
        <v>0</v>
      </c>
      <c r="FJ37" s="39">
        <f t="shared" si="74"/>
        <v>0.95847383451716173</v>
      </c>
      <c r="FK37" s="10"/>
      <c r="FL37" s="40">
        <f t="shared" si="75"/>
        <v>1</v>
      </c>
      <c r="FM37" s="40">
        <f t="shared" si="76"/>
        <v>1</v>
      </c>
      <c r="FN37" s="40">
        <f t="shared" si="77"/>
        <v>1</v>
      </c>
      <c r="FO37" s="40">
        <f t="shared" si="78"/>
        <v>1</v>
      </c>
      <c r="FP37" s="40">
        <f t="shared" si="79"/>
        <v>1</v>
      </c>
      <c r="FQ37" s="40">
        <f t="shared" si="80"/>
        <v>1</v>
      </c>
      <c r="FS37" s="41">
        <f t="shared" si="81"/>
        <v>4.9189238872361325E-2</v>
      </c>
      <c r="FT37" s="41">
        <f t="shared" si="81"/>
        <v>1.3538623621875612</v>
      </c>
      <c r="FU37" s="41">
        <f t="shared" si="81"/>
        <v>0.82980317783036595</v>
      </c>
      <c r="FV37" s="41">
        <f t="shared" si="81"/>
        <v>0.7999904744295282</v>
      </c>
      <c r="FW37" s="41">
        <f t="shared" si="81"/>
        <v>0.49514670291943708</v>
      </c>
      <c r="FX37" s="41">
        <f t="shared" si="82"/>
        <v>0.36210819517192161</v>
      </c>
      <c r="FY37" s="86"/>
      <c r="GB37" s="18">
        <f t="shared" si="109"/>
        <v>41820</v>
      </c>
      <c r="GC37" s="39">
        <f t="shared" si="83"/>
        <v>0.81209863920787917</v>
      </c>
      <c r="GD37" s="39">
        <f t="shared" si="83"/>
        <v>0.86016077692112181</v>
      </c>
      <c r="GE37" s="39">
        <f t="shared" si="83"/>
        <v>1.0688413607720835</v>
      </c>
      <c r="GF37" s="39">
        <f t="shared" si="83"/>
        <v>1.2874251366813776</v>
      </c>
      <c r="GG37" s="39">
        <f t="shared" si="83"/>
        <v>0</v>
      </c>
      <c r="GH37" s="39">
        <f t="shared" si="83"/>
        <v>0</v>
      </c>
      <c r="GI37" s="39">
        <f t="shared" si="83"/>
        <v>0</v>
      </c>
      <c r="GJ37" s="39">
        <f t="shared" si="83"/>
        <v>0.96839280480898771</v>
      </c>
      <c r="GK37" s="10"/>
      <c r="GL37" s="40">
        <f t="shared" si="84"/>
        <v>0</v>
      </c>
      <c r="GM37" s="40">
        <f t="shared" si="85"/>
        <v>1</v>
      </c>
      <c r="GN37" s="40">
        <f t="shared" si="86"/>
        <v>1</v>
      </c>
      <c r="GO37" s="40">
        <f t="shared" si="87"/>
        <v>0</v>
      </c>
      <c r="GP37" s="40">
        <f t="shared" si="88"/>
        <v>0</v>
      </c>
      <c r="GQ37" s="40">
        <f t="shared" si="89"/>
        <v>0</v>
      </c>
      <c r="GS37" s="41">
        <f t="shared" si="90"/>
        <v>1.916108715503577</v>
      </c>
      <c r="GT37" s="41">
        <f t="shared" si="90"/>
        <v>0.48843552520575251</v>
      </c>
      <c r="GU37" s="41">
        <f t="shared" si="90"/>
        <v>1.5534825617165307E-2</v>
      </c>
      <c r="GV37" s="41">
        <f t="shared" si="90"/>
        <v>1.7556275247336963</v>
      </c>
      <c r="GW37" s="41">
        <f t="shared" si="90"/>
        <v>1.7417334477632054</v>
      </c>
      <c r="GX37" s="41">
        <f t="shared" si="91"/>
        <v>1.5362467176165862</v>
      </c>
      <c r="GY37" s="86"/>
      <c r="HB37" s="18">
        <f t="shared" si="110"/>
        <v>41729</v>
      </c>
      <c r="HC37" s="39">
        <f t="shared" si="93"/>
        <v>0.71682651897096972</v>
      </c>
      <c r="HD37" s="39">
        <f t="shared" si="93"/>
        <v>0.81354983617389154</v>
      </c>
      <c r="HE37" s="39">
        <f t="shared" si="93"/>
        <v>1.0275410565798326</v>
      </c>
      <c r="HF37" s="39">
        <f t="shared" si="93"/>
        <v>0.98218182477083316</v>
      </c>
      <c r="HG37" s="39">
        <f t="shared" si="93"/>
        <v>2.3532446691130473</v>
      </c>
      <c r="HH37" s="39">
        <f t="shared" si="93"/>
        <v>0</v>
      </c>
      <c r="HI37" s="39">
        <f t="shared" si="93"/>
        <v>0</v>
      </c>
      <c r="HJ37" s="39">
        <f t="shared" si="93"/>
        <v>0.89254901975204914</v>
      </c>
      <c r="HK37" s="10"/>
      <c r="HL37" s="40">
        <f t="shared" si="94"/>
        <v>1</v>
      </c>
      <c r="HM37" s="40">
        <f t="shared" si="95"/>
        <v>1</v>
      </c>
      <c r="HN37" s="40">
        <f t="shared" si="96"/>
        <v>1</v>
      </c>
      <c r="HO37" s="40">
        <f t="shared" si="97"/>
        <v>1</v>
      </c>
      <c r="HP37" s="40">
        <f t="shared" si="98"/>
        <v>1</v>
      </c>
      <c r="HQ37" s="40">
        <f t="shared" si="99"/>
        <v>1</v>
      </c>
      <c r="HS37" s="41">
        <f t="shared" si="100"/>
        <v>0.9607834825068664</v>
      </c>
      <c r="HT37" s="41">
        <f t="shared" si="100"/>
        <v>0.12795579288264064</v>
      </c>
      <c r="HU37" s="41">
        <f t="shared" si="100"/>
        <v>0.86330597255326535</v>
      </c>
      <c r="HV37" s="41">
        <f t="shared" si="100"/>
        <v>1.1562612814073396</v>
      </c>
      <c r="HW37" s="41">
        <f t="shared" si="100"/>
        <v>0.25873962143030027</v>
      </c>
      <c r="HX37" s="41">
        <f t="shared" si="101"/>
        <v>1.0332690652111924</v>
      </c>
    </row>
    <row r="38" spans="1:233" x14ac:dyDescent="0.25">
      <c r="B38" s="18">
        <f t="shared" si="102"/>
        <v>42646</v>
      </c>
      <c r="C38" s="39">
        <f t="shared" si="16"/>
        <v>1.2583028478080651</v>
      </c>
      <c r="D38" s="39">
        <f t="shared" si="16"/>
        <v>1.140971321313224</v>
      </c>
      <c r="E38" s="39">
        <f t="shared" si="16"/>
        <v>0.94366270587447276</v>
      </c>
      <c r="F38" s="39">
        <f t="shared" si="16"/>
        <v>1.0148882510686168</v>
      </c>
      <c r="G38" s="39">
        <f t="shared" si="16"/>
        <v>2.0824180352296295</v>
      </c>
      <c r="H38" s="39">
        <f t="shared" si="17"/>
        <v>0</v>
      </c>
      <c r="I38" s="39">
        <f t="shared" si="17"/>
        <v>0</v>
      </c>
      <c r="J38" s="39">
        <f t="shared" si="17"/>
        <v>1.1149001630428539</v>
      </c>
      <c r="K38" s="10"/>
      <c r="L38" s="40">
        <f t="shared" si="18"/>
        <v>0</v>
      </c>
      <c r="M38" s="40">
        <f t="shared" si="19"/>
        <v>0</v>
      </c>
      <c r="N38" s="40">
        <f t="shared" si="20"/>
        <v>0</v>
      </c>
      <c r="O38" s="40">
        <f t="shared" si="21"/>
        <v>0</v>
      </c>
      <c r="P38" s="40">
        <f t="shared" si="22"/>
        <v>0</v>
      </c>
      <c r="Q38" s="40">
        <f t="shared" si="23"/>
        <v>0</v>
      </c>
      <c r="S38" s="41">
        <f t="shared" si="24"/>
        <v>0.24522237062138244</v>
      </c>
      <c r="T38" s="41">
        <f t="shared" si="24"/>
        <v>2.2644462447240277</v>
      </c>
      <c r="U38" s="41">
        <f t="shared" si="24"/>
        <v>0.60643304947119758</v>
      </c>
      <c r="V38" s="41">
        <f t="shared" si="24"/>
        <v>0.11986293301239288</v>
      </c>
      <c r="W38" s="41">
        <f t="shared" si="24"/>
        <v>0.6297903810324097</v>
      </c>
      <c r="X38" s="41">
        <f t="shared" si="25"/>
        <v>1.8982488174661456</v>
      </c>
      <c r="Y38" s="86"/>
      <c r="AB38" s="18">
        <f t="shared" si="103"/>
        <v>42555</v>
      </c>
      <c r="AC38" s="39">
        <f t="shared" si="27"/>
        <v>0</v>
      </c>
      <c r="AD38" s="39">
        <f t="shared" si="27"/>
        <v>0.97331130807218369</v>
      </c>
      <c r="AE38" s="39">
        <f t="shared" si="27"/>
        <v>0.8811536880389288</v>
      </c>
      <c r="AF38" s="39">
        <f t="shared" si="27"/>
        <v>0.97815294857235202</v>
      </c>
      <c r="AG38" s="39">
        <f t="shared" si="27"/>
        <v>2.0932869191242567</v>
      </c>
      <c r="AH38" s="39">
        <f t="shared" si="27"/>
        <v>0</v>
      </c>
      <c r="AI38" s="39">
        <f t="shared" si="27"/>
        <v>0</v>
      </c>
      <c r="AJ38" s="39">
        <f t="shared" si="27"/>
        <v>1.1258034690028011</v>
      </c>
      <c r="AK38" s="10"/>
      <c r="AL38" s="40">
        <f t="shared" si="28"/>
        <v>0</v>
      </c>
      <c r="AM38" s="40">
        <f t="shared" si="29"/>
        <v>0</v>
      </c>
      <c r="AN38" s="40">
        <f t="shared" si="30"/>
        <v>0</v>
      </c>
      <c r="AO38" s="40">
        <f t="shared" si="31"/>
        <v>0</v>
      </c>
      <c r="AP38" s="40">
        <f t="shared" si="32"/>
        <v>0</v>
      </c>
      <c r="AQ38" s="40">
        <f t="shared" si="33"/>
        <v>0</v>
      </c>
      <c r="AS38" s="41">
        <f t="shared" si="34"/>
        <v>1.9203597355810575</v>
      </c>
      <c r="AT38" s="41">
        <f t="shared" si="34"/>
        <v>3.6844778959462136E-2</v>
      </c>
      <c r="AU38" s="41">
        <f t="shared" si="34"/>
        <v>1.2332959128219918</v>
      </c>
      <c r="AV38" s="41">
        <f t="shared" si="34"/>
        <v>0.12556848575156931</v>
      </c>
      <c r="AW38" s="41">
        <f t="shared" si="34"/>
        <v>0.16420187483257523</v>
      </c>
      <c r="AX38" s="41">
        <f t="shared" si="35"/>
        <v>0.90285165465171358</v>
      </c>
      <c r="BA38" s="86"/>
      <c r="BB38" s="18">
        <f t="shared" si="104"/>
        <v>42464</v>
      </c>
      <c r="BC38" s="39">
        <f t="shared" si="37"/>
        <v>1.0123240015591952</v>
      </c>
      <c r="BD38" s="39">
        <f t="shared" si="37"/>
        <v>0.79787417497308488</v>
      </c>
      <c r="BE38" s="39">
        <f t="shared" si="37"/>
        <v>1.0760220086880521</v>
      </c>
      <c r="BF38" s="39">
        <f t="shared" si="37"/>
        <v>1.1344016217123869</v>
      </c>
      <c r="BG38" s="39">
        <f t="shared" si="37"/>
        <v>2.7316931003274934</v>
      </c>
      <c r="BH38" s="39">
        <f t="shared" si="37"/>
        <v>0</v>
      </c>
      <c r="BI38" s="39">
        <f t="shared" si="37"/>
        <v>0</v>
      </c>
      <c r="BJ38" s="39">
        <f t="shared" si="37"/>
        <v>0.91971169499310423</v>
      </c>
      <c r="BK38" s="10"/>
      <c r="BL38" s="40">
        <f t="shared" si="38"/>
        <v>1</v>
      </c>
      <c r="BM38" s="40">
        <f t="shared" si="39"/>
        <v>1</v>
      </c>
      <c r="BN38" s="40">
        <f t="shared" si="40"/>
        <v>1</v>
      </c>
      <c r="BO38" s="40">
        <f t="shared" si="41"/>
        <v>1</v>
      </c>
      <c r="BP38" s="40">
        <f t="shared" si="42"/>
        <v>1</v>
      </c>
      <c r="BQ38" s="40">
        <f t="shared" si="43"/>
        <v>1</v>
      </c>
      <c r="BS38" s="41">
        <f t="shared" si="44"/>
        <v>0.40811615061585915</v>
      </c>
      <c r="BT38" s="41">
        <f t="shared" si="44"/>
        <v>0.53881884810789582</v>
      </c>
      <c r="BU38" s="41">
        <f t="shared" si="44"/>
        <v>0.67312631588802629</v>
      </c>
      <c r="BV38" s="41">
        <f t="shared" si="44"/>
        <v>0.48518027606517128</v>
      </c>
      <c r="BW38" s="41">
        <f t="shared" si="44"/>
        <v>0.80825176890960182</v>
      </c>
      <c r="BX38" s="41">
        <f t="shared" si="45"/>
        <v>3.3181918582680159E-2</v>
      </c>
      <c r="BY38" s="86"/>
      <c r="CB38" s="18">
        <f t="shared" si="105"/>
        <v>42282</v>
      </c>
      <c r="CC38" s="39">
        <f t="shared" si="46"/>
        <v>0.73509986817691253</v>
      </c>
      <c r="CD38" s="39">
        <f t="shared" si="46"/>
        <v>0.78359332652962654</v>
      </c>
      <c r="CE38" s="39">
        <f t="shared" si="46"/>
        <v>0.76937385735438402</v>
      </c>
      <c r="CF38" s="39">
        <f t="shared" si="46"/>
        <v>1.0771402258417611</v>
      </c>
      <c r="CG38" s="39">
        <f t="shared" si="46"/>
        <v>2.6630454915441351</v>
      </c>
      <c r="CH38" s="39">
        <f t="shared" si="46"/>
        <v>0</v>
      </c>
      <c r="CI38" s="39">
        <f t="shared" si="46"/>
        <v>0</v>
      </c>
      <c r="CJ38" s="39">
        <f t="shared" si="46"/>
        <v>1.1241923955428792</v>
      </c>
      <c r="CK38" s="10"/>
      <c r="CL38" s="40">
        <f t="shared" si="47"/>
        <v>1</v>
      </c>
      <c r="CM38" s="40">
        <f t="shared" si="48"/>
        <v>1</v>
      </c>
      <c r="CN38" s="40">
        <f t="shared" si="49"/>
        <v>1</v>
      </c>
      <c r="CO38" s="40">
        <f t="shared" si="50"/>
        <v>1</v>
      </c>
      <c r="CP38" s="40">
        <f t="shared" si="51"/>
        <v>1</v>
      </c>
      <c r="CQ38" s="40">
        <f t="shared" si="52"/>
        <v>0</v>
      </c>
      <c r="CS38" s="41">
        <f t="shared" si="53"/>
        <v>0.25774654955003945</v>
      </c>
      <c r="CT38" s="41">
        <f t="shared" si="53"/>
        <v>0.30939083903371184</v>
      </c>
      <c r="CU38" s="41">
        <f t="shared" si="53"/>
        <v>0.82056183464137311</v>
      </c>
      <c r="CV38" s="41">
        <f t="shared" si="53"/>
        <v>1.0350867629480724</v>
      </c>
      <c r="CW38" s="41">
        <f t="shared" si="53"/>
        <v>0.72221329872265494</v>
      </c>
      <c r="CX38" s="41">
        <f t="shared" si="54"/>
        <v>2.6949310647358637</v>
      </c>
      <c r="DA38" s="86"/>
      <c r="DB38" s="18">
        <f t="shared" si="106"/>
        <v>42191</v>
      </c>
      <c r="DC38" s="39">
        <f t="shared" si="55"/>
        <v>0.79643579926404484</v>
      </c>
      <c r="DD38" s="39">
        <f t="shared" si="55"/>
        <v>0.63443457619785715</v>
      </c>
      <c r="DE38" s="39">
        <f t="shared" si="55"/>
        <v>1.2308321180287478</v>
      </c>
      <c r="DF38" s="39">
        <f t="shared" si="55"/>
        <v>1.0286621333536372</v>
      </c>
      <c r="DG38" s="39">
        <f t="shared" si="55"/>
        <v>2.4658509801273145</v>
      </c>
      <c r="DH38" s="39">
        <f t="shared" si="55"/>
        <v>0</v>
      </c>
      <c r="DI38" s="39">
        <f t="shared" si="55"/>
        <v>0</v>
      </c>
      <c r="DJ38" s="39">
        <f t="shared" si="55"/>
        <v>0.95020018893807479</v>
      </c>
      <c r="DK38" s="10"/>
      <c r="DL38" s="40">
        <f t="shared" si="56"/>
        <v>0</v>
      </c>
      <c r="DM38" s="40">
        <f t="shared" si="57"/>
        <v>1</v>
      </c>
      <c r="DN38" s="40">
        <f t="shared" si="58"/>
        <v>1</v>
      </c>
      <c r="DO38" s="40">
        <f t="shared" si="59"/>
        <v>0</v>
      </c>
      <c r="DP38" s="40">
        <f t="shared" si="60"/>
        <v>1</v>
      </c>
      <c r="DQ38" s="40">
        <f t="shared" si="61"/>
        <v>0</v>
      </c>
      <c r="DS38" s="41">
        <f t="shared" si="62"/>
        <v>1.7703897649295952</v>
      </c>
      <c r="DT38" s="41">
        <f t="shared" si="62"/>
        <v>1.4213406906691393</v>
      </c>
      <c r="DU38" s="41">
        <f t="shared" si="62"/>
        <v>1.4860055665369734</v>
      </c>
      <c r="DV38" s="41">
        <f t="shared" si="62"/>
        <v>1.6197605619719513</v>
      </c>
      <c r="DW38" s="41">
        <f t="shared" si="62"/>
        <v>0.20127650813683179</v>
      </c>
      <c r="DX38" s="41">
        <f t="shared" si="63"/>
        <v>1.6985875489436062</v>
      </c>
      <c r="EA38" s="86"/>
      <c r="EB38" s="18">
        <f t="shared" si="107"/>
        <v>42100</v>
      </c>
      <c r="EC38" s="39">
        <f t="shared" si="65"/>
        <v>0.89054370224723245</v>
      </c>
      <c r="ED38" s="39">
        <f t="shared" si="65"/>
        <v>1.0674684320892167</v>
      </c>
      <c r="EE38" s="39">
        <f t="shared" si="65"/>
        <v>1.1442783745338529</v>
      </c>
      <c r="EF38" s="39">
        <f t="shared" si="65"/>
        <v>1.0259408573593154</v>
      </c>
      <c r="EG38" s="39">
        <f t="shared" si="65"/>
        <v>3.0400444119243337</v>
      </c>
      <c r="EH38" s="39">
        <f t="shared" si="65"/>
        <v>0</v>
      </c>
      <c r="EI38" s="39">
        <f t="shared" si="65"/>
        <v>0</v>
      </c>
      <c r="EJ38" s="39">
        <f t="shared" si="65"/>
        <v>1.111329478304302</v>
      </c>
      <c r="EK38" s="10"/>
      <c r="EL38" s="40">
        <f t="shared" si="66"/>
        <v>0</v>
      </c>
      <c r="EM38" s="40">
        <f t="shared" si="67"/>
        <v>1</v>
      </c>
      <c r="EN38" s="40">
        <f t="shared" si="68"/>
        <v>1</v>
      </c>
      <c r="EO38" s="40">
        <f t="shared" si="69"/>
        <v>1</v>
      </c>
      <c r="EP38" s="40">
        <f t="shared" si="70"/>
        <v>1</v>
      </c>
      <c r="EQ38" s="40">
        <f t="shared" si="71"/>
        <v>1</v>
      </c>
      <c r="ES38" s="41">
        <f t="shared" si="72"/>
        <v>1.5014870799844631</v>
      </c>
      <c r="ET38" s="41">
        <f t="shared" si="72"/>
        <v>1.302966642693365</v>
      </c>
      <c r="EU38" s="41">
        <f t="shared" si="72"/>
        <v>7.4576801749101543E-2</v>
      </c>
      <c r="EV38" s="41">
        <f t="shared" si="72"/>
        <v>0.65637551350859458</v>
      </c>
      <c r="EW38" s="41">
        <f t="shared" si="72"/>
        <v>0.69296863242578455</v>
      </c>
      <c r="EX38" s="41">
        <f t="shared" si="73"/>
        <v>1.1250947217100209</v>
      </c>
      <c r="EY38" s="86"/>
      <c r="FB38" s="18">
        <f t="shared" si="108"/>
        <v>41918</v>
      </c>
      <c r="FC38" s="39">
        <f t="shared" si="74"/>
        <v>0.81576416196039492</v>
      </c>
      <c r="FD38" s="39">
        <f t="shared" si="74"/>
        <v>0.84321732427349794</v>
      </c>
      <c r="FE38" s="39">
        <f t="shared" si="74"/>
        <v>0.71617710841604076</v>
      </c>
      <c r="FF38" s="39">
        <f t="shared" si="74"/>
        <v>0.72435026458347929</v>
      </c>
      <c r="FG38" s="39">
        <f t="shared" si="74"/>
        <v>1.8205907901339671</v>
      </c>
      <c r="FH38" s="39">
        <f t="shared" si="74"/>
        <v>0</v>
      </c>
      <c r="FI38" s="39">
        <f t="shared" si="74"/>
        <v>0</v>
      </c>
      <c r="FJ38" s="39">
        <f t="shared" si="74"/>
        <v>0.73465373545284829</v>
      </c>
      <c r="FK38" s="10"/>
      <c r="FL38" s="40">
        <f t="shared" si="75"/>
        <v>1</v>
      </c>
      <c r="FM38" s="40">
        <f t="shared" si="76"/>
        <v>1</v>
      </c>
      <c r="FN38" s="40">
        <f t="shared" si="77"/>
        <v>1</v>
      </c>
      <c r="FO38" s="40">
        <f t="shared" si="78"/>
        <v>1</v>
      </c>
      <c r="FP38" s="40">
        <f t="shared" si="79"/>
        <v>1</v>
      </c>
      <c r="FQ38" s="40">
        <f t="shared" si="80"/>
        <v>1</v>
      </c>
      <c r="FS38" s="41">
        <f t="shared" si="81"/>
        <v>0.27177946232523786</v>
      </c>
      <c r="FT38" s="41">
        <f t="shared" si="81"/>
        <v>0.66104423861647654</v>
      </c>
      <c r="FU38" s="41">
        <f t="shared" si="81"/>
        <v>1.0798036900172492</v>
      </c>
      <c r="FV38" s="41">
        <f t="shared" si="81"/>
        <v>1.2477225841330284</v>
      </c>
      <c r="FW38" s="41">
        <f t="shared" si="81"/>
        <v>1.3017871451176206</v>
      </c>
      <c r="FX38" s="41">
        <f t="shared" si="82"/>
        <v>1.0152816741016366</v>
      </c>
      <c r="FY38" s="86"/>
      <c r="GB38" s="18">
        <f t="shared" si="109"/>
        <v>41827</v>
      </c>
      <c r="GC38" s="39">
        <f t="shared" si="83"/>
        <v>1.0494236575441938</v>
      </c>
      <c r="GD38" s="39">
        <f t="shared" si="83"/>
        <v>0.84141884569062675</v>
      </c>
      <c r="GE38" s="39">
        <f t="shared" si="83"/>
        <v>1.0950146146343045</v>
      </c>
      <c r="GF38" s="39">
        <f t="shared" si="83"/>
        <v>0.93787675050166286</v>
      </c>
      <c r="GG38" s="39">
        <f t="shared" si="83"/>
        <v>2.6550138515521695</v>
      </c>
      <c r="GH38" s="39">
        <f t="shared" si="83"/>
        <v>0</v>
      </c>
      <c r="GI38" s="39">
        <f t="shared" si="83"/>
        <v>0</v>
      </c>
      <c r="GJ38" s="39">
        <f t="shared" si="83"/>
        <v>0.96374468268242675</v>
      </c>
      <c r="GK38" s="10"/>
      <c r="GL38" s="40">
        <f t="shared" si="84"/>
        <v>1</v>
      </c>
      <c r="GM38" s="40">
        <f t="shared" si="85"/>
        <v>1</v>
      </c>
      <c r="GN38" s="40">
        <f t="shared" si="86"/>
        <v>1</v>
      </c>
      <c r="GO38" s="40">
        <f t="shared" si="87"/>
        <v>1</v>
      </c>
      <c r="GP38" s="40">
        <f t="shared" si="88"/>
        <v>1</v>
      </c>
      <c r="GQ38" s="40">
        <f t="shared" si="89"/>
        <v>1</v>
      </c>
      <c r="GS38" s="41">
        <f t="shared" si="90"/>
        <v>0.16521917511115747</v>
      </c>
      <c r="GT38" s="41">
        <f t="shared" si="90"/>
        <v>0.67720024351394914</v>
      </c>
      <c r="GU38" s="41">
        <f t="shared" si="90"/>
        <v>0.29045165321649474</v>
      </c>
      <c r="GV38" s="41">
        <f t="shared" si="90"/>
        <v>0.68498491105965487</v>
      </c>
      <c r="GW38" s="41">
        <f t="shared" si="90"/>
        <v>0.58635866454352514</v>
      </c>
      <c r="GX38" s="41">
        <f t="shared" si="91"/>
        <v>1.4938888471711649</v>
      </c>
      <c r="GY38" s="86"/>
      <c r="HB38" s="18">
        <f t="shared" si="110"/>
        <v>41736</v>
      </c>
      <c r="HC38" s="39">
        <f t="shared" si="93"/>
        <v>0.72194305384589552</v>
      </c>
      <c r="HD38" s="39">
        <f t="shared" si="93"/>
        <v>0.78269645439231816</v>
      </c>
      <c r="HE38" s="39">
        <f t="shared" si="93"/>
        <v>0.94505856189724691</v>
      </c>
      <c r="HF38" s="39">
        <f t="shared" si="93"/>
        <v>0.78006435522030826</v>
      </c>
      <c r="HG38" s="39">
        <f t="shared" si="93"/>
        <v>2.245567476302071</v>
      </c>
      <c r="HH38" s="39">
        <f t="shared" si="93"/>
        <v>0</v>
      </c>
      <c r="HI38" s="39">
        <f t="shared" si="93"/>
        <v>0</v>
      </c>
      <c r="HJ38" s="39">
        <f t="shared" si="93"/>
        <v>1.0817123165477796</v>
      </c>
      <c r="HK38" s="10"/>
      <c r="HL38" s="40">
        <f t="shared" si="94"/>
        <v>1</v>
      </c>
      <c r="HM38" s="40">
        <f t="shared" si="95"/>
        <v>1</v>
      </c>
      <c r="HN38" s="40">
        <f t="shared" si="96"/>
        <v>1</v>
      </c>
      <c r="HO38" s="40">
        <f t="shared" si="97"/>
        <v>1</v>
      </c>
      <c r="HP38" s="40">
        <f t="shared" si="98"/>
        <v>1</v>
      </c>
      <c r="HQ38" s="40">
        <f t="shared" si="99"/>
        <v>1</v>
      </c>
      <c r="HS38" s="41">
        <f t="shared" si="100"/>
        <v>0.90556789996364839</v>
      </c>
      <c r="HT38" s="41">
        <f t="shared" si="100"/>
        <v>0.47654076115248883</v>
      </c>
      <c r="HU38" s="41">
        <f t="shared" si="100"/>
        <v>0.56917801122110889</v>
      </c>
      <c r="HV38" s="41">
        <f t="shared" si="100"/>
        <v>1.1718663561890414</v>
      </c>
      <c r="HW38" s="41">
        <f t="shared" si="100"/>
        <v>0.15783934163691682</v>
      </c>
      <c r="HX38" s="41">
        <f t="shared" si="101"/>
        <v>3.1273785583974402E-2</v>
      </c>
    </row>
    <row r="39" spans="1:233" x14ac:dyDescent="0.25">
      <c r="B39" s="18">
        <f t="shared" si="102"/>
        <v>42653</v>
      </c>
      <c r="C39" s="39">
        <f t="shared" si="16"/>
        <v>1.4678021130774943</v>
      </c>
      <c r="D39" s="39">
        <f t="shared" si="16"/>
        <v>1.2325626806927403</v>
      </c>
      <c r="E39" s="39">
        <f t="shared" si="16"/>
        <v>1.2910286603556631</v>
      </c>
      <c r="F39" s="39">
        <f t="shared" si="16"/>
        <v>0.94637361111062857</v>
      </c>
      <c r="G39" s="39">
        <f t="shared" si="16"/>
        <v>2.4493958280479151</v>
      </c>
      <c r="H39" s="39">
        <f t="shared" si="17"/>
        <v>0</v>
      </c>
      <c r="I39" s="39">
        <f t="shared" si="17"/>
        <v>0</v>
      </c>
      <c r="J39" s="39">
        <f t="shared" si="17"/>
        <v>1.0959273927176718</v>
      </c>
      <c r="K39" s="10"/>
      <c r="L39" s="40">
        <f t="shared" si="18"/>
        <v>0</v>
      </c>
      <c r="M39" s="40">
        <f t="shared" si="19"/>
        <v>0</v>
      </c>
      <c r="N39" s="40">
        <f t="shared" si="20"/>
        <v>0</v>
      </c>
      <c r="O39" s="40">
        <f t="shared" si="21"/>
        <v>0</v>
      </c>
      <c r="P39" s="40">
        <f t="shared" si="22"/>
        <v>0</v>
      </c>
      <c r="Q39" s="40">
        <f t="shared" si="23"/>
        <v>0</v>
      </c>
      <c r="S39" s="41">
        <f t="shared" si="24"/>
        <v>0.1196705346113504</v>
      </c>
      <c r="T39" s="41">
        <f t="shared" si="24"/>
        <v>1.2637768431103906</v>
      </c>
      <c r="U39" s="41">
        <f t="shared" si="24"/>
        <v>1.7306372777328485</v>
      </c>
      <c r="V39" s="41">
        <f t="shared" si="24"/>
        <v>0.86243985310751281</v>
      </c>
      <c r="W39" s="41">
        <f t="shared" si="24"/>
        <v>0.49222451331906752</v>
      </c>
      <c r="X39" s="41">
        <f t="shared" si="25"/>
        <v>1.7647667087971644</v>
      </c>
      <c r="Y39" s="86"/>
      <c r="AB39" s="18">
        <f t="shared" si="103"/>
        <v>42562</v>
      </c>
      <c r="AC39" s="39">
        <f t="shared" si="27"/>
        <v>1.0866365627866865</v>
      </c>
      <c r="AD39" s="39">
        <f t="shared" si="27"/>
        <v>0.93452984279301987</v>
      </c>
      <c r="AE39" s="39">
        <f t="shared" si="27"/>
        <v>1.0748374762763062</v>
      </c>
      <c r="AF39" s="39">
        <f t="shared" si="27"/>
        <v>1.0801446236136436</v>
      </c>
      <c r="AG39" s="39">
        <f t="shared" si="27"/>
        <v>2.2936491870890845</v>
      </c>
      <c r="AH39" s="39">
        <f t="shared" si="27"/>
        <v>0</v>
      </c>
      <c r="AI39" s="39">
        <f t="shared" si="27"/>
        <v>0</v>
      </c>
      <c r="AJ39" s="39">
        <f t="shared" si="27"/>
        <v>1.2276908198846712</v>
      </c>
      <c r="AK39" s="10"/>
      <c r="AL39" s="40">
        <f t="shared" si="28"/>
        <v>1</v>
      </c>
      <c r="AM39" s="40">
        <f t="shared" si="29"/>
        <v>1</v>
      </c>
      <c r="AN39" s="40">
        <f t="shared" si="30"/>
        <v>1</v>
      </c>
      <c r="AO39" s="40">
        <f t="shared" si="31"/>
        <v>1</v>
      </c>
      <c r="AP39" s="40">
        <f t="shared" si="32"/>
        <v>1</v>
      </c>
      <c r="AQ39" s="40">
        <f t="shared" si="33"/>
        <v>1</v>
      </c>
      <c r="AS39" s="41">
        <f t="shared" si="34"/>
        <v>0.25970089147243658</v>
      </c>
      <c r="AT39" s="41">
        <f t="shared" si="34"/>
        <v>0.28809990685058212</v>
      </c>
      <c r="AU39" s="41">
        <f t="shared" si="34"/>
        <v>0.60183424510412475</v>
      </c>
      <c r="AV39" s="41">
        <f t="shared" si="34"/>
        <v>0.5090634545001208</v>
      </c>
      <c r="AW39" s="41">
        <f t="shared" si="34"/>
        <v>0.49747342352263507</v>
      </c>
      <c r="AX39" s="41">
        <f t="shared" si="35"/>
        <v>1.106509601756928</v>
      </c>
      <c r="BA39" s="86"/>
      <c r="BB39" s="18">
        <f t="shared" si="104"/>
        <v>42471</v>
      </c>
      <c r="BC39" s="39">
        <f t="shared" si="37"/>
        <v>0.95154337838831715</v>
      </c>
      <c r="BD39" s="39">
        <f t="shared" si="37"/>
        <v>0.8668638672419301</v>
      </c>
      <c r="BE39" s="39">
        <f t="shared" si="37"/>
        <v>0.9454423734023204</v>
      </c>
      <c r="BF39" s="39">
        <f t="shared" si="37"/>
        <v>1.1676710676261779</v>
      </c>
      <c r="BG39" s="39">
        <f t="shared" si="37"/>
        <v>2.3077351121157377</v>
      </c>
      <c r="BH39" s="39">
        <f t="shared" si="37"/>
        <v>0</v>
      </c>
      <c r="BI39" s="39">
        <f t="shared" si="37"/>
        <v>0</v>
      </c>
      <c r="BJ39" s="39">
        <f t="shared" si="37"/>
        <v>0.99168477619065887</v>
      </c>
      <c r="BK39" s="10"/>
      <c r="BL39" s="40">
        <f t="shared" si="38"/>
        <v>1</v>
      </c>
      <c r="BM39" s="40">
        <f t="shared" si="39"/>
        <v>1</v>
      </c>
      <c r="BN39" s="40">
        <f t="shared" si="40"/>
        <v>1</v>
      </c>
      <c r="BO39" s="40">
        <f t="shared" si="41"/>
        <v>1</v>
      </c>
      <c r="BP39" s="40">
        <f t="shared" si="42"/>
        <v>1</v>
      </c>
      <c r="BQ39" s="40">
        <f t="shared" si="43"/>
        <v>1</v>
      </c>
      <c r="BS39" s="41">
        <f t="shared" si="44"/>
        <v>0.11433807067373299</v>
      </c>
      <c r="BT39" s="41">
        <f t="shared" si="44"/>
        <v>0.10827965326086245</v>
      </c>
      <c r="BU39" s="41">
        <f t="shared" si="44"/>
        <v>0.45036990001466304</v>
      </c>
      <c r="BV39" s="41">
        <f t="shared" si="44"/>
        <v>0.76453955875490542</v>
      </c>
      <c r="BW39" s="41">
        <f t="shared" si="44"/>
        <v>0.38118724569798335</v>
      </c>
      <c r="BX39" s="41">
        <f t="shared" si="45"/>
        <v>0.7114871135164188</v>
      </c>
      <c r="BY39" s="86"/>
      <c r="CB39" s="18">
        <f t="shared" si="105"/>
        <v>42289</v>
      </c>
      <c r="CC39" s="39">
        <f t="shared" si="46"/>
        <v>1.0908871900285151</v>
      </c>
      <c r="CD39" s="39">
        <f t="shared" si="46"/>
        <v>0.90378218533310073</v>
      </c>
      <c r="CE39" s="39">
        <f t="shared" si="46"/>
        <v>1.0169362877817703</v>
      </c>
      <c r="CF39" s="39">
        <f t="shared" si="46"/>
        <v>1.0636421012972237</v>
      </c>
      <c r="CG39" s="39">
        <f t="shared" si="46"/>
        <v>2.6502826670702992</v>
      </c>
      <c r="CH39" s="39">
        <f t="shared" si="46"/>
        <v>0</v>
      </c>
      <c r="CI39" s="39">
        <f t="shared" si="46"/>
        <v>0</v>
      </c>
      <c r="CJ39" s="39">
        <f t="shared" si="46"/>
        <v>0.94789624887155677</v>
      </c>
      <c r="CK39" s="10"/>
      <c r="CL39" s="40">
        <f t="shared" si="47"/>
        <v>1</v>
      </c>
      <c r="CM39" s="40">
        <f t="shared" si="48"/>
        <v>1</v>
      </c>
      <c r="CN39" s="40">
        <f t="shared" si="49"/>
        <v>1</v>
      </c>
      <c r="CO39" s="40">
        <f t="shared" si="50"/>
        <v>1</v>
      </c>
      <c r="CP39" s="40">
        <f t="shared" si="51"/>
        <v>1</v>
      </c>
      <c r="CQ39" s="40">
        <f t="shared" si="52"/>
        <v>0</v>
      </c>
      <c r="CS39" s="41">
        <f t="shared" si="53"/>
        <v>0.68040376910967881</v>
      </c>
      <c r="CT39" s="41">
        <f t="shared" si="53"/>
        <v>1.2445718565807624</v>
      </c>
      <c r="CU39" s="41">
        <f t="shared" si="53"/>
        <v>0.76730280878892354</v>
      </c>
      <c r="CV39" s="41">
        <f t="shared" si="53"/>
        <v>0.74890727011982838</v>
      </c>
      <c r="CW39" s="41">
        <f t="shared" si="53"/>
        <v>0.6749599466137175</v>
      </c>
      <c r="CX39" s="41">
        <f t="shared" si="54"/>
        <v>1.6017659394247739</v>
      </c>
      <c r="DA39" s="86"/>
      <c r="DB39" s="18">
        <f t="shared" si="106"/>
        <v>42198</v>
      </c>
      <c r="DC39" s="39">
        <f t="shared" si="55"/>
        <v>0.96828994220095188</v>
      </c>
      <c r="DD39" s="39">
        <f t="shared" si="55"/>
        <v>0.95305699925757359</v>
      </c>
      <c r="DE39" s="39">
        <f t="shared" si="55"/>
        <v>0.95434993939429169</v>
      </c>
      <c r="DF39" s="39">
        <f t="shared" si="55"/>
        <v>1.148942316361639</v>
      </c>
      <c r="DG39" s="39">
        <f t="shared" si="55"/>
        <v>2.1222295115690426</v>
      </c>
      <c r="DH39" s="39">
        <f t="shared" si="55"/>
        <v>0</v>
      </c>
      <c r="DI39" s="39">
        <f t="shared" si="55"/>
        <v>0</v>
      </c>
      <c r="DJ39" s="39">
        <f t="shared" si="55"/>
        <v>0.97170681537978632</v>
      </c>
      <c r="DK39" s="10"/>
      <c r="DL39" s="40">
        <f t="shared" si="56"/>
        <v>1</v>
      </c>
      <c r="DM39" s="40">
        <f t="shared" si="57"/>
        <v>1</v>
      </c>
      <c r="DN39" s="40">
        <f t="shared" si="58"/>
        <v>1</v>
      </c>
      <c r="DO39" s="40">
        <f t="shared" si="59"/>
        <v>1</v>
      </c>
      <c r="DP39" s="40">
        <f t="shared" si="60"/>
        <v>1</v>
      </c>
      <c r="DQ39" s="40">
        <f t="shared" si="61"/>
        <v>0</v>
      </c>
      <c r="DS39" s="41">
        <f t="shared" si="62"/>
        <v>0.20925514834605438</v>
      </c>
      <c r="DT39" s="41">
        <f t="shared" si="62"/>
        <v>0.48716344324653565</v>
      </c>
      <c r="DU39" s="41">
        <f t="shared" si="62"/>
        <v>0.61071470132804528</v>
      </c>
      <c r="DV39" s="41">
        <f t="shared" si="62"/>
        <v>0.59308585595536645</v>
      </c>
      <c r="DW39" s="41">
        <f t="shared" si="62"/>
        <v>0.10878529023359056</v>
      </c>
      <c r="DX39" s="41">
        <f t="shared" si="63"/>
        <v>1.9303455673443557</v>
      </c>
      <c r="EA39" s="86"/>
      <c r="EB39" s="18">
        <f t="shared" si="107"/>
        <v>42107</v>
      </c>
      <c r="EC39" s="39">
        <f t="shared" si="65"/>
        <v>1.1430885044129395</v>
      </c>
      <c r="ED39" s="39">
        <f t="shared" si="65"/>
        <v>1.0021282746085984</v>
      </c>
      <c r="EE39" s="39">
        <f t="shared" si="65"/>
        <v>1.0264002669778338</v>
      </c>
      <c r="EF39" s="39">
        <f t="shared" si="65"/>
        <v>0.96649650885897798</v>
      </c>
      <c r="EG39" s="39">
        <f t="shared" si="65"/>
        <v>2.4088860387506021</v>
      </c>
      <c r="EH39" s="39">
        <f t="shared" si="65"/>
        <v>0</v>
      </c>
      <c r="EI39" s="39">
        <f t="shared" si="65"/>
        <v>0</v>
      </c>
      <c r="EJ39" s="39">
        <f t="shared" si="65"/>
        <v>1.0666280824870114</v>
      </c>
      <c r="EK39" s="10"/>
      <c r="EL39" s="40">
        <f t="shared" si="66"/>
        <v>1</v>
      </c>
      <c r="EM39" s="40">
        <f t="shared" si="67"/>
        <v>1</v>
      </c>
      <c r="EN39" s="40">
        <f t="shared" si="68"/>
        <v>0</v>
      </c>
      <c r="EO39" s="40">
        <f t="shared" si="69"/>
        <v>1</v>
      </c>
      <c r="EP39" s="40">
        <f t="shared" si="70"/>
        <v>1</v>
      </c>
      <c r="EQ39" s="40">
        <f t="shared" si="71"/>
        <v>1</v>
      </c>
      <c r="ES39" s="41">
        <f t="shared" si="72"/>
        <v>1.3021324277112429</v>
      </c>
      <c r="ET39" s="41">
        <f t="shared" si="72"/>
        <v>0.63063151203505929</v>
      </c>
      <c r="EU39" s="41">
        <f t="shared" si="72"/>
        <v>1.9133691073505155</v>
      </c>
      <c r="EV39" s="41">
        <f t="shared" si="72"/>
        <v>0.3204342550942072</v>
      </c>
      <c r="EW39" s="41">
        <f t="shared" si="72"/>
        <v>0.13123716456485587</v>
      </c>
      <c r="EX39" s="41">
        <f t="shared" si="73"/>
        <v>0.67184147034911157</v>
      </c>
      <c r="EY39" s="86"/>
      <c r="FB39" s="18">
        <f t="shared" si="108"/>
        <v>41925</v>
      </c>
      <c r="FC39" s="39">
        <f t="shared" si="74"/>
        <v>0.62526922201759461</v>
      </c>
      <c r="FD39" s="39">
        <f t="shared" si="74"/>
        <v>0.65295038844823261</v>
      </c>
      <c r="FE39" s="39">
        <f t="shared" si="74"/>
        <v>0.5220315267323471</v>
      </c>
      <c r="FF39" s="39">
        <f t="shared" si="74"/>
        <v>0.5986139972162583</v>
      </c>
      <c r="FG39" s="39">
        <f t="shared" si="74"/>
        <v>1.6423441412942121</v>
      </c>
      <c r="FH39" s="39">
        <f t="shared" si="74"/>
        <v>0</v>
      </c>
      <c r="FI39" s="39">
        <f t="shared" si="74"/>
        <v>0</v>
      </c>
      <c r="FJ39" s="39">
        <f t="shared" si="74"/>
        <v>0.9354414197755051</v>
      </c>
      <c r="FK39" s="10"/>
      <c r="FL39" s="40">
        <f t="shared" si="75"/>
        <v>1</v>
      </c>
      <c r="FM39" s="40">
        <f t="shared" si="76"/>
        <v>0</v>
      </c>
      <c r="FN39" s="40">
        <f t="shared" si="77"/>
        <v>0</v>
      </c>
      <c r="FO39" s="40">
        <f t="shared" si="78"/>
        <v>0</v>
      </c>
      <c r="FP39" s="40">
        <f t="shared" si="79"/>
        <v>0</v>
      </c>
      <c r="FQ39" s="40">
        <f t="shared" si="80"/>
        <v>1</v>
      </c>
      <c r="FS39" s="41">
        <f t="shared" si="81"/>
        <v>0.79802476658176213</v>
      </c>
      <c r="FT39" s="41">
        <f t="shared" si="81"/>
        <v>1.6494852063498786</v>
      </c>
      <c r="FU39" s="41">
        <f t="shared" si="81"/>
        <v>1.9176340560405358</v>
      </c>
      <c r="FV39" s="41">
        <f t="shared" si="81"/>
        <v>1.8963469179352357</v>
      </c>
      <c r="FW39" s="41">
        <f t="shared" si="81"/>
        <v>1.6389414106656024</v>
      </c>
      <c r="FX39" s="41">
        <f t="shared" si="82"/>
        <v>0.22036661404185112</v>
      </c>
      <c r="FY39" s="86"/>
      <c r="GB39" s="18">
        <f t="shared" si="109"/>
        <v>41834</v>
      </c>
      <c r="GC39" s="39">
        <f t="shared" si="83"/>
        <v>1.0443866009917859</v>
      </c>
      <c r="GD39" s="39">
        <f t="shared" si="83"/>
        <v>0.81842362181208683</v>
      </c>
      <c r="GE39" s="39">
        <f t="shared" si="83"/>
        <v>0.92443590931345643</v>
      </c>
      <c r="GF39" s="39">
        <f t="shared" si="83"/>
        <v>0.8734796031124471</v>
      </c>
      <c r="GG39" s="39">
        <f t="shared" si="83"/>
        <v>2.1067626099994525</v>
      </c>
      <c r="GH39" s="39">
        <f t="shared" si="83"/>
        <v>0</v>
      </c>
      <c r="GI39" s="39">
        <f t="shared" si="83"/>
        <v>0</v>
      </c>
      <c r="GJ39" s="39">
        <f t="shared" si="83"/>
        <v>1.043507261152796</v>
      </c>
      <c r="GK39" s="10"/>
      <c r="GL39" s="40">
        <f t="shared" si="84"/>
        <v>1</v>
      </c>
      <c r="GM39" s="40">
        <f t="shared" si="85"/>
        <v>1</v>
      </c>
      <c r="GN39" s="40">
        <f t="shared" si="86"/>
        <v>0</v>
      </c>
      <c r="GO39" s="40">
        <f t="shared" si="87"/>
        <v>1</v>
      </c>
      <c r="GP39" s="40">
        <f t="shared" si="88"/>
        <v>1</v>
      </c>
      <c r="GQ39" s="40">
        <f t="shared" si="89"/>
        <v>0</v>
      </c>
      <c r="GS39" s="41">
        <f t="shared" si="90"/>
        <v>0.12104445487886614</v>
      </c>
      <c r="GT39" s="41">
        <f t="shared" si="90"/>
        <v>0.9088032146530044</v>
      </c>
      <c r="GU39" s="41">
        <f t="shared" si="90"/>
        <v>1.5012612446015901</v>
      </c>
      <c r="GV39" s="41">
        <f t="shared" si="90"/>
        <v>1.1346178802330031</v>
      </c>
      <c r="GW39" s="41">
        <f t="shared" si="90"/>
        <v>0.10561563931408698</v>
      </c>
      <c r="GX39" s="41">
        <f t="shared" si="91"/>
        <v>2.2207572196552521</v>
      </c>
      <c r="GY39" s="86"/>
      <c r="HB39" s="18">
        <f t="shared" si="110"/>
        <v>41743</v>
      </c>
      <c r="HC39" s="39">
        <f t="shared" si="93"/>
        <v>0.87494879934792424</v>
      </c>
      <c r="HD39" s="39">
        <f t="shared" si="93"/>
        <v>0.74384788445693617</v>
      </c>
      <c r="HE39" s="39">
        <f t="shared" si="93"/>
        <v>1.0488178053495862</v>
      </c>
      <c r="HF39" s="39">
        <f t="shared" si="93"/>
        <v>0.81794918542664863</v>
      </c>
      <c r="HG39" s="39">
        <f t="shared" si="93"/>
        <v>0</v>
      </c>
      <c r="HH39" s="39">
        <f t="shared" si="93"/>
        <v>0</v>
      </c>
      <c r="HI39" s="39">
        <f t="shared" si="93"/>
        <v>0</v>
      </c>
      <c r="HJ39" s="39">
        <f t="shared" si="93"/>
        <v>1.2932063766753004</v>
      </c>
      <c r="HK39" s="10"/>
      <c r="HL39" s="40">
        <f t="shared" si="94"/>
        <v>1</v>
      </c>
      <c r="HM39" s="40">
        <f t="shared" si="95"/>
        <v>1</v>
      </c>
      <c r="HN39" s="40">
        <f t="shared" si="96"/>
        <v>1</v>
      </c>
      <c r="HO39" s="40">
        <f t="shared" si="97"/>
        <v>1</v>
      </c>
      <c r="HP39" s="40">
        <f t="shared" si="98"/>
        <v>0</v>
      </c>
      <c r="HQ39" s="40">
        <f t="shared" si="99"/>
        <v>1</v>
      </c>
      <c r="HS39" s="41">
        <f t="shared" si="100"/>
        <v>0.74560844826292116</v>
      </c>
      <c r="HT39" s="41">
        <f t="shared" si="100"/>
        <v>0.91545626202448216</v>
      </c>
      <c r="HU39" s="41">
        <f t="shared" si="100"/>
        <v>1.2328219766066444</v>
      </c>
      <c r="HV39" s="41">
        <f t="shared" si="100"/>
        <v>0.73548289836537717</v>
      </c>
      <c r="HW39" s="41">
        <f t="shared" si="100"/>
        <v>1.9463981550774681</v>
      </c>
      <c r="HX39" s="41">
        <f t="shared" si="101"/>
        <v>1.0890072282630736</v>
      </c>
    </row>
    <row r="40" spans="1:233" x14ac:dyDescent="0.25">
      <c r="H40" s="31"/>
      <c r="I40" s="31"/>
      <c r="L40" s="45"/>
      <c r="M40" s="45"/>
      <c r="N40" s="45"/>
      <c r="O40" s="45"/>
      <c r="P40" s="45"/>
      <c r="Q40" s="45"/>
      <c r="Y40" s="86"/>
      <c r="AH40" s="31"/>
      <c r="AI40" s="31"/>
      <c r="BA40" s="86"/>
      <c r="BH40" s="31"/>
      <c r="BI40" s="31"/>
      <c r="BY40" s="86"/>
      <c r="CH40" s="31"/>
      <c r="CI40" s="31"/>
      <c r="DA40" s="86"/>
      <c r="DH40" s="31"/>
      <c r="DI40" s="31"/>
      <c r="EA40" s="86"/>
      <c r="EH40" s="31"/>
      <c r="EI40" s="31"/>
      <c r="EY40" s="86"/>
      <c r="FH40" s="31"/>
      <c r="FI40" s="31"/>
      <c r="FY40" s="86"/>
      <c r="GH40" s="31"/>
      <c r="GI40" s="31"/>
      <c r="GY40" s="86"/>
      <c r="HH40" s="31"/>
      <c r="HI40" s="31"/>
    </row>
    <row r="41" spans="1:233" x14ac:dyDescent="0.25">
      <c r="A41" s="46"/>
      <c r="B41" s="2" t="s">
        <v>21</v>
      </c>
      <c r="C41" s="39">
        <f>SUMPRODUCT(C31:C39,K11:K19)/K20</f>
        <v>1.3990945862498976</v>
      </c>
      <c r="D41" s="39">
        <f>SUMPRODUCT(D31:D39,K11:K19)/K20</f>
        <v>1.3482362876064515</v>
      </c>
      <c r="E41" s="39">
        <f>SUMPRODUCT(E31:E39,K11:K19)/K20</f>
        <v>1.0337987161632678</v>
      </c>
      <c r="F41" s="39">
        <f>SUMPRODUCT(F31:F39,K11:K19)/K20</f>
        <v>1.0065279309965427</v>
      </c>
      <c r="G41" s="39">
        <f>SUMPRODUCT(G31:G39,K11:K19)/K20</f>
        <v>2.2884037891915208</v>
      </c>
      <c r="H41" s="39">
        <f>SUMPRODUCT(H31:H39,K11:K19)/K20</f>
        <v>0</v>
      </c>
      <c r="I41" s="39">
        <f>SUMPRODUCT(I31:I39,K11:K19)/K20</f>
        <v>0</v>
      </c>
      <c r="J41" s="39">
        <f>SUMPRODUCT(J31:J39,K11:K19)/K20</f>
        <v>0.84508843177071447</v>
      </c>
      <c r="K41" s="47" t="s">
        <v>22</v>
      </c>
      <c r="L41" s="40">
        <f>SUM(L31:L40)</f>
        <v>5</v>
      </c>
      <c r="M41" s="40">
        <f t="shared" ref="M41:Q41" si="111">SUM(M31:M40)</f>
        <v>5</v>
      </c>
      <c r="N41" s="40">
        <f t="shared" si="111"/>
        <v>5</v>
      </c>
      <c r="O41" s="40">
        <f t="shared" si="111"/>
        <v>3</v>
      </c>
      <c r="P41" s="40">
        <f t="shared" si="111"/>
        <v>4</v>
      </c>
      <c r="Q41" s="40">
        <f t="shared" si="111"/>
        <v>2</v>
      </c>
      <c r="Y41" s="86"/>
      <c r="AB41" s="2" t="s">
        <v>21</v>
      </c>
      <c r="AC41" s="39">
        <f t="shared" ref="AC41" si="112">SUMPRODUCT(AC31:AC39,AK11:AK19)/AK20</f>
        <v>0.95719039942761486</v>
      </c>
      <c r="AD41" s="39">
        <f t="shared" ref="AD41" si="113">SUMPRODUCT(AD31:AD39,AK11:AK19)/AK20</f>
        <v>0.97899833435470418</v>
      </c>
      <c r="AE41" s="39">
        <f t="shared" ref="AE41" si="114">SUMPRODUCT(AE31:AE39,AK11:AK19)/AK20</f>
        <v>1.0113185285987856</v>
      </c>
      <c r="AF41" s="39">
        <f t="shared" ref="AF41" si="115">SUMPRODUCT(AF31:AF39,AK11:AK19)/AK20</f>
        <v>0.99833305515369108</v>
      </c>
      <c r="AG41" s="39">
        <f t="shared" ref="AG41" si="116">SUMPRODUCT(AG31:AG39,AK11:AK19)/AK20</f>
        <v>1.9945690412410528</v>
      </c>
      <c r="AH41" s="39">
        <f t="shared" ref="AH41" si="117">SUMPRODUCT(AH31:AH39,AK11:AK19)/AK20</f>
        <v>0</v>
      </c>
      <c r="AI41" s="39">
        <f t="shared" ref="AI41" si="118">SUMPRODUCT(AI31:AI39,AK11:AK19)/AK20</f>
        <v>0</v>
      </c>
      <c r="AJ41" s="39">
        <f t="shared" ref="AJ41" si="119">SUMPRODUCT(AJ31:AJ39,AK11:AK19)/AK20</f>
        <v>0.67411884466426564</v>
      </c>
      <c r="AK41" s="47" t="s">
        <v>22</v>
      </c>
      <c r="AL41" s="40">
        <f t="shared" ref="AL41:AQ41" si="120">SUM(AL31:AL40)</f>
        <v>6</v>
      </c>
      <c r="AM41" s="40">
        <f t="shared" si="120"/>
        <v>6</v>
      </c>
      <c r="AN41" s="40">
        <f t="shared" si="120"/>
        <v>5</v>
      </c>
      <c r="AO41" s="40">
        <f t="shared" si="120"/>
        <v>5</v>
      </c>
      <c r="AP41" s="40">
        <f t="shared" si="120"/>
        <v>5</v>
      </c>
      <c r="AQ41" s="40">
        <f t="shared" si="120"/>
        <v>4</v>
      </c>
      <c r="BA41" s="86"/>
      <c r="BB41" s="2" t="s">
        <v>21</v>
      </c>
      <c r="BC41" s="39">
        <f t="shared" ref="BC41" si="121">SUMPRODUCT(BC31:BC39,BK11:BK19)/BK20</f>
        <v>0.92788763392612161</v>
      </c>
      <c r="BD41" s="39">
        <f t="shared" ref="BD41" si="122">SUMPRODUCT(BD31:BD39,BK11:BK19)/BK20</f>
        <v>0.85531975155993878</v>
      </c>
      <c r="BE41" s="39">
        <f t="shared" ref="BE41" si="123">SUMPRODUCT(BE31:BE39,BK11:BK19)/BK20</f>
        <v>0.99778713118179818</v>
      </c>
      <c r="BF41" s="39">
        <f t="shared" ref="BF41" si="124">SUMPRODUCT(BF31:BF39,BK11:BK19)/BK20</f>
        <v>1.076620549261267</v>
      </c>
      <c r="BG41" s="39">
        <f t="shared" ref="BG41" si="125">SUMPRODUCT(BG31:BG39,BK11:BK19)/BK20</f>
        <v>1.9293206828328404</v>
      </c>
      <c r="BH41" s="39">
        <f t="shared" ref="BH41" si="126">SUMPRODUCT(BH31:BH39,BK11:BK19)/BK20</f>
        <v>0</v>
      </c>
      <c r="BI41" s="39">
        <f t="shared" ref="BI41" si="127">SUMPRODUCT(BI31:BI39,BK11:BK19)/BK20</f>
        <v>0</v>
      </c>
      <c r="BJ41" s="39">
        <f t="shared" ref="BJ41" si="128">SUMPRODUCT(BJ31:BJ39,BK11:BK19)/BK20</f>
        <v>0.91619085372831754</v>
      </c>
      <c r="BK41" s="47" t="s">
        <v>22</v>
      </c>
      <c r="BL41" s="40">
        <f t="shared" ref="BL41:BQ41" si="129">SUM(BL31:BL40)</f>
        <v>7</v>
      </c>
      <c r="BM41" s="40">
        <f t="shared" si="129"/>
        <v>6</v>
      </c>
      <c r="BN41" s="40">
        <f t="shared" si="129"/>
        <v>7</v>
      </c>
      <c r="BO41" s="40">
        <f t="shared" si="129"/>
        <v>6</v>
      </c>
      <c r="BP41" s="40">
        <f t="shared" si="129"/>
        <v>6</v>
      </c>
      <c r="BQ41" s="40">
        <f t="shared" si="129"/>
        <v>4</v>
      </c>
      <c r="BY41" s="86"/>
      <c r="CB41" s="2" t="s">
        <v>21</v>
      </c>
      <c r="CC41" s="39">
        <f t="shared" ref="CC41" si="130">SUMPRODUCT(CC31:CC39,CK11:CK19)/CK20</f>
        <v>0.83284854742045922</v>
      </c>
      <c r="CD41" s="39">
        <f t="shared" ref="CD41" si="131">SUMPRODUCT(CD31:CD39,CK11:CK19)/CK20</f>
        <v>0.80752268594903476</v>
      </c>
      <c r="CE41" s="39">
        <f t="shared" ref="CE41" si="132">SUMPRODUCT(CE31:CE39,CK11:CK19)/CK20</f>
        <v>0.8973068539988116</v>
      </c>
      <c r="CF41" s="39">
        <f t="shared" ref="CF41" si="133">SUMPRODUCT(CF31:CF39,CK11:CK19)/CK20</f>
        <v>1.0283186631833197</v>
      </c>
      <c r="CG41" s="39">
        <f t="shared" ref="CG41" si="134">SUMPRODUCT(CG31:CG39,CK11:CK19)/CK20</f>
        <v>2.4679803553604143</v>
      </c>
      <c r="CH41" s="39">
        <f t="shared" ref="CH41" si="135">SUMPRODUCT(CH31:CH39,CK11:CK19)/CK20</f>
        <v>0</v>
      </c>
      <c r="CI41" s="39">
        <f t="shared" ref="CI41" si="136">SUMPRODUCT(CI31:CI39,CK11:CK19)/CK20</f>
        <v>0</v>
      </c>
      <c r="CJ41" s="39">
        <f t="shared" ref="CJ41" si="137">SUMPRODUCT(CJ31:CJ39,CK11:CK19)/CK20</f>
        <v>0.68957739433473819</v>
      </c>
      <c r="CK41" s="47" t="s">
        <v>22</v>
      </c>
      <c r="CL41" s="40">
        <f t="shared" ref="CL41:CQ41" si="138">SUM(CL31:CL40)</f>
        <v>7</v>
      </c>
      <c r="CM41" s="40">
        <f t="shared" si="138"/>
        <v>4</v>
      </c>
      <c r="CN41" s="40">
        <f t="shared" si="138"/>
        <v>6</v>
      </c>
      <c r="CO41" s="40">
        <f t="shared" si="138"/>
        <v>5</v>
      </c>
      <c r="CP41" s="40">
        <f t="shared" si="138"/>
        <v>5</v>
      </c>
      <c r="CQ41" s="40">
        <f t="shared" si="138"/>
        <v>4</v>
      </c>
      <c r="DA41" s="86"/>
      <c r="DB41" s="2" t="s">
        <v>21</v>
      </c>
      <c r="DC41" s="39">
        <f t="shared" ref="DC41" si="139">SUMPRODUCT(DC31:DC39,DK11:DK19)/DK20</f>
        <v>0.99132534465256494</v>
      </c>
      <c r="DD41" s="39">
        <f t="shared" ref="DD41" si="140">SUMPRODUCT(DD31:DD39,DK11:DK19)/DK20</f>
        <v>0.8717256602497514</v>
      </c>
      <c r="DE41" s="39">
        <f t="shared" ref="DE41" si="141">SUMPRODUCT(DE31:DE39,DK11:DK19)/DK20</f>
        <v>1.0348812976947492</v>
      </c>
      <c r="DF41" s="39">
        <f t="shared" ref="DF41" si="142">SUMPRODUCT(DF31:DF39,DK11:DK19)/DK20</f>
        <v>1.1167048891656808</v>
      </c>
      <c r="DG41" s="39">
        <f t="shared" ref="DG41" si="143">SUMPRODUCT(DG31:DG39,DK11:DK19)/DK20</f>
        <v>2.2427892238072662</v>
      </c>
      <c r="DH41" s="39">
        <f t="shared" ref="DH41" si="144">SUMPRODUCT(DH31:DH39,DK11:DK19)/DK20</f>
        <v>0</v>
      </c>
      <c r="DI41" s="39">
        <f t="shared" ref="DI41" si="145">SUMPRODUCT(DI31:DI39,DK11:DK19)/DK20</f>
        <v>0</v>
      </c>
      <c r="DJ41" s="39">
        <f t="shared" ref="DJ41" si="146">SUMPRODUCT(DJ31:DJ39,DK11:DK19)/DK20</f>
        <v>0.79257505844311016</v>
      </c>
      <c r="DK41" s="47" t="s">
        <v>22</v>
      </c>
      <c r="DL41" s="40">
        <f t="shared" ref="DL41:DQ41" si="147">SUM(DL31:DL40)</f>
        <v>5</v>
      </c>
      <c r="DM41" s="40">
        <f t="shared" si="147"/>
        <v>6</v>
      </c>
      <c r="DN41" s="40">
        <f t="shared" si="147"/>
        <v>6</v>
      </c>
      <c r="DO41" s="40">
        <f t="shared" si="147"/>
        <v>5</v>
      </c>
      <c r="DP41" s="40">
        <f t="shared" si="147"/>
        <v>6</v>
      </c>
      <c r="DQ41" s="40">
        <f t="shared" si="147"/>
        <v>1</v>
      </c>
      <c r="EA41" s="86"/>
      <c r="EB41" s="2" t="s">
        <v>21</v>
      </c>
      <c r="EC41" s="39">
        <f t="shared" ref="EC41" si="148">SUMPRODUCT(EC31:EC39,EK11:EK19)/EK20</f>
        <v>1.025794850460529</v>
      </c>
      <c r="ED41" s="39">
        <f t="shared" ref="ED41" si="149">SUMPRODUCT(ED31:ED39,EK11:EK19)/EK20</f>
        <v>0.94084103788743312</v>
      </c>
      <c r="EE41" s="39">
        <f t="shared" ref="EE41" si="150">SUMPRODUCT(EE31:EE39,EK11:EK19)/EK20</f>
        <v>1.149059214779369</v>
      </c>
      <c r="EF41" s="39">
        <f t="shared" ref="EF41" si="151">SUMPRODUCT(EF31:EF39,EK11:EK19)/EK20</f>
        <v>0.98599672900779134</v>
      </c>
      <c r="EG41" s="39">
        <f t="shared" ref="EG41" si="152">SUMPRODUCT(EG31:EG39,EK11:EK19)/EK20</f>
        <v>2.261428685858998</v>
      </c>
      <c r="EH41" s="39">
        <f t="shared" ref="EH41" si="153">SUMPRODUCT(EH31:EH39,EK11:EK19)/EK20</f>
        <v>0</v>
      </c>
      <c r="EI41" s="39">
        <f t="shared" ref="EI41" si="154">SUMPRODUCT(EI31:EI39,EK11:EK19)/EK20</f>
        <v>0</v>
      </c>
      <c r="EJ41" s="39">
        <f t="shared" ref="EJ41" si="155">SUMPRODUCT(EJ31:EJ39,EK11:EK19)/EK20</f>
        <v>1.0003687640985095</v>
      </c>
      <c r="EK41" s="47" t="s">
        <v>22</v>
      </c>
      <c r="EL41" s="40">
        <f t="shared" ref="EL41:EQ41" si="156">SUM(EL31:EL40)</f>
        <v>6</v>
      </c>
      <c r="EM41" s="40">
        <f t="shared" si="156"/>
        <v>7</v>
      </c>
      <c r="EN41" s="40">
        <f t="shared" si="156"/>
        <v>5</v>
      </c>
      <c r="EO41" s="40">
        <f t="shared" si="156"/>
        <v>6</v>
      </c>
      <c r="EP41" s="40">
        <f t="shared" si="156"/>
        <v>6</v>
      </c>
      <c r="EQ41" s="40">
        <f t="shared" si="156"/>
        <v>7</v>
      </c>
      <c r="EY41" s="86"/>
      <c r="FB41" s="2" t="s">
        <v>21</v>
      </c>
      <c r="FC41" s="39">
        <f t="shared" ref="FC41" si="157">SUMPRODUCT(FC31:FC39,FK11:FK19)/FK20</f>
        <v>0.91414530082200762</v>
      </c>
      <c r="FD41" s="39">
        <f t="shared" ref="FD41" si="158">SUMPRODUCT(FD31:FD39,FK11:FK19)/FK20</f>
        <v>0.97046302313897226</v>
      </c>
      <c r="FE41" s="39">
        <f t="shared" ref="FE41" si="159">SUMPRODUCT(FE31:FE39,FK11:FK19)/FK20</f>
        <v>0.96639376802177657</v>
      </c>
      <c r="FF41" s="39">
        <f t="shared" ref="FF41" si="160">SUMPRODUCT(FF31:FF39,FK11:FK19)/FK20</f>
        <v>0.96622213442071359</v>
      </c>
      <c r="FG41" s="39">
        <f t="shared" ref="FG41" si="161">SUMPRODUCT(FG31:FG39,FK11:FK19)/FK20</f>
        <v>2.5088193544167026</v>
      </c>
      <c r="FH41" s="39">
        <f t="shared" ref="FH41" si="162">SUMPRODUCT(FH31:FH39,FK11:FK19)/FK20</f>
        <v>0</v>
      </c>
      <c r="FI41" s="39">
        <f t="shared" ref="FI41" si="163">SUMPRODUCT(FI31:FI39,FK11:FK19)/FK20</f>
        <v>0</v>
      </c>
      <c r="FJ41" s="39">
        <f t="shared" ref="FJ41" si="164">SUMPRODUCT(FJ31:FJ39,FK11:FK19)/FK20</f>
        <v>0.8996327656786608</v>
      </c>
      <c r="FK41" s="47" t="s">
        <v>22</v>
      </c>
      <c r="FL41" s="40">
        <f t="shared" ref="FL41:FQ41" si="165">SUM(FL31:FL40)</f>
        <v>7</v>
      </c>
      <c r="FM41" s="40">
        <f t="shared" si="165"/>
        <v>5</v>
      </c>
      <c r="FN41" s="40">
        <f t="shared" si="165"/>
        <v>5</v>
      </c>
      <c r="FO41" s="40">
        <f t="shared" si="165"/>
        <v>5</v>
      </c>
      <c r="FP41" s="40">
        <f t="shared" si="165"/>
        <v>5</v>
      </c>
      <c r="FQ41" s="40">
        <f t="shared" si="165"/>
        <v>4</v>
      </c>
      <c r="FY41" s="86"/>
      <c r="GB41" s="2" t="s">
        <v>21</v>
      </c>
      <c r="GC41" s="39">
        <f t="shared" ref="GC41" si="166">SUMPRODUCT(GC31:GC39,GK11:GK19)/GK20</f>
        <v>1.0305844136463065</v>
      </c>
      <c r="GD41" s="39">
        <f t="shared" ref="GD41" si="167">SUMPRODUCT(GD31:GD39,GK11:GK19)/GK20</f>
        <v>0.90865620077988984</v>
      </c>
      <c r="GE41" s="39">
        <f t="shared" ref="GE41" si="168">SUMPRODUCT(GE31:GE39,GK11:GK19)/GK20</f>
        <v>1.0673623791537739</v>
      </c>
      <c r="GF41" s="39">
        <f t="shared" ref="GF41" si="169">SUMPRODUCT(GF31:GF39,GK11:GK19)/GK20</f>
        <v>1.0359813764991643</v>
      </c>
      <c r="GG41" s="39">
        <f t="shared" ref="GG41" si="170">SUMPRODUCT(GG31:GG39,GK11:GK19)/GK20</f>
        <v>1.9863159215556689</v>
      </c>
      <c r="GH41" s="39">
        <f t="shared" ref="GH41" si="171">SUMPRODUCT(GH31:GH39,GK11:GK19)/GK20</f>
        <v>0</v>
      </c>
      <c r="GI41" s="39">
        <f t="shared" ref="GI41" si="172">SUMPRODUCT(GI31:GI39,GK11:GK19)/GK20</f>
        <v>0</v>
      </c>
      <c r="GJ41" s="39">
        <f t="shared" ref="GJ41" si="173">SUMPRODUCT(GJ31:GJ39,GK11:GK19)/GK20</f>
        <v>0.79981345261489734</v>
      </c>
      <c r="GK41" s="47" t="s">
        <v>22</v>
      </c>
      <c r="GL41" s="40">
        <f t="shared" ref="GL41:GQ41" si="174">SUM(GL31:GL40)</f>
        <v>6</v>
      </c>
      <c r="GM41" s="40">
        <f t="shared" si="174"/>
        <v>6</v>
      </c>
      <c r="GN41" s="40">
        <f t="shared" si="174"/>
        <v>6</v>
      </c>
      <c r="GO41" s="40">
        <f t="shared" si="174"/>
        <v>6</v>
      </c>
      <c r="GP41" s="40">
        <f t="shared" si="174"/>
        <v>6</v>
      </c>
      <c r="GQ41" s="40">
        <f t="shared" si="174"/>
        <v>4</v>
      </c>
      <c r="GY41" s="86"/>
      <c r="HB41" s="2" t="s">
        <v>21</v>
      </c>
      <c r="HC41" s="39">
        <f t="shared" ref="HC41" si="175">SUMPRODUCT(HC31:HC39,HK11:HK19)/HK20</f>
        <v>0.80585722315037989</v>
      </c>
      <c r="HD41" s="39">
        <f t="shared" ref="HD41" si="176">SUMPRODUCT(HD31:HD39,HK11:HK19)/HK20</f>
        <v>0.82487524974111082</v>
      </c>
      <c r="HE41" s="39">
        <f t="shared" ref="HE41" si="177">SUMPRODUCT(HE31:HE39,HK11:HK19)/HK20</f>
        <v>0.97783185836391395</v>
      </c>
      <c r="HF41" s="39">
        <f t="shared" ref="HF41" si="178">SUMPRODUCT(HF31:HF39,HK11:HK19)/HK20</f>
        <v>0.88180047086079694</v>
      </c>
      <c r="HG41" s="39">
        <f t="shared" ref="HG41" si="179">SUMPRODUCT(HG31:HG39,HK11:HK19)/HK20</f>
        <v>2.0771269401866266</v>
      </c>
      <c r="HH41" s="39">
        <f t="shared" ref="HH41" si="180">SUMPRODUCT(HH31:HH39,HK11:HK19)/HK20</f>
        <v>0</v>
      </c>
      <c r="HI41" s="39">
        <f t="shared" ref="HI41" si="181">SUMPRODUCT(HI31:HI39,HK11:HK19)/HK20</f>
        <v>0</v>
      </c>
      <c r="HJ41" s="39">
        <f t="shared" ref="HJ41" si="182">SUMPRODUCT(HJ31:HJ39,HK11:HK19)/HK20</f>
        <v>1.0876163886573291</v>
      </c>
      <c r="HK41" s="47" t="s">
        <v>22</v>
      </c>
      <c r="HL41" s="40">
        <f t="shared" ref="HL41:HQ41" si="183">SUM(HL31:HL40)</f>
        <v>6</v>
      </c>
      <c r="HM41" s="40">
        <f t="shared" si="183"/>
        <v>7</v>
      </c>
      <c r="HN41" s="40">
        <f t="shared" si="183"/>
        <v>6</v>
      </c>
      <c r="HO41" s="40">
        <f t="shared" si="183"/>
        <v>7</v>
      </c>
      <c r="HP41" s="40">
        <f t="shared" si="183"/>
        <v>6</v>
      </c>
      <c r="HQ41" s="40">
        <f t="shared" si="183"/>
        <v>7</v>
      </c>
    </row>
    <row r="42" spans="1:233" x14ac:dyDescent="0.25">
      <c r="B42" s="48" t="s">
        <v>23</v>
      </c>
      <c r="C42" s="49">
        <f>IF(L41=0,0,SUMPRODUCT(C31:C39,L31:L39)/L41)</f>
        <v>1.3990945862498976</v>
      </c>
      <c r="D42" s="49">
        <f>IF(M41=0,0,SUMPRODUCT(D31:D39,M31:M39)/M41)</f>
        <v>1.3482362876064515</v>
      </c>
      <c r="E42" s="49">
        <f>IF(N41=0,0,SUMPRODUCT(E31:E39,N31:N39)/N41)</f>
        <v>1.0337987161632678</v>
      </c>
      <c r="F42" s="49">
        <f>IF(O41=0,0,SUMPRODUCT(F31:F39,O31:O39)/O41)</f>
        <v>1.0210173363108199</v>
      </c>
      <c r="G42" s="49">
        <f>IF(P41=0,0,SUMPRODUCT(G31:G39,P31:P39)/P41)</f>
        <v>2.4232196055152757</v>
      </c>
      <c r="H42" s="50">
        <f t="shared" ref="H42:I42" si="184">IF(Q41=0,0,SUMPRODUCT(H31:H39,Q31:Q39)/Q41)</f>
        <v>0</v>
      </c>
      <c r="I42" s="50">
        <f t="shared" si="184"/>
        <v>0</v>
      </c>
      <c r="J42" s="49">
        <f>IF(Q41=0,0,SUMPRODUCT(J31:J39,Q31:Q39)/Q41)</f>
        <v>0.96704840654696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87"/>
      <c r="Z42" s="51"/>
      <c r="AA42" s="51"/>
      <c r="AB42" s="52" t="s">
        <v>23</v>
      </c>
      <c r="AC42" s="49">
        <f t="shared" ref="AC42:AI42" si="185">IF(AL41=0,0,SUMPRODUCT(AC31:AC39,AL31:AL39)/AL41)</f>
        <v>0.95719039942761486</v>
      </c>
      <c r="AD42" s="49">
        <f t="shared" si="185"/>
        <v>0.97899833435470418</v>
      </c>
      <c r="AE42" s="49">
        <f t="shared" si="185"/>
        <v>1.0441670000330041</v>
      </c>
      <c r="AF42" s="49">
        <f t="shared" si="185"/>
        <v>1.0617773481791102</v>
      </c>
      <c r="AG42" s="49">
        <f t="shared" si="185"/>
        <v>2.244929345117582</v>
      </c>
      <c r="AH42" s="50">
        <f t="shared" si="185"/>
        <v>0</v>
      </c>
      <c r="AI42" s="50">
        <f t="shared" si="185"/>
        <v>0</v>
      </c>
      <c r="AJ42" s="49">
        <f t="shared" ref="AJ42" si="186">IF(AQ41=0,0,SUMPRODUCT(AJ31:AJ39,AQ31:AQ39)/AQ41)</f>
        <v>1.0111782669963985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87"/>
      <c r="BB42" s="52" t="s">
        <v>23</v>
      </c>
      <c r="BC42" s="49">
        <f t="shared" ref="BC42:BI42" si="187">IF(BL41=0,0,SUMPRODUCT(BC31:BC39,BL31:BL39)/BL41)</f>
        <v>0.92788763392612161</v>
      </c>
      <c r="BD42" s="49">
        <f t="shared" si="187"/>
        <v>0.82621812599633315</v>
      </c>
      <c r="BE42" s="49">
        <f t="shared" si="187"/>
        <v>0.99778713118179818</v>
      </c>
      <c r="BF42" s="49">
        <f t="shared" si="187"/>
        <v>1.1074832775020289</v>
      </c>
      <c r="BG42" s="49">
        <f t="shared" si="187"/>
        <v>2.2508741299716473</v>
      </c>
      <c r="BH42" s="50">
        <f t="shared" si="187"/>
        <v>0</v>
      </c>
      <c r="BI42" s="50">
        <f t="shared" si="187"/>
        <v>0</v>
      </c>
      <c r="BJ42" s="49">
        <f t="shared" ref="BJ42" si="188">IF(BQ41=0,0,SUMPRODUCT(BJ31:BJ39,BQ31:BQ39)/BQ41)</f>
        <v>0.96410070663155611</v>
      </c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87"/>
      <c r="BZ42" s="51"/>
      <c r="CA42" s="51"/>
      <c r="CB42" s="52" t="s">
        <v>23</v>
      </c>
      <c r="CC42" s="49">
        <f t="shared" ref="CC42:CI42" si="189">IF(CL41=0,0,SUMPRODUCT(CC31:CC39,CL31:CL39)/CL41)</f>
        <v>0.83284854742045922</v>
      </c>
      <c r="CD42" s="49">
        <f t="shared" si="189"/>
        <v>0.81915411770864255</v>
      </c>
      <c r="CE42" s="49">
        <f t="shared" si="189"/>
        <v>0.85357315641221965</v>
      </c>
      <c r="CF42" s="49">
        <f t="shared" si="189"/>
        <v>1.0517383939959815</v>
      </c>
      <c r="CG42" s="49">
        <f t="shared" si="189"/>
        <v>2.5025069027596496</v>
      </c>
      <c r="CH42" s="50">
        <f t="shared" si="189"/>
        <v>0</v>
      </c>
      <c r="CI42" s="50">
        <f t="shared" si="189"/>
        <v>0</v>
      </c>
      <c r="CJ42" s="49">
        <f t="shared" ref="CJ42" si="190">IF(CQ41=0,0,SUMPRODUCT(CJ31:CJ39,CQ31:CQ39)/CQ41)</f>
        <v>0.68873827898218276</v>
      </c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87"/>
      <c r="DB42" s="52" t="s">
        <v>23</v>
      </c>
      <c r="DC42" s="49">
        <f t="shared" ref="DC42:DI42" si="191">IF(DL41=0,0,SUMPRODUCT(DC31:DC39,DL31:DL39)/DL41)</f>
        <v>1.0303032537302692</v>
      </c>
      <c r="DD42" s="49">
        <f t="shared" si="191"/>
        <v>0.8717256602497514</v>
      </c>
      <c r="DE42" s="49">
        <f t="shared" si="191"/>
        <v>1.0348812976947492</v>
      </c>
      <c r="DF42" s="49">
        <f t="shared" si="191"/>
        <v>1.1343134403280897</v>
      </c>
      <c r="DG42" s="49">
        <f t="shared" si="191"/>
        <v>2.2427892238072662</v>
      </c>
      <c r="DH42" s="50">
        <f t="shared" si="191"/>
        <v>0</v>
      </c>
      <c r="DI42" s="50">
        <f t="shared" si="191"/>
        <v>0</v>
      </c>
      <c r="DJ42" s="49">
        <f t="shared" ref="DJ42" si="192">IF(DQ41=0,0,SUMPRODUCT(DJ31:DJ39,DQ31:DQ39)/DQ41)</f>
        <v>0.82157525516450314</v>
      </c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87"/>
      <c r="EB42" s="52" t="s">
        <v>23</v>
      </c>
      <c r="EC42" s="49">
        <f t="shared" ref="EC42:EI42" si="193">IF(EL41=0,0,SUMPRODUCT(EC31:EC39,EL31:EL39)/EL41)</f>
        <v>1.0483367084960784</v>
      </c>
      <c r="ED42" s="49">
        <f t="shared" si="193"/>
        <v>0.94084103788743312</v>
      </c>
      <c r="EE42" s="49">
        <f t="shared" si="193"/>
        <v>1.1540226682722967</v>
      </c>
      <c r="EF42" s="49">
        <f t="shared" si="193"/>
        <v>1.004339756879723</v>
      </c>
      <c r="EG42" s="49">
        <f t="shared" si="193"/>
        <v>2.6383334668354976</v>
      </c>
      <c r="EH42" s="50">
        <f t="shared" si="193"/>
        <v>0</v>
      </c>
      <c r="EI42" s="50">
        <f t="shared" si="193"/>
        <v>0</v>
      </c>
      <c r="EJ42" s="49">
        <f t="shared" ref="EJ42" si="194">IF(EQ41=0,0,SUMPRODUCT(EJ31:EJ39,EQ31:EQ39)/EQ41)</f>
        <v>1.0003687640985095</v>
      </c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87"/>
      <c r="EZ42" s="51"/>
      <c r="FA42" s="51"/>
      <c r="FB42" s="52" t="s">
        <v>23</v>
      </c>
      <c r="FC42" s="49">
        <f t="shared" ref="FC42:FI42" si="195">IF(FL41=0,0,SUMPRODUCT(FC31:FC39,FL31:FL39)/FL41)</f>
        <v>0.91414530082200762</v>
      </c>
      <c r="FD42" s="49">
        <f t="shared" si="195"/>
        <v>0.96278028932258408</v>
      </c>
      <c r="FE42" s="49">
        <f t="shared" si="195"/>
        <v>0.9634462965681061</v>
      </c>
      <c r="FF42" s="49">
        <f t="shared" si="195"/>
        <v>0.95509465803314642</v>
      </c>
      <c r="FG42" s="49">
        <f t="shared" si="195"/>
        <v>2.4753400682912625</v>
      </c>
      <c r="FH42" s="50">
        <f t="shared" si="195"/>
        <v>0</v>
      </c>
      <c r="FI42" s="50">
        <f t="shared" si="195"/>
        <v>0</v>
      </c>
      <c r="FJ42" s="49">
        <f t="shared" ref="FJ42" si="196">IF(FQ41=0,0,SUMPRODUCT(FJ31:FJ39,FQ31:FQ39)/FQ41)</f>
        <v>0.92042845448118993</v>
      </c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87"/>
      <c r="FZ42" s="51"/>
      <c r="GA42" s="51"/>
      <c r="GB42" s="52" t="s">
        <v>23</v>
      </c>
      <c r="GC42" s="49">
        <f t="shared" ref="GC42:GI42" si="197">IF(GL41=0,0,SUMPRODUCT(GC31:GC39,GL31:GL39)/GL41)</f>
        <v>1.0669987093860447</v>
      </c>
      <c r="GD42" s="49">
        <f t="shared" si="197"/>
        <v>0.87789178226819897</v>
      </c>
      <c r="GE42" s="49">
        <f t="shared" si="197"/>
        <v>1.0911834574604933</v>
      </c>
      <c r="GF42" s="49">
        <f t="shared" si="197"/>
        <v>0.99407408313546208</v>
      </c>
      <c r="GG42" s="49">
        <f t="shared" si="197"/>
        <v>2.3173685751482807</v>
      </c>
      <c r="GH42" s="50">
        <f t="shared" si="197"/>
        <v>0</v>
      </c>
      <c r="GI42" s="50">
        <f t="shared" si="197"/>
        <v>0</v>
      </c>
      <c r="GJ42" s="49">
        <f t="shared" ref="GJ42" si="198">IF(GQ41=0,0,SUMPRODUCT(GJ31:GJ39,GQ31:GQ39)/GQ41)</f>
        <v>0.89669852558562435</v>
      </c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87"/>
      <c r="GZ42" s="51"/>
      <c r="HA42" s="51"/>
      <c r="HB42" s="52" t="s">
        <v>23</v>
      </c>
      <c r="HC42" s="49">
        <f t="shared" ref="HC42:HI42" si="199">IF(HL41=0,0,SUMPRODUCT(HC31:HC39,HL31:HL39)/HL41)</f>
        <v>0.78044864138805536</v>
      </c>
      <c r="HD42" s="49">
        <f t="shared" si="199"/>
        <v>0.82487524974111082</v>
      </c>
      <c r="HE42" s="49">
        <f t="shared" si="199"/>
        <v>0.9925774275560354</v>
      </c>
      <c r="HF42" s="49">
        <f t="shared" si="199"/>
        <v>0.88180047086079694</v>
      </c>
      <c r="HG42" s="49">
        <f t="shared" si="199"/>
        <v>2.4233147635510646</v>
      </c>
      <c r="HH42" s="50">
        <f t="shared" si="199"/>
        <v>0</v>
      </c>
      <c r="HI42" s="50">
        <f t="shared" si="199"/>
        <v>0</v>
      </c>
      <c r="HJ42" s="49">
        <f t="shared" ref="HJ42" si="200">IF(HQ41=0,0,SUMPRODUCT(HJ31:HJ39,HQ31:HQ39)/HQ41)</f>
        <v>1.0876163886573291</v>
      </c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3"/>
    </row>
    <row r="43" spans="1:233" x14ac:dyDescent="0.25">
      <c r="B43" s="2" t="s">
        <v>24</v>
      </c>
      <c r="C43" s="39">
        <f>STDEV(C33:C34,C36:C39)</f>
        <v>0.57413904810182093</v>
      </c>
      <c r="D43" s="39">
        <f t="shared" ref="D43:I43" si="201">STDEV(D33:D34,D36:D39)</f>
        <v>9.1530088990249947E-2</v>
      </c>
      <c r="E43" s="39">
        <f t="shared" si="201"/>
        <v>0.1486330772496528</v>
      </c>
      <c r="F43" s="39">
        <f t="shared" si="201"/>
        <v>6.9749002981678326E-2</v>
      </c>
      <c r="G43" s="39">
        <f t="shared" si="201"/>
        <v>0.32707033985533512</v>
      </c>
      <c r="H43" s="39">
        <f t="shared" si="201"/>
        <v>0</v>
      </c>
      <c r="I43" s="39">
        <f t="shared" si="201"/>
        <v>0</v>
      </c>
      <c r="J43" s="39">
        <f>STDEV(J34,J36:J39)</f>
        <v>0.14213717864041361</v>
      </c>
      <c r="Y43" s="86"/>
      <c r="AB43" s="2" t="s">
        <v>24</v>
      </c>
      <c r="AC43" s="39">
        <f t="shared" ref="AC43:AI43" si="202">STDEV(AC33:AC34,AC36:AC39)</f>
        <v>0.49844327689884138</v>
      </c>
      <c r="AD43" s="39">
        <f t="shared" si="202"/>
        <v>0.15435094043521194</v>
      </c>
      <c r="AE43" s="39">
        <f t="shared" si="202"/>
        <v>0.10554226216643933</v>
      </c>
      <c r="AF43" s="39">
        <f t="shared" si="202"/>
        <v>0.16070996206217178</v>
      </c>
      <c r="AG43" s="39">
        <f t="shared" si="202"/>
        <v>0.60119823835056285</v>
      </c>
      <c r="AH43" s="39">
        <f t="shared" si="202"/>
        <v>0</v>
      </c>
      <c r="AI43" s="39">
        <f t="shared" si="202"/>
        <v>0</v>
      </c>
      <c r="AJ43" s="39">
        <f t="shared" ref="AJ43" si="203">STDEV(AJ34,AJ36:AJ39)</f>
        <v>0.50028664400330369</v>
      </c>
      <c r="BA43" s="86"/>
      <c r="BB43" s="2" t="s">
        <v>24</v>
      </c>
      <c r="BC43" s="39">
        <f t="shared" ref="BC43:BI43" si="204">STDEV(BC33:BC34,BC36:BC39)</f>
        <v>0.20689298256306854</v>
      </c>
      <c r="BD43" s="39">
        <f t="shared" si="204"/>
        <v>0.10661389591061726</v>
      </c>
      <c r="BE43" s="39">
        <f t="shared" si="204"/>
        <v>0.11622614605854777</v>
      </c>
      <c r="BF43" s="39">
        <f t="shared" si="204"/>
        <v>0.1190919649902637</v>
      </c>
      <c r="BG43" s="39">
        <f t="shared" si="204"/>
        <v>0.99272584157424038</v>
      </c>
      <c r="BH43" s="39">
        <f t="shared" si="204"/>
        <v>0</v>
      </c>
      <c r="BI43" s="39">
        <f t="shared" si="204"/>
        <v>0</v>
      </c>
      <c r="BJ43" s="39">
        <f t="shared" ref="BJ43" si="205">STDEV(BJ34,BJ36:BJ39)</f>
        <v>0.10610722390912168</v>
      </c>
      <c r="BY43" s="86"/>
      <c r="CB43" s="2" t="s">
        <v>24</v>
      </c>
      <c r="CC43" s="39">
        <f t="shared" ref="CC43:CI43" si="206">STDEV(CC33:CC34,CC36:CC39)</f>
        <v>0.37924340564089515</v>
      </c>
      <c r="CD43" s="39">
        <f t="shared" si="206"/>
        <v>7.7343464642147419E-2</v>
      </c>
      <c r="CE43" s="39">
        <f t="shared" si="206"/>
        <v>0.15590902628360817</v>
      </c>
      <c r="CF43" s="39">
        <f t="shared" si="206"/>
        <v>4.716663801147522E-2</v>
      </c>
      <c r="CG43" s="39">
        <f t="shared" si="206"/>
        <v>0.27009352573363493</v>
      </c>
      <c r="CH43" s="39">
        <f t="shared" si="206"/>
        <v>0</v>
      </c>
      <c r="CI43" s="39">
        <f t="shared" si="206"/>
        <v>0</v>
      </c>
      <c r="CJ43" s="39">
        <f t="shared" ref="CJ43" si="207">STDEV(CJ34,CJ36:CJ39)</f>
        <v>0.16127128700812932</v>
      </c>
      <c r="DA43" s="86"/>
      <c r="DB43" s="2" t="s">
        <v>24</v>
      </c>
      <c r="DC43" s="39">
        <f t="shared" ref="DC43:DI43" si="208">STDEV(DC33:DC34,DC36:DC39)</f>
        <v>0.11008284686749217</v>
      </c>
      <c r="DD43" s="39">
        <f t="shared" si="208"/>
        <v>0.1669487728098337</v>
      </c>
      <c r="DE43" s="39">
        <f t="shared" si="208"/>
        <v>0.13186412268336756</v>
      </c>
      <c r="DF43" s="39">
        <f t="shared" si="208"/>
        <v>5.4355413929116379E-2</v>
      </c>
      <c r="DG43" s="39">
        <f t="shared" si="208"/>
        <v>1.1082354239194496</v>
      </c>
      <c r="DH43" s="39">
        <f t="shared" si="208"/>
        <v>0</v>
      </c>
      <c r="DI43" s="39">
        <f t="shared" si="208"/>
        <v>0</v>
      </c>
      <c r="DJ43" s="39">
        <f t="shared" ref="DJ43" si="209">STDEV(DJ34,DJ36:DJ39)</f>
        <v>9.2797766351811306E-2</v>
      </c>
      <c r="EA43" s="86"/>
      <c r="EB43" s="2" t="s">
        <v>24</v>
      </c>
      <c r="EC43" s="39">
        <f t="shared" ref="EC43:EI43" si="210">STDEV(EC33:EC34,EC36:EC39)</f>
        <v>9.007812988620327E-2</v>
      </c>
      <c r="ED43" s="39">
        <f t="shared" si="210"/>
        <v>9.7183910971068183E-2</v>
      </c>
      <c r="EE43" s="39">
        <f t="shared" si="210"/>
        <v>6.4106265398725784E-2</v>
      </c>
      <c r="EF43" s="39">
        <f t="shared" si="210"/>
        <v>6.0855604039837523E-2</v>
      </c>
      <c r="EG43" s="39">
        <f t="shared" si="210"/>
        <v>1.1235944740236474</v>
      </c>
      <c r="EH43" s="39">
        <f t="shared" si="210"/>
        <v>0</v>
      </c>
      <c r="EI43" s="39">
        <f t="shared" si="210"/>
        <v>0</v>
      </c>
      <c r="EJ43" s="39">
        <f t="shared" ref="EJ43" si="211">STDEV(EJ34,EJ36:EJ39)</f>
        <v>9.8623442155291882E-2</v>
      </c>
      <c r="EY43" s="86"/>
      <c r="FB43" s="2" t="s">
        <v>24</v>
      </c>
      <c r="FC43" s="39">
        <f t="shared" ref="FC43:FI43" si="212">STDEV(FC33:FC34,FC36:FC39)</f>
        <v>0.36198886413234649</v>
      </c>
      <c r="FD43" s="39">
        <f t="shared" si="212"/>
        <v>0.19249195656222867</v>
      </c>
      <c r="FE43" s="39">
        <f t="shared" si="212"/>
        <v>0.23172421239062327</v>
      </c>
      <c r="FF43" s="39">
        <f t="shared" si="212"/>
        <v>0.19385067875909079</v>
      </c>
      <c r="FG43" s="39">
        <f t="shared" si="212"/>
        <v>0.52867979751063821</v>
      </c>
      <c r="FH43" s="39">
        <f t="shared" si="212"/>
        <v>0</v>
      </c>
      <c r="FI43" s="39">
        <f t="shared" si="212"/>
        <v>0</v>
      </c>
      <c r="FJ43" s="39">
        <f t="shared" ref="FJ43" si="213">STDEV(FJ34,FJ36:FJ39)</f>
        <v>0.16249582203066237</v>
      </c>
      <c r="FY43" s="86"/>
      <c r="GB43" s="2" t="s">
        <v>24</v>
      </c>
      <c r="GC43" s="39">
        <f t="shared" ref="GC43:GI43" si="214">STDEV(GC33:GC34,GC36:GC39)</f>
        <v>0.11402577143489824</v>
      </c>
      <c r="GD43" s="39">
        <f t="shared" si="214"/>
        <v>9.9287257695556519E-2</v>
      </c>
      <c r="GE43" s="39">
        <f t="shared" si="214"/>
        <v>9.5204262651999494E-2</v>
      </c>
      <c r="GF43" s="39">
        <f t="shared" si="214"/>
        <v>0.14322158694815046</v>
      </c>
      <c r="GG43" s="39">
        <f t="shared" si="214"/>
        <v>1.1404247441573594</v>
      </c>
      <c r="GH43" s="39">
        <f t="shared" si="214"/>
        <v>0</v>
      </c>
      <c r="GI43" s="39">
        <f t="shared" si="214"/>
        <v>0</v>
      </c>
      <c r="GJ43" s="39">
        <f t="shared" ref="GJ43" si="215">STDEV(GJ34,GJ36:GJ39)</f>
        <v>0.10973455647516907</v>
      </c>
      <c r="GY43" s="86"/>
      <c r="HB43" s="2" t="s">
        <v>24</v>
      </c>
      <c r="HC43" s="39">
        <f t="shared" ref="HC43:HI43" si="216">STDEV(HC33:HC34,HC36:HC39)</f>
        <v>9.2664690640925848E-2</v>
      </c>
      <c r="HD43" s="39">
        <f t="shared" si="216"/>
        <v>8.8510362149893426E-2</v>
      </c>
      <c r="HE43" s="39">
        <f t="shared" si="216"/>
        <v>5.7580046699898926E-2</v>
      </c>
      <c r="HF43" s="39">
        <f t="shared" si="216"/>
        <v>8.6815459035225487E-2</v>
      </c>
      <c r="HG43" s="39">
        <f t="shared" si="216"/>
        <v>1.0671644620953493</v>
      </c>
      <c r="HH43" s="39">
        <f t="shared" si="216"/>
        <v>0</v>
      </c>
      <c r="HI43" s="39">
        <f t="shared" si="216"/>
        <v>0</v>
      </c>
      <c r="HJ43" s="39">
        <f t="shared" ref="HJ43" si="217">STDEV(HJ34,HJ36:HJ39)</f>
        <v>0.18878661470950905</v>
      </c>
    </row>
    <row r="44" spans="1:233" x14ac:dyDescent="0.25">
      <c r="Y44" s="86"/>
      <c r="BA44" s="86"/>
      <c r="BY44" s="86"/>
      <c r="DA44" s="86"/>
      <c r="EA44" s="86"/>
      <c r="EY44" s="86"/>
      <c r="FY44" s="86"/>
      <c r="GY44" s="86"/>
    </row>
    <row r="45" spans="1:233" hidden="1" x14ac:dyDescent="0.25">
      <c r="A45" s="2"/>
      <c r="B45" s="2"/>
      <c r="C45" s="39"/>
      <c r="D45" s="39"/>
      <c r="E45" s="39"/>
      <c r="F45" s="39"/>
      <c r="G45" s="39"/>
      <c r="Y45" s="86"/>
      <c r="AB45" s="2"/>
      <c r="AC45" s="39"/>
      <c r="AD45" s="39"/>
      <c r="AE45" s="39"/>
      <c r="AF45" s="39"/>
      <c r="AG45" s="39"/>
      <c r="BA45" s="86"/>
      <c r="BB45" s="2"/>
      <c r="BC45" s="39"/>
      <c r="BD45" s="39"/>
      <c r="BE45" s="39"/>
      <c r="BF45" s="39"/>
      <c r="BG45" s="39"/>
      <c r="BY45" s="86"/>
      <c r="CB45" s="2"/>
      <c r="CC45" s="39"/>
      <c r="CD45" s="39"/>
      <c r="CE45" s="39"/>
      <c r="CF45" s="39"/>
      <c r="CG45" s="39"/>
      <c r="DA45" s="86"/>
      <c r="DB45" s="2"/>
      <c r="DC45" s="39"/>
      <c r="DD45" s="39"/>
      <c r="DE45" s="39"/>
      <c r="DF45" s="39"/>
      <c r="DG45" s="39"/>
      <c r="EA45" s="86"/>
      <c r="EB45" s="2"/>
      <c r="EC45" s="39"/>
      <c r="ED45" s="39"/>
      <c r="EE45" s="39"/>
      <c r="EF45" s="39"/>
      <c r="EG45" s="39"/>
      <c r="EY45" s="86"/>
      <c r="FY45" s="86"/>
      <c r="GY45" s="86"/>
    </row>
    <row r="46" spans="1:233" hidden="1" x14ac:dyDescent="0.25">
      <c r="B46" s="2"/>
      <c r="C46" s="39"/>
      <c r="D46" s="39"/>
      <c r="E46" s="39"/>
      <c r="F46" s="39"/>
      <c r="G46" s="39"/>
      <c r="Y46" s="86"/>
      <c r="AB46" s="2"/>
      <c r="AC46" s="39"/>
      <c r="AD46" s="39"/>
      <c r="AE46" s="39"/>
      <c r="AF46" s="39"/>
      <c r="AG46" s="39"/>
      <c r="BA46" s="86"/>
      <c r="BB46" s="2"/>
      <c r="BC46" s="39"/>
      <c r="BD46" s="39"/>
      <c r="BE46" s="39"/>
      <c r="BF46" s="39"/>
      <c r="BG46" s="39"/>
      <c r="BY46" s="86"/>
      <c r="CB46" s="2"/>
      <c r="CC46" s="39"/>
      <c r="CD46" s="39"/>
      <c r="CE46" s="39"/>
      <c r="CF46" s="39"/>
      <c r="CG46" s="39"/>
      <c r="DA46" s="86"/>
      <c r="DB46" s="2"/>
      <c r="DC46" s="39"/>
      <c r="DD46" s="39"/>
      <c r="DE46" s="39"/>
      <c r="DF46" s="39"/>
      <c r="DG46" s="39"/>
      <c r="EA46" s="86"/>
      <c r="EB46" s="2"/>
      <c r="EC46" s="39"/>
      <c r="ED46" s="39"/>
      <c r="EE46" s="39"/>
      <c r="EF46" s="39"/>
      <c r="EG46" s="39"/>
      <c r="EY46" s="86"/>
      <c r="FY46" s="86"/>
      <c r="GY46" s="86"/>
    </row>
    <row r="47" spans="1:233" ht="18.75" thickBot="1" x14ac:dyDescent="0.3">
      <c r="B47" s="1" t="s">
        <v>25</v>
      </c>
      <c r="Y47" s="86"/>
      <c r="BA47" s="86"/>
      <c r="BY47" s="86"/>
      <c r="DA47" s="86"/>
      <c r="EA47" s="86"/>
      <c r="EY47" s="86"/>
      <c r="FY47" s="86"/>
      <c r="GY47" s="86"/>
    </row>
    <row r="48" spans="1:233" ht="15.75" thickBot="1" x14ac:dyDescent="0.3">
      <c r="O48" s="33" t="s">
        <v>26</v>
      </c>
      <c r="P48" s="54">
        <v>1.5</v>
      </c>
      <c r="S48" s="35">
        <f>S$27</f>
        <v>1</v>
      </c>
      <c r="U48" s="36">
        <f>U$27</f>
        <v>1.5</v>
      </c>
      <c r="V48" s="37">
        <f>V$27</f>
        <v>2</v>
      </c>
      <c r="Y48" s="86"/>
      <c r="BA48" s="86"/>
      <c r="BY48" s="86"/>
      <c r="DA48" s="86"/>
      <c r="EA48" s="86"/>
      <c r="EY48" s="86"/>
      <c r="FY48" s="86"/>
      <c r="GY48" s="86"/>
    </row>
    <row r="49" spans="1:207" x14ac:dyDescent="0.25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97" t="s">
        <v>19</v>
      </c>
      <c r="M49" s="98"/>
      <c r="N49" s="98"/>
      <c r="O49" s="98"/>
      <c r="P49" s="98"/>
      <c r="Q49" s="99"/>
      <c r="R49" s="56"/>
      <c r="S49" s="97" t="s">
        <v>20</v>
      </c>
      <c r="T49" s="98"/>
      <c r="U49" s="98"/>
      <c r="V49" s="98"/>
      <c r="W49" s="98"/>
      <c r="X49" s="99"/>
      <c r="Y49" s="88"/>
      <c r="Z49" s="56"/>
      <c r="AA49" s="56"/>
      <c r="AB49" s="55" t="s">
        <v>27</v>
      </c>
      <c r="BA49" s="88"/>
      <c r="BY49" s="88"/>
      <c r="DA49" s="88"/>
      <c r="EA49" s="88"/>
      <c r="EY49" s="88"/>
      <c r="FY49" s="88"/>
      <c r="GY49" s="88"/>
    </row>
    <row r="50" spans="1:207" ht="23.25" x14ac:dyDescent="0.25">
      <c r="A50" s="57" t="s">
        <v>28</v>
      </c>
      <c r="B50" s="14" t="s">
        <v>6</v>
      </c>
      <c r="C50" s="15" t="str">
        <f>C$10</f>
        <v>Mon</v>
      </c>
      <c r="D50" s="15" t="str">
        <f t="shared" ref="D50:J50" si="218">D$10</f>
        <v>Tue</v>
      </c>
      <c r="E50" s="15" t="str">
        <f t="shared" si="218"/>
        <v>Wed</v>
      </c>
      <c r="F50" s="15" t="str">
        <f t="shared" si="218"/>
        <v>Thu</v>
      </c>
      <c r="G50" s="15" t="str">
        <f t="shared" si="218"/>
        <v>Fri</v>
      </c>
      <c r="H50" s="15" t="str">
        <f t="shared" si="218"/>
        <v>Sat</v>
      </c>
      <c r="I50" s="15" t="str">
        <f t="shared" si="218"/>
        <v>Sun</v>
      </c>
      <c r="J50" s="15" t="str">
        <f t="shared" si="218"/>
        <v>Next Mon</v>
      </c>
      <c r="L50" s="15" t="s">
        <v>7</v>
      </c>
      <c r="M50" s="15" t="s">
        <v>8</v>
      </c>
      <c r="N50" s="15" t="s">
        <v>9</v>
      </c>
      <c r="O50" s="15" t="s">
        <v>10</v>
      </c>
      <c r="P50" s="15" t="s">
        <v>1</v>
      </c>
      <c r="Q50" s="16" t="str">
        <f>$J$10</f>
        <v>Next Mon</v>
      </c>
      <c r="S50" s="15" t="s">
        <v>7</v>
      </c>
      <c r="T50" s="15" t="s">
        <v>8</v>
      </c>
      <c r="U50" s="15" t="s">
        <v>9</v>
      </c>
      <c r="V50" s="15" t="s">
        <v>10</v>
      </c>
      <c r="W50" s="15" t="s">
        <v>1</v>
      </c>
      <c r="X50" s="16" t="str">
        <f>$J$10</f>
        <v>Next Mon</v>
      </c>
      <c r="Y50" s="86"/>
      <c r="AC50" s="15" t="s">
        <v>7</v>
      </c>
      <c r="AD50" s="15" t="s">
        <v>8</v>
      </c>
      <c r="AE50" s="15" t="s">
        <v>9</v>
      </c>
      <c r="AF50" s="15" t="s">
        <v>10</v>
      </c>
      <c r="AG50" s="15" t="s">
        <v>1</v>
      </c>
      <c r="AJ50" s="16" t="str">
        <f>$J$10</f>
        <v>Next Mon</v>
      </c>
      <c r="BA50" s="86"/>
      <c r="BY50" s="86"/>
      <c r="DA50" s="86"/>
      <c r="EA50" s="86"/>
      <c r="EY50" s="86"/>
      <c r="FY50" s="86"/>
      <c r="GY50" s="86"/>
    </row>
    <row r="51" spans="1:207" x14ac:dyDescent="0.25">
      <c r="A51" s="58">
        <v>1</v>
      </c>
      <c r="B51" s="18">
        <f>B$15</f>
        <v>42625</v>
      </c>
      <c r="C51" s="39">
        <f>C$42</f>
        <v>1.3990945862498976</v>
      </c>
      <c r="D51" s="39">
        <f>D$42</f>
        <v>1.3482362876064515</v>
      </c>
      <c r="E51" s="39">
        <f>E$42</f>
        <v>1.0337987161632678</v>
      </c>
      <c r="F51" s="39">
        <f>F$42</f>
        <v>1.0210173363108199</v>
      </c>
      <c r="G51" s="39">
        <f>G$42</f>
        <v>2.4232196055152757</v>
      </c>
      <c r="J51" s="39">
        <f>J$42</f>
        <v>0.96704840654696</v>
      </c>
      <c r="L51" s="59">
        <f>IF(C51=0,0,IF((ABS(C51-C$61)/C$63)&gt;$P$48,0,$A51))</f>
        <v>0</v>
      </c>
      <c r="M51" s="59">
        <f t="shared" ref="M51:P59" si="219">IF(D51=0,0,IF((ABS(D51-D$61)/D$63)&gt;$P$48,0,$A51))</f>
        <v>0</v>
      </c>
      <c r="N51" s="59">
        <f t="shared" si="219"/>
        <v>1</v>
      </c>
      <c r="O51" s="59">
        <f t="shared" si="219"/>
        <v>1</v>
      </c>
      <c r="P51" s="59">
        <f t="shared" si="219"/>
        <v>1</v>
      </c>
      <c r="Q51" s="59">
        <f>IF(J51=0,0,IF((ABS(J51-J$61)/J$63)&gt;$P$48,0,$A51))</f>
        <v>1</v>
      </c>
      <c r="S51" s="41">
        <f t="shared" ref="S51:W59" si="220">IF(C$63=0,0,ABS(C51-C$61)/C$63)</f>
        <v>2.2515702101471899</v>
      </c>
      <c r="T51" s="41">
        <f t="shared" si="220"/>
        <v>2.4792107666772316</v>
      </c>
      <c r="U51" s="41">
        <f t="shared" si="220"/>
        <v>0.18403111006255196</v>
      </c>
      <c r="V51" s="41">
        <f t="shared" si="220"/>
        <v>3.2387846115769239E-2</v>
      </c>
      <c r="W51" s="41">
        <f t="shared" si="220"/>
        <v>0.23465355079012223</v>
      </c>
      <c r="X51" s="41">
        <f t="shared" ref="X51:X59" si="221">IF(J$63=0,0,ABS(J51-J$61)/J$63)</f>
        <v>0.3274546867519349</v>
      </c>
      <c r="Y51" s="86"/>
      <c r="AB51" s="18">
        <f t="shared" ref="AB51:AB59" si="222">B51</f>
        <v>42625</v>
      </c>
      <c r="AC51" s="39">
        <f>C$43</f>
        <v>0.57413904810182093</v>
      </c>
      <c r="AD51" s="39">
        <f>D$43</f>
        <v>9.1530088990249947E-2</v>
      </c>
      <c r="AE51" s="39">
        <f>E$43</f>
        <v>0.1486330772496528</v>
      </c>
      <c r="AF51" s="39">
        <f>F$43</f>
        <v>6.9749002981678326E-2</v>
      </c>
      <c r="AG51" s="39">
        <f>G$43</f>
        <v>0.32707033985533512</v>
      </c>
      <c r="AJ51" s="39">
        <f>J$43</f>
        <v>0.14213717864041361</v>
      </c>
      <c r="BA51" s="86"/>
      <c r="BY51" s="86"/>
      <c r="DA51" s="86"/>
      <c r="EA51" s="86"/>
      <c r="EY51" s="86"/>
      <c r="FY51" s="86"/>
      <c r="GY51" s="86"/>
    </row>
    <row r="52" spans="1:207" x14ac:dyDescent="0.25">
      <c r="A52" s="58">
        <v>1</v>
      </c>
      <c r="B52" s="18">
        <f>AB$15</f>
        <v>42534</v>
      </c>
      <c r="C52" s="39">
        <f>AC$42</f>
        <v>0.95719039942761486</v>
      </c>
      <c r="D52" s="39">
        <f>AD$42</f>
        <v>0.97899833435470418</v>
      </c>
      <c r="E52" s="39">
        <f>AE$42</f>
        <v>1.0441670000330041</v>
      </c>
      <c r="F52" s="39">
        <f>AF$42</f>
        <v>1.0617773481791102</v>
      </c>
      <c r="G52" s="39">
        <f>AG$42</f>
        <v>2.244929345117582</v>
      </c>
      <c r="J52" s="39">
        <f>AJ$42</f>
        <v>1.0111782669963985</v>
      </c>
      <c r="L52" s="59">
        <f t="shared" ref="L52:L59" si="223">IF(C52=0,0,IF((ABS(C52-C$61)/C$63)&gt;$P$48,0,$A52))</f>
        <v>1</v>
      </c>
      <c r="M52" s="59">
        <f t="shared" si="219"/>
        <v>1</v>
      </c>
      <c r="N52" s="59">
        <f t="shared" si="219"/>
        <v>1</v>
      </c>
      <c r="O52" s="59">
        <f t="shared" si="219"/>
        <v>1</v>
      </c>
      <c r="P52" s="59">
        <f t="shared" si="219"/>
        <v>1</v>
      </c>
      <c r="Q52" s="59">
        <f t="shared" ref="Q52:Q59" si="224">IF(J52=0,0,IF((ABS(J52-J$61)/J$63)&gt;$P$48,0,$A52))</f>
        <v>1</v>
      </c>
      <c r="S52" s="41">
        <f t="shared" si="220"/>
        <v>0.21219771365246853</v>
      </c>
      <c r="T52" s="41">
        <f t="shared" si="220"/>
        <v>0.2424850171688204</v>
      </c>
      <c r="U52" s="41">
        <f t="shared" si="220"/>
        <v>0.30779774746881894</v>
      </c>
      <c r="V52" s="41">
        <f t="shared" si="220"/>
        <v>0.4960691728887982</v>
      </c>
      <c r="W52" s="41">
        <f t="shared" si="220"/>
        <v>1.0623754052065519</v>
      </c>
      <c r="X52" s="41">
        <f t="shared" si="221"/>
        <v>0.70368062996563108</v>
      </c>
      <c r="Y52" s="86"/>
      <c r="AB52" s="18">
        <f t="shared" si="222"/>
        <v>42534</v>
      </c>
      <c r="AC52" s="39">
        <f>AC$43</f>
        <v>0.49844327689884138</v>
      </c>
      <c r="AD52" s="39">
        <f>AD$43</f>
        <v>0.15435094043521194</v>
      </c>
      <c r="AE52" s="39">
        <f>AE$43</f>
        <v>0.10554226216643933</v>
      </c>
      <c r="AF52" s="39">
        <f>AF$43</f>
        <v>0.16070996206217178</v>
      </c>
      <c r="AG52" s="39">
        <f>AG$43</f>
        <v>0.60119823835056285</v>
      </c>
      <c r="AJ52" s="39">
        <f>AJ$43</f>
        <v>0.50028664400330369</v>
      </c>
      <c r="BA52" s="86"/>
      <c r="BY52" s="86"/>
      <c r="DA52" s="86"/>
      <c r="EA52" s="86"/>
      <c r="EY52" s="86"/>
      <c r="FY52" s="86"/>
      <c r="GY52" s="86"/>
    </row>
    <row r="53" spans="1:207" x14ac:dyDescent="0.25">
      <c r="A53" s="58">
        <v>1</v>
      </c>
      <c r="B53" s="18">
        <f>BB$15</f>
        <v>42443</v>
      </c>
      <c r="C53" s="39">
        <f>BC$42</f>
        <v>0.92788763392612161</v>
      </c>
      <c r="D53" s="39">
        <f>BD$42</f>
        <v>0.82621812599633315</v>
      </c>
      <c r="E53" s="39">
        <f>BE$42</f>
        <v>0.99778713118179818</v>
      </c>
      <c r="F53" s="39">
        <f>BF$42</f>
        <v>1.1074832775020289</v>
      </c>
      <c r="G53" s="39">
        <f>BG$42</f>
        <v>2.2508741299716473</v>
      </c>
      <c r="J53" s="39">
        <f>BJ$42</f>
        <v>0.96410070663155611</v>
      </c>
      <c r="L53" s="59">
        <f t="shared" si="223"/>
        <v>1</v>
      </c>
      <c r="M53" s="59">
        <f t="shared" si="219"/>
        <v>1</v>
      </c>
      <c r="N53" s="59">
        <f t="shared" si="219"/>
        <v>1</v>
      </c>
      <c r="O53" s="59">
        <f t="shared" si="219"/>
        <v>1</v>
      </c>
      <c r="P53" s="59">
        <f t="shared" si="219"/>
        <v>1</v>
      </c>
      <c r="Q53" s="59">
        <f t="shared" si="224"/>
        <v>1</v>
      </c>
      <c r="S53" s="41">
        <f t="shared" si="220"/>
        <v>0.37557071593234165</v>
      </c>
      <c r="T53" s="41">
        <f t="shared" si="220"/>
        <v>0.68300875464135458</v>
      </c>
      <c r="U53" s="41">
        <f t="shared" si="220"/>
        <v>0.24584068326633479</v>
      </c>
      <c r="V53" s="41">
        <f t="shared" si="220"/>
        <v>1.0886504321600614</v>
      </c>
      <c r="W53" s="41">
        <f t="shared" si="220"/>
        <v>1.0191281853320957</v>
      </c>
      <c r="X53" s="41">
        <f t="shared" si="221"/>
        <v>0.30232428367136333</v>
      </c>
      <c r="Y53" s="86"/>
      <c r="AB53" s="18">
        <f t="shared" si="222"/>
        <v>42443</v>
      </c>
      <c r="AC53" s="39">
        <f>BC$43</f>
        <v>0.20689298256306854</v>
      </c>
      <c r="AD53" s="39">
        <f>BD$43</f>
        <v>0.10661389591061726</v>
      </c>
      <c r="AE53" s="39">
        <f>BE$43</f>
        <v>0.11622614605854777</v>
      </c>
      <c r="AF53" s="39">
        <f>BF$43</f>
        <v>0.1190919649902637</v>
      </c>
      <c r="AG53" s="39">
        <f>BG$43</f>
        <v>0.99272584157424038</v>
      </c>
      <c r="AJ53" s="39">
        <f>BJ$43</f>
        <v>0.10610722390912168</v>
      </c>
      <c r="BA53" s="86"/>
      <c r="BY53" s="86"/>
      <c r="DA53" s="86"/>
      <c r="EA53" s="86"/>
      <c r="EY53" s="86"/>
      <c r="FY53" s="86"/>
      <c r="GY53" s="86"/>
    </row>
    <row r="54" spans="1:207" x14ac:dyDescent="0.25">
      <c r="A54" s="58">
        <v>1</v>
      </c>
      <c r="B54" s="18">
        <f>CB$15</f>
        <v>42261</v>
      </c>
      <c r="C54" s="39">
        <f>CC$42</f>
        <v>0.83284854742045922</v>
      </c>
      <c r="D54" s="39">
        <f>CD$42</f>
        <v>0.81915411770864255</v>
      </c>
      <c r="E54" s="39">
        <f>CE$42</f>
        <v>0.85357315641221965</v>
      </c>
      <c r="F54" s="39">
        <f>CF$42</f>
        <v>1.0517383939959815</v>
      </c>
      <c r="G54" s="39">
        <f>CG$42</f>
        <v>2.5025069027596496</v>
      </c>
      <c r="J54" s="39">
        <f>CJ$42</f>
        <v>0.68873827898218276</v>
      </c>
      <c r="L54" s="59">
        <f t="shared" si="223"/>
        <v>1</v>
      </c>
      <c r="M54" s="59">
        <f t="shared" si="219"/>
        <v>1</v>
      </c>
      <c r="N54" s="59">
        <f t="shared" si="219"/>
        <v>0</v>
      </c>
      <c r="O54" s="59">
        <f t="shared" si="219"/>
        <v>1</v>
      </c>
      <c r="P54" s="59">
        <f t="shared" si="219"/>
        <v>1</v>
      </c>
      <c r="Q54" s="59">
        <f t="shared" si="224"/>
        <v>0</v>
      </c>
      <c r="S54" s="41">
        <f t="shared" si="220"/>
        <v>0.90544633110509398</v>
      </c>
      <c r="T54" s="41">
        <f t="shared" si="220"/>
        <v>0.72580026372830297</v>
      </c>
      <c r="U54" s="41">
        <f t="shared" si="220"/>
        <v>1.9673289207095186</v>
      </c>
      <c r="V54" s="41">
        <f t="shared" si="220"/>
        <v>0.3659132784626033</v>
      </c>
      <c r="W54" s="41">
        <f t="shared" si="220"/>
        <v>0.81145410141626584</v>
      </c>
      <c r="X54" s="41">
        <f t="shared" si="221"/>
        <v>2.0452582378436563</v>
      </c>
      <c r="Y54" s="86"/>
      <c r="AB54" s="18">
        <f t="shared" si="222"/>
        <v>42261</v>
      </c>
      <c r="AC54" s="39">
        <f>CC$43</f>
        <v>0.37924340564089515</v>
      </c>
      <c r="AD54" s="39">
        <f>CD$43</f>
        <v>7.7343464642147419E-2</v>
      </c>
      <c r="AE54" s="39">
        <f>CE$43</f>
        <v>0.15590902628360817</v>
      </c>
      <c r="AF54" s="39">
        <f>CF$43</f>
        <v>4.716663801147522E-2</v>
      </c>
      <c r="AG54" s="39">
        <f>CG$43</f>
        <v>0.27009352573363493</v>
      </c>
      <c r="AJ54" s="39">
        <f>CJ$43</f>
        <v>0.16127128700812932</v>
      </c>
      <c r="BA54" s="86"/>
      <c r="BY54" s="86"/>
      <c r="DA54" s="86"/>
      <c r="EA54" s="86"/>
      <c r="EY54" s="86"/>
      <c r="FY54" s="86"/>
      <c r="GY54" s="86"/>
    </row>
    <row r="55" spans="1:207" x14ac:dyDescent="0.25">
      <c r="A55" s="58">
        <v>1</v>
      </c>
      <c r="B55" s="18">
        <f>DB$15</f>
        <v>42170</v>
      </c>
      <c r="C55" s="39">
        <f>DC$42</f>
        <v>1.0303032537302692</v>
      </c>
      <c r="D55" s="39">
        <f>DD$42</f>
        <v>0.8717256602497514</v>
      </c>
      <c r="E55" s="39">
        <f>DE$42</f>
        <v>1.0348812976947492</v>
      </c>
      <c r="F55" s="39">
        <f>DF$42</f>
        <v>1.1343134403280897</v>
      </c>
      <c r="G55" s="39">
        <f>DG$42</f>
        <v>2.2427892238072662</v>
      </c>
      <c r="J55" s="39">
        <f>DJ$42</f>
        <v>0.82157525516450314</v>
      </c>
      <c r="L55" s="59">
        <f t="shared" si="223"/>
        <v>1</v>
      </c>
      <c r="M55" s="59">
        <f t="shared" si="219"/>
        <v>1</v>
      </c>
      <c r="N55" s="59">
        <f t="shared" si="219"/>
        <v>1</v>
      </c>
      <c r="O55" s="59">
        <f t="shared" si="219"/>
        <v>1</v>
      </c>
      <c r="P55" s="59">
        <f t="shared" si="219"/>
        <v>1</v>
      </c>
      <c r="Q55" s="59">
        <f t="shared" si="224"/>
        <v>1</v>
      </c>
      <c r="S55" s="41">
        <f t="shared" si="220"/>
        <v>0.19543161102908377</v>
      </c>
      <c r="T55" s="41">
        <f t="shared" si="220"/>
        <v>0.40733862711289481</v>
      </c>
      <c r="U55" s="41">
        <f t="shared" si="220"/>
        <v>0.19695393099926231</v>
      </c>
      <c r="V55" s="41">
        <f t="shared" si="220"/>
        <v>1.4365057741134242</v>
      </c>
      <c r="W55" s="41">
        <f t="shared" si="220"/>
        <v>1.0779443953613337</v>
      </c>
      <c r="X55" s="41">
        <f t="shared" si="221"/>
        <v>0.91276617580531538</v>
      </c>
      <c r="Y55" s="86"/>
      <c r="AB55" s="18">
        <f t="shared" si="222"/>
        <v>42170</v>
      </c>
      <c r="AC55" s="39">
        <f>DC$43</f>
        <v>0.11008284686749217</v>
      </c>
      <c r="AD55" s="39">
        <f>DD$43</f>
        <v>0.1669487728098337</v>
      </c>
      <c r="AE55" s="39">
        <f>DE$43</f>
        <v>0.13186412268336756</v>
      </c>
      <c r="AF55" s="39">
        <f>DF$43</f>
        <v>5.4355413929116379E-2</v>
      </c>
      <c r="AG55" s="39">
        <f>DG$43</f>
        <v>1.1082354239194496</v>
      </c>
      <c r="AJ55" s="39">
        <f>DJ$43</f>
        <v>9.2797766351811306E-2</v>
      </c>
      <c r="BA55" s="86"/>
      <c r="BY55" s="86"/>
      <c r="DA55" s="86"/>
      <c r="EA55" s="86"/>
      <c r="EY55" s="86"/>
      <c r="FY55" s="86"/>
      <c r="GY55" s="86"/>
    </row>
    <row r="56" spans="1:207" x14ac:dyDescent="0.25">
      <c r="A56" s="58">
        <v>0.9</v>
      </c>
      <c r="B56" s="18">
        <f>EB$15</f>
        <v>42079</v>
      </c>
      <c r="C56" s="39">
        <f>EC$42</f>
        <v>1.0483367084960784</v>
      </c>
      <c r="D56" s="39">
        <f>ED$42</f>
        <v>0.94084103788743312</v>
      </c>
      <c r="E56" s="39">
        <f>EE$42</f>
        <v>1.1540226682722967</v>
      </c>
      <c r="F56" s="39">
        <f>EF$42</f>
        <v>1.004339756879723</v>
      </c>
      <c r="G56" s="39">
        <f>EG$42</f>
        <v>2.6383334668354976</v>
      </c>
      <c r="J56" s="39">
        <f>EJ$42</f>
        <v>1.0003687640985095</v>
      </c>
      <c r="L56" s="59">
        <f t="shared" si="223"/>
        <v>0.9</v>
      </c>
      <c r="M56" s="59">
        <f t="shared" si="219"/>
        <v>0.9</v>
      </c>
      <c r="N56" s="59">
        <f t="shared" si="219"/>
        <v>0</v>
      </c>
      <c r="O56" s="59">
        <f t="shared" si="219"/>
        <v>0.9</v>
      </c>
      <c r="P56" s="59">
        <f t="shared" si="219"/>
        <v>0</v>
      </c>
      <c r="Q56" s="59">
        <f t="shared" si="224"/>
        <v>0.9</v>
      </c>
      <c r="S56" s="41">
        <f t="shared" si="220"/>
        <v>0.29597432760026882</v>
      </c>
      <c r="T56" s="41">
        <f t="shared" si="220"/>
        <v>1.1340285733854793E-2</v>
      </c>
      <c r="U56" s="41">
        <f t="shared" si="220"/>
        <v>1.619149445475663</v>
      </c>
      <c r="V56" s="41">
        <f t="shared" si="220"/>
        <v>0.24861408125153114</v>
      </c>
      <c r="W56" s="41">
        <f t="shared" si="220"/>
        <v>1.7995674521228389</v>
      </c>
      <c r="X56" s="41">
        <f t="shared" si="221"/>
        <v>0.61152499244466074</v>
      </c>
      <c r="Y56" s="86"/>
      <c r="AB56" s="18">
        <f t="shared" si="222"/>
        <v>42079</v>
      </c>
      <c r="AC56" s="39">
        <f>EC$43</f>
        <v>9.007812988620327E-2</v>
      </c>
      <c r="AD56" s="39">
        <f>ED$43</f>
        <v>9.7183910971068183E-2</v>
      </c>
      <c r="AE56" s="39">
        <f>EE$43</f>
        <v>6.4106265398725784E-2</v>
      </c>
      <c r="AF56" s="39">
        <f>EF$43</f>
        <v>6.0855604039837523E-2</v>
      </c>
      <c r="AG56" s="39">
        <f>EG$43</f>
        <v>1.1235944740236474</v>
      </c>
      <c r="AJ56" s="39">
        <f>EJ$43</f>
        <v>9.8623442155291882E-2</v>
      </c>
      <c r="BA56" s="86"/>
      <c r="BY56" s="86"/>
      <c r="DA56" s="86"/>
      <c r="EA56" s="86"/>
      <c r="EY56" s="86"/>
      <c r="FY56" s="86"/>
      <c r="GY56" s="86"/>
    </row>
    <row r="57" spans="1:207" x14ac:dyDescent="0.25">
      <c r="A57" s="58">
        <v>0.8</v>
      </c>
      <c r="B57" s="18">
        <f>FB$15</f>
        <v>41897</v>
      </c>
      <c r="C57" s="39">
        <f>FC$42</f>
        <v>0.91414530082200762</v>
      </c>
      <c r="D57" s="39">
        <f>FD$42</f>
        <v>0.96278028932258408</v>
      </c>
      <c r="E57" s="39">
        <f>FE$42</f>
        <v>0.9634462965681061</v>
      </c>
      <c r="F57" s="39">
        <f>FF$42</f>
        <v>0.95509465803314642</v>
      </c>
      <c r="G57" s="39">
        <f>FG$42</f>
        <v>2.4753400682912625</v>
      </c>
      <c r="J57" s="39">
        <f>FJ$42</f>
        <v>0.92042845448118993</v>
      </c>
      <c r="L57" s="59">
        <f t="shared" si="223"/>
        <v>0.8</v>
      </c>
      <c r="M57" s="59">
        <f t="shared" si="219"/>
        <v>0.8</v>
      </c>
      <c r="N57" s="59">
        <f t="shared" si="219"/>
        <v>0.8</v>
      </c>
      <c r="O57" s="59">
        <f t="shared" si="219"/>
        <v>0.8</v>
      </c>
      <c r="P57" s="59">
        <f t="shared" si="219"/>
        <v>0.8</v>
      </c>
      <c r="Q57" s="59">
        <f t="shared" si="224"/>
        <v>0.8</v>
      </c>
      <c r="S57" s="41">
        <f t="shared" si="220"/>
        <v>0.45218895244093266</v>
      </c>
      <c r="T57" s="41">
        <f t="shared" si="220"/>
        <v>0.14424127323468208</v>
      </c>
      <c r="U57" s="41">
        <f t="shared" si="220"/>
        <v>0.65576865970487941</v>
      </c>
      <c r="V57" s="41">
        <f t="shared" si="220"/>
        <v>0.88708097427254962</v>
      </c>
      <c r="W57" s="41">
        <f t="shared" si="220"/>
        <v>0.61382036152677966</v>
      </c>
      <c r="X57" s="41">
        <f t="shared" si="221"/>
        <v>7.0000352985106457E-2</v>
      </c>
      <c r="Y57" s="86"/>
      <c r="AB57" s="18">
        <f t="shared" si="222"/>
        <v>41897</v>
      </c>
      <c r="AC57" s="39">
        <f>FC$43</f>
        <v>0.36198886413234649</v>
      </c>
      <c r="AD57" s="39">
        <f>FD$43</f>
        <v>0.19249195656222867</v>
      </c>
      <c r="AE57" s="39">
        <f>FE$43</f>
        <v>0.23172421239062327</v>
      </c>
      <c r="AF57" s="39">
        <f>FF$43</f>
        <v>0.19385067875909079</v>
      </c>
      <c r="AG57" s="39">
        <f>FG$43</f>
        <v>0.52867979751063821</v>
      </c>
      <c r="AJ57" s="39">
        <f>FJ$43</f>
        <v>0.16249582203066237</v>
      </c>
      <c r="BA57" s="86"/>
      <c r="BY57" s="86"/>
      <c r="DA57" s="86"/>
      <c r="EA57" s="86"/>
      <c r="EY57" s="86"/>
      <c r="FY57" s="86"/>
      <c r="GY57" s="86"/>
    </row>
    <row r="58" spans="1:207" x14ac:dyDescent="0.25">
      <c r="A58" s="58">
        <v>0.7</v>
      </c>
      <c r="B58" s="18">
        <f>GB$15</f>
        <v>41806</v>
      </c>
      <c r="C58" s="39">
        <f>GC$42</f>
        <v>1.0669987093860447</v>
      </c>
      <c r="D58" s="39">
        <f>GD$42</f>
        <v>0.87789178226819897</v>
      </c>
      <c r="E58" s="39">
        <f>GE$42</f>
        <v>1.0911834574604933</v>
      </c>
      <c r="F58" s="39">
        <f>GF$42</f>
        <v>0.99407408313546208</v>
      </c>
      <c r="G58" s="39">
        <f>GG$42</f>
        <v>2.3173685751482807</v>
      </c>
      <c r="J58" s="39">
        <f>GJ$42</f>
        <v>0.89669852558562435</v>
      </c>
      <c r="L58" s="59">
        <f t="shared" si="223"/>
        <v>0.7</v>
      </c>
      <c r="M58" s="59">
        <f t="shared" si="219"/>
        <v>0.7</v>
      </c>
      <c r="N58" s="59">
        <f t="shared" si="219"/>
        <v>0.7</v>
      </c>
      <c r="O58" s="59">
        <f t="shared" si="219"/>
        <v>0.7</v>
      </c>
      <c r="P58" s="59">
        <f t="shared" si="219"/>
        <v>0.7</v>
      </c>
      <c r="Q58" s="59">
        <f t="shared" si="224"/>
        <v>0.7</v>
      </c>
      <c r="S58" s="41">
        <f t="shared" si="220"/>
        <v>0.4000214051291146</v>
      </c>
      <c r="T58" s="41">
        <f t="shared" si="220"/>
        <v>0.36998622665727565</v>
      </c>
      <c r="U58" s="41">
        <f t="shared" si="220"/>
        <v>0.86903516261524949</v>
      </c>
      <c r="V58" s="41">
        <f t="shared" si="220"/>
        <v>0.38170941406192205</v>
      </c>
      <c r="W58" s="41">
        <f t="shared" si="220"/>
        <v>0.5353932880098945</v>
      </c>
      <c r="X58" s="41">
        <f t="shared" si="221"/>
        <v>0.272308150703096</v>
      </c>
      <c r="Y58" s="86"/>
      <c r="AB58" s="18">
        <f t="shared" si="222"/>
        <v>41806</v>
      </c>
      <c r="AC58" s="39">
        <f>GC$43</f>
        <v>0.11402577143489824</v>
      </c>
      <c r="AD58" s="39">
        <f>GD$43</f>
        <v>9.9287257695556519E-2</v>
      </c>
      <c r="AE58" s="39">
        <f>GE$43</f>
        <v>9.5204262651999494E-2</v>
      </c>
      <c r="AF58" s="39">
        <f>GF$43</f>
        <v>0.14322158694815046</v>
      </c>
      <c r="AG58" s="39">
        <f>GG$43</f>
        <v>1.1404247441573594</v>
      </c>
      <c r="AJ58" s="39">
        <f>GJ$43</f>
        <v>0.10973455647516907</v>
      </c>
      <c r="BA58" s="86"/>
      <c r="BY58" s="86"/>
      <c r="DA58" s="86"/>
      <c r="EA58" s="86"/>
      <c r="EY58" s="86"/>
      <c r="FY58" s="86"/>
      <c r="GY58" s="86"/>
    </row>
    <row r="59" spans="1:207" x14ac:dyDescent="0.25">
      <c r="A59" s="58">
        <v>0.6</v>
      </c>
      <c r="B59" s="18">
        <f>HB$15</f>
        <v>41715</v>
      </c>
      <c r="C59" s="39">
        <f>HC$42</f>
        <v>0.78044864138805536</v>
      </c>
      <c r="D59" s="39">
        <f>HD$42</f>
        <v>0.82487524974111082</v>
      </c>
      <c r="E59" s="39">
        <f>HE$42</f>
        <v>0.9925774275560354</v>
      </c>
      <c r="F59" s="39">
        <f>HF$42</f>
        <v>0.88180047086079694</v>
      </c>
      <c r="G59" s="39">
        <f>HG$42</f>
        <v>2.4233147635510646</v>
      </c>
      <c r="J59" s="39">
        <f>HJ$42</f>
        <v>1.0876163886573291</v>
      </c>
      <c r="L59" s="59">
        <f t="shared" si="223"/>
        <v>0.6</v>
      </c>
      <c r="M59" s="59">
        <f t="shared" si="219"/>
        <v>0.6</v>
      </c>
      <c r="N59" s="59">
        <f t="shared" si="219"/>
        <v>0.6</v>
      </c>
      <c r="O59" s="59">
        <f t="shared" si="219"/>
        <v>0</v>
      </c>
      <c r="P59" s="59">
        <f t="shared" si="219"/>
        <v>0.6</v>
      </c>
      <c r="Q59" s="59">
        <f t="shared" si="224"/>
        <v>0.6</v>
      </c>
      <c r="S59" s="41">
        <f t="shared" si="220"/>
        <v>1.1975938407748146</v>
      </c>
      <c r="T59" s="41">
        <f t="shared" si="220"/>
        <v>0.69114347067476112</v>
      </c>
      <c r="U59" s="41">
        <f t="shared" si="220"/>
        <v>0.30802913294082224</v>
      </c>
      <c r="V59" s="41">
        <f t="shared" si="220"/>
        <v>1.8373463419231237</v>
      </c>
      <c r="W59" s="41">
        <f t="shared" si="220"/>
        <v>0.23534580805385952</v>
      </c>
      <c r="X59" s="41">
        <f t="shared" si="221"/>
        <v>1.3553483245035784</v>
      </c>
      <c r="Y59" s="86"/>
      <c r="AB59" s="18">
        <f t="shared" si="222"/>
        <v>41715</v>
      </c>
      <c r="AC59" s="39">
        <f>HC$43</f>
        <v>9.2664690640925848E-2</v>
      </c>
      <c r="AD59" s="39">
        <f>HD$43</f>
        <v>8.8510362149893426E-2</v>
      </c>
      <c r="AE59" s="39">
        <f>HE$43</f>
        <v>5.7580046699898926E-2</v>
      </c>
      <c r="AF59" s="39">
        <f>HF$43</f>
        <v>8.6815459035225487E-2</v>
      </c>
      <c r="AG59" s="39">
        <f>HG$43</f>
        <v>1.0671644620953493</v>
      </c>
      <c r="AJ59" s="39">
        <f>HJ$43</f>
        <v>0.18878661470950905</v>
      </c>
      <c r="BA59" s="86"/>
      <c r="BY59" s="86"/>
      <c r="DA59" s="86"/>
      <c r="EA59" s="86"/>
      <c r="EY59" s="86"/>
      <c r="FY59" s="86"/>
      <c r="GY59" s="86"/>
    </row>
    <row r="60" spans="1:207" x14ac:dyDescent="0.25">
      <c r="L60" s="45"/>
      <c r="M60" s="45"/>
      <c r="N60" s="45"/>
      <c r="O60" s="45"/>
      <c r="P60" s="45"/>
      <c r="Q60" s="45"/>
      <c r="Y60" s="86"/>
      <c r="BA60" s="86"/>
      <c r="BY60" s="86"/>
      <c r="DA60" s="86"/>
      <c r="EA60" s="86"/>
      <c r="EY60" s="86"/>
      <c r="FY60" s="86"/>
      <c r="GY60" s="86"/>
    </row>
    <row r="61" spans="1:207" ht="15.75" thickBot="1" x14ac:dyDescent="0.3">
      <c r="B61" s="2" t="s">
        <v>29</v>
      </c>
      <c r="C61" s="39">
        <f>AVERAGE(C51:C60)</f>
        <v>0.99525042009406084</v>
      </c>
      <c r="D61" s="39">
        <f t="shared" ref="D61:G61" si="225">AVERAGE(D51:D60)</f>
        <v>0.93896898723724553</v>
      </c>
      <c r="E61" s="39">
        <f t="shared" si="225"/>
        <v>1.0183819057046635</v>
      </c>
      <c r="F61" s="39">
        <f t="shared" si="225"/>
        <v>1.023515418358351</v>
      </c>
      <c r="G61" s="39">
        <f t="shared" si="225"/>
        <v>2.3909640089997253</v>
      </c>
      <c r="J61" s="39">
        <f t="shared" ref="J61" si="226">AVERAGE(J51:J60)</f>
        <v>0.92863922746047267</v>
      </c>
      <c r="K61" s="10" t="s">
        <v>15</v>
      </c>
      <c r="L61" s="59">
        <f>SUM(L50:L60)</f>
        <v>7</v>
      </c>
      <c r="M61" s="59">
        <f t="shared" ref="M61:Q61" si="227">SUM(M50:M60)</f>
        <v>7</v>
      </c>
      <c r="N61" s="59">
        <f t="shared" si="227"/>
        <v>6.1</v>
      </c>
      <c r="O61" s="59">
        <f t="shared" si="227"/>
        <v>7.4</v>
      </c>
      <c r="P61" s="59">
        <f t="shared" si="227"/>
        <v>7.1</v>
      </c>
      <c r="Q61" s="59">
        <f t="shared" si="227"/>
        <v>7</v>
      </c>
      <c r="Y61" s="86"/>
      <c r="AB61" s="2" t="s">
        <v>29</v>
      </c>
      <c r="AC61" s="39">
        <f>AVERAGE(AC51:AC60)</f>
        <v>0.26972877957405467</v>
      </c>
      <c r="AD61" s="39">
        <f t="shared" ref="AD61:AG61" si="228">AVERAGE(AD51:AD60)</f>
        <v>0.11936229446297858</v>
      </c>
      <c r="AE61" s="39">
        <f t="shared" si="228"/>
        <v>0.12297660239809589</v>
      </c>
      <c r="AF61" s="39">
        <f t="shared" si="228"/>
        <v>0.10397959008411217</v>
      </c>
      <c r="AG61" s="39">
        <f t="shared" si="228"/>
        <v>0.79546520524669084</v>
      </c>
      <c r="AJ61" s="39">
        <f t="shared" ref="AJ61" si="229">AVERAGE(AJ51:AJ60)</f>
        <v>0.17358228169815687</v>
      </c>
      <c r="BA61" s="86"/>
      <c r="BY61" s="86"/>
      <c r="DA61" s="86"/>
      <c r="EA61" s="86"/>
      <c r="EY61" s="86"/>
      <c r="FY61" s="86"/>
      <c r="GY61" s="86"/>
    </row>
    <row r="62" spans="1:207" ht="15.75" thickBot="1" x14ac:dyDescent="0.3">
      <c r="B62" s="60" t="s">
        <v>30</v>
      </c>
      <c r="C62" s="61">
        <f>IF(L61=0,0,SUMPRODUCT(C51:C60,L51:L60)/L61)</f>
        <v>0.94831677060165798</v>
      </c>
      <c r="D62" s="61">
        <f t="shared" ref="D62:G62" si="230">IF(M61=0,0,SUMPRODUCT(D51:D60,M51:M60)/M61)</f>
        <v>0.88893240018551356</v>
      </c>
      <c r="E62" s="61">
        <f t="shared" si="230"/>
        <v>1.023076403128405</v>
      </c>
      <c r="F62" s="61">
        <f t="shared" si="230"/>
        <v>1.0459679948823137</v>
      </c>
      <c r="G62" s="61">
        <f t="shared" si="230"/>
        <v>2.3550335383857561</v>
      </c>
      <c r="H62" s="61"/>
      <c r="I62" s="61"/>
      <c r="J62" s="61">
        <f>IF(Q61=0,0,SUMPRODUCT(J51:J60,Q51:Q60)/Q61)</f>
        <v>0.95440515538819481</v>
      </c>
      <c r="K62" s="62"/>
      <c r="Y62" s="86"/>
      <c r="BA62" s="86"/>
      <c r="BY62" s="86"/>
      <c r="DA62" s="86"/>
      <c r="EA62" s="86"/>
      <c r="EY62" s="86"/>
      <c r="FY62" s="86"/>
      <c r="GY62" s="86"/>
    </row>
    <row r="63" spans="1:207" x14ac:dyDescent="0.25">
      <c r="B63" s="2" t="s">
        <v>24</v>
      </c>
      <c r="C63" s="39">
        <f>STDEV(C51:C59)</f>
        <v>0.17936112510985683</v>
      </c>
      <c r="D63" s="39">
        <f t="shared" ref="D63:G63" si="231">STDEV(D51:D59)</f>
        <v>0.16507967207553212</v>
      </c>
      <c r="E63" s="39">
        <f t="shared" si="231"/>
        <v>8.3772849347939965E-2</v>
      </c>
      <c r="F63" s="39">
        <f t="shared" si="231"/>
        <v>7.7130230846527884E-2</v>
      </c>
      <c r="G63" s="39">
        <f t="shared" si="231"/>
        <v>0.13746050893728148</v>
      </c>
      <c r="J63" s="39">
        <f t="shared" ref="J63" si="232">STDEV(J51:J59)</f>
        <v>0.11729616536404751</v>
      </c>
      <c r="Y63" s="86"/>
      <c r="BA63" s="86"/>
      <c r="BY63" s="86"/>
      <c r="DA63" s="86"/>
      <c r="EA63" s="86"/>
      <c r="EY63" s="86"/>
      <c r="FY63" s="86"/>
      <c r="GY63" s="86"/>
    </row>
  </sheetData>
  <mergeCells count="39">
    <mergeCell ref="EC26:EJ26"/>
    <mergeCell ref="C7:I7"/>
    <mergeCell ref="C26:J26"/>
    <mergeCell ref="L26:X26"/>
    <mergeCell ref="AC26:AJ26"/>
    <mergeCell ref="AL26:AX26"/>
    <mergeCell ref="BC26:BJ26"/>
    <mergeCell ref="BL26:BX26"/>
    <mergeCell ref="CC26:CJ26"/>
    <mergeCell ref="CL26:CX26"/>
    <mergeCell ref="DC26:DJ26"/>
    <mergeCell ref="DL26:DX26"/>
    <mergeCell ref="HL26:HX26"/>
    <mergeCell ref="L28:Q28"/>
    <mergeCell ref="S28:X28"/>
    <mergeCell ref="AL28:AQ28"/>
    <mergeCell ref="AS28:AX28"/>
    <mergeCell ref="BL28:BQ28"/>
    <mergeCell ref="BS28:BX28"/>
    <mergeCell ref="CL28:CQ28"/>
    <mergeCell ref="CS28:CX28"/>
    <mergeCell ref="DL28:DQ28"/>
    <mergeCell ref="EL26:EX26"/>
    <mergeCell ref="FC26:FJ26"/>
    <mergeCell ref="FL26:FX26"/>
    <mergeCell ref="GC26:GJ26"/>
    <mergeCell ref="GL26:GX26"/>
    <mergeCell ref="HC26:HJ26"/>
    <mergeCell ref="GS28:GX28"/>
    <mergeCell ref="HL28:HQ28"/>
    <mergeCell ref="HS28:HX28"/>
    <mergeCell ref="L49:Q49"/>
    <mergeCell ref="S49:X49"/>
    <mergeCell ref="DS28:DX28"/>
    <mergeCell ref="EL28:EQ28"/>
    <mergeCell ref="ES28:EX28"/>
    <mergeCell ref="FL28:FQ28"/>
    <mergeCell ref="FS28:FX28"/>
    <mergeCell ref="GL28:GQ28"/>
  </mergeCells>
  <conditionalFormatting sqref="AC11:AJ19">
    <cfRule type="cellIs" dxfId="318" priority="34" operator="equal">
      <formula>0</formula>
    </cfRule>
  </conditionalFormatting>
  <conditionalFormatting sqref="BC11:BJ19">
    <cfRule type="cellIs" dxfId="317" priority="33" operator="equal">
      <formula>0</formula>
    </cfRule>
  </conditionalFormatting>
  <conditionalFormatting sqref="CC11:CJ19">
    <cfRule type="cellIs" dxfId="316" priority="32" operator="equal">
      <formula>0</formula>
    </cfRule>
  </conditionalFormatting>
  <conditionalFormatting sqref="DC11:DJ19">
    <cfRule type="cellIs" dxfId="315" priority="31" operator="equal">
      <formula>0</formula>
    </cfRule>
  </conditionalFormatting>
  <conditionalFormatting sqref="EC11:EJ19">
    <cfRule type="cellIs" dxfId="314" priority="30" operator="equal">
      <formula>0</formula>
    </cfRule>
  </conditionalFormatting>
  <conditionalFormatting sqref="FC11:FJ19">
    <cfRule type="cellIs" dxfId="313" priority="29" operator="equal">
      <formula>0</formula>
    </cfRule>
  </conditionalFormatting>
  <conditionalFormatting sqref="GC11:GJ19">
    <cfRule type="cellIs" dxfId="312" priority="28" operator="equal">
      <formula>0</formula>
    </cfRule>
  </conditionalFormatting>
  <conditionalFormatting sqref="HC11:HJ19">
    <cfRule type="cellIs" dxfId="311" priority="27" operator="equal">
      <formula>0</formula>
    </cfRule>
  </conditionalFormatting>
  <conditionalFormatting sqref="K11:K19">
    <cfRule type="cellIs" dxfId="310" priority="18" operator="equal">
      <formula>0</formula>
    </cfRule>
  </conditionalFormatting>
  <conditionalFormatting sqref="S31:X39 AS31:AX39 BS31:BX39 CS31:CX39 DS31:DX39 ES31:EX39 FS31:FX39 GS31:GX39 HS31:HX39">
    <cfRule type="expression" dxfId="309" priority="35">
      <formula>S31&lt;$S$27</formula>
    </cfRule>
    <cfRule type="expression" dxfId="308" priority="36">
      <formula>S31&gt;$V$27</formula>
    </cfRule>
    <cfRule type="expression" dxfId="307" priority="37">
      <formula>S31&gt;$U$27</formula>
    </cfRule>
  </conditionalFormatting>
  <conditionalFormatting sqref="S51:X59">
    <cfRule type="expression" dxfId="306" priority="15">
      <formula>S51&lt;$S$27</formula>
    </cfRule>
    <cfRule type="expression" dxfId="305" priority="16">
      <formula>S51&gt;$V$27</formula>
    </cfRule>
    <cfRule type="expression" dxfId="304" priority="17">
      <formula>S51&gt;$U$27</formula>
    </cfRule>
  </conditionalFormatting>
  <conditionalFormatting sqref="C51:J63">
    <cfRule type="cellIs" dxfId="303" priority="14" operator="equal">
      <formula>0</formula>
    </cfRule>
  </conditionalFormatting>
  <conditionalFormatting sqref="AC51:AJ61">
    <cfRule type="cellIs" dxfId="302" priority="13" operator="equal">
      <formula>0</formula>
    </cfRule>
  </conditionalFormatting>
  <conditionalFormatting sqref="C31:J43 AC41:AJ43 BC41:BJ43 CC41:CJ43 DC41:DJ43 EC41:EJ43 FC41:FJ43 GC41:GJ43 HC41:HJ43 AC31:AJ39 BC31:BJ39 CC31:CJ39 DC31:DJ39 EC31:EJ39 FC31:FJ39 GC31:GJ39 HC31:HJ39">
    <cfRule type="cellIs" dxfId="301" priority="12" operator="equal">
      <formula>0</formula>
    </cfRule>
  </conditionalFormatting>
  <conditionalFormatting sqref="L31:Q41 AL41:AQ41 BL41:BQ41 CL41:CQ41 DL41:DQ41 EL41:EQ41 FL41:FQ41 GL41:GQ41 HL41:HQ41 AL31:AQ39 BL31:BQ39 CL31:CQ39 DL31:DQ39 EL31:EQ39 FL31:FQ39 GL31:GQ39 HL31:HQ39">
    <cfRule type="cellIs" dxfId="300" priority="11" operator="equal">
      <formula>0</formula>
    </cfRule>
  </conditionalFormatting>
  <conditionalFormatting sqref="L51:Q61">
    <cfRule type="cellIs" dxfId="299" priority="10" operator="equal">
      <formula>0</formula>
    </cfRule>
  </conditionalFormatting>
  <conditionalFormatting sqref="C11:J19">
    <cfRule type="cellIs" dxfId="298" priority="9" operator="equal">
      <formula>0</formula>
    </cfRule>
  </conditionalFormatting>
  <conditionalFormatting sqref="AK11:AK19">
    <cfRule type="cellIs" dxfId="297" priority="8" operator="equal">
      <formula>0</formula>
    </cfRule>
  </conditionalFormatting>
  <conditionalFormatting sqref="BK11:BK19">
    <cfRule type="cellIs" dxfId="296" priority="7" operator="equal">
      <formula>0</formula>
    </cfRule>
  </conditionalFormatting>
  <conditionalFormatting sqref="CK11:CK19">
    <cfRule type="cellIs" dxfId="295" priority="6" operator="equal">
      <formula>0</formula>
    </cfRule>
  </conditionalFormatting>
  <conditionalFormatting sqref="DK11:DK19">
    <cfRule type="cellIs" dxfId="294" priority="5" operator="equal">
      <formula>0</formula>
    </cfRule>
  </conditionalFormatting>
  <conditionalFormatting sqref="EK11:EK19">
    <cfRule type="cellIs" dxfId="293" priority="4" operator="equal">
      <formula>0</formula>
    </cfRule>
  </conditionalFormatting>
  <conditionalFormatting sqref="FK11:FK19">
    <cfRule type="cellIs" dxfId="292" priority="3" operator="equal">
      <formula>0</formula>
    </cfRule>
  </conditionalFormatting>
  <conditionalFormatting sqref="GK11:GK19">
    <cfRule type="cellIs" dxfId="291" priority="2" operator="equal">
      <formula>0</formula>
    </cfRule>
  </conditionalFormatting>
  <conditionalFormatting sqref="HK11:HK19">
    <cfRule type="cellIs" dxfId="290" priority="1" operator="equal">
      <formula>0</formula>
    </cfRule>
  </conditionalFormatting>
  <printOptions headings="1"/>
  <pageMargins left="0.4" right="0.2" top="0.4" bottom="0.3" header="0.3" footer="0.25"/>
  <pageSetup scale="75" orientation="landscape" r:id="rId1"/>
  <headerFooter>
    <oddFooter>&amp;L&amp;"Arial,Regular"&amp;8&amp;Z&amp;F \ &amp;A&amp;R&amp;"Arial,Regular"&amp;8&amp;D, &amp;T</oddFooter>
  </headerFooter>
  <colBreaks count="8" manualBreakCount="8">
    <brk id="27" max="1048575" man="1"/>
    <brk id="53" max="1048575" man="1"/>
    <brk id="79" max="1048575" man="1"/>
    <brk id="105" max="1048575" man="1"/>
    <brk id="131" max="1048575" man="1"/>
    <brk id="157" max="1048575" man="1"/>
    <brk id="183" max="1048575" man="1"/>
    <brk id="20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Y63"/>
  <sheetViews>
    <sheetView zoomScale="75" zoomScaleNormal="75" workbookViewId="0">
      <pane xSplit="2" ySplit="10" topLeftCell="C11" activePane="bottomRight" state="frozen"/>
      <selection activeCell="GY1" sqref="GY1:GY63"/>
      <selection pane="topRight" activeCell="GY1" sqref="GY1:GY63"/>
      <selection pane="bottomLeft" activeCell="GY1" sqref="GY1:GY63"/>
      <selection pane="bottomRight" activeCell="GY1" sqref="GY1:GY63"/>
    </sheetView>
  </sheetViews>
  <sheetFormatPr defaultRowHeight="15" x14ac:dyDescent="0.25"/>
  <cols>
    <col min="1" max="1" width="8.7109375" style="30" customWidth="1"/>
    <col min="2" max="2" width="9.140625" style="3"/>
    <col min="3" max="7" width="12.7109375" style="3" customWidth="1"/>
    <col min="8" max="9" width="2.7109375" style="3" customWidth="1"/>
    <col min="10" max="10" width="12.7109375" style="3" customWidth="1"/>
    <col min="11" max="11" width="6.7109375" style="3" customWidth="1"/>
    <col min="12" max="17" width="4.7109375" style="3" customWidth="1"/>
    <col min="18" max="18" width="1.7109375" style="3" customWidth="1"/>
    <col min="19" max="24" width="4.7109375" style="3" customWidth="1"/>
    <col min="25" max="25" width="1.7109375" style="3" customWidth="1"/>
    <col min="26" max="26" width="5.7109375" style="3" hidden="1" customWidth="1"/>
    <col min="27" max="27" width="1.7109375" style="3" hidden="1" customWidth="1"/>
    <col min="28" max="28" width="9.140625" style="3"/>
    <col min="29" max="33" width="12.7109375" style="3" customWidth="1"/>
    <col min="34" max="35" width="2.7109375" style="3" customWidth="1"/>
    <col min="36" max="36" width="12.7109375" style="3" customWidth="1"/>
    <col min="37" max="37" width="6.7109375" style="3" customWidth="1"/>
    <col min="38" max="43" width="4.7109375" style="3" customWidth="1"/>
    <col min="44" max="44" width="1.7109375" style="3" customWidth="1"/>
    <col min="45" max="50" width="4.7109375" style="3" customWidth="1"/>
    <col min="51" max="52" width="9.140625" style="3" hidden="1" customWidth="1"/>
    <col min="53" max="53" width="1.7109375" style="3" customWidth="1"/>
    <col min="54" max="54" width="9.140625" style="3"/>
    <col min="55" max="59" width="12.7109375" style="3" customWidth="1"/>
    <col min="60" max="61" width="2.7109375" style="3" customWidth="1"/>
    <col min="62" max="62" width="12.7109375" style="3" customWidth="1"/>
    <col min="63" max="63" width="6.7109375" style="3" customWidth="1"/>
    <col min="64" max="69" width="4.7109375" style="3" customWidth="1"/>
    <col min="70" max="70" width="1.7109375" style="3" customWidth="1"/>
    <col min="71" max="76" width="4.7109375" style="3" customWidth="1"/>
    <col min="77" max="77" width="1.7109375" style="3" customWidth="1"/>
    <col min="78" max="79" width="9.140625" style="3" hidden="1" customWidth="1"/>
    <col min="80" max="80" width="9.140625" style="3"/>
    <col min="81" max="85" width="12.7109375" style="3" customWidth="1"/>
    <col min="86" max="87" width="2.7109375" style="3" customWidth="1"/>
    <col min="88" max="88" width="12.7109375" style="3" customWidth="1"/>
    <col min="89" max="89" width="6.7109375" style="3" customWidth="1"/>
    <col min="90" max="95" width="4.7109375" style="3" customWidth="1"/>
    <col min="96" max="96" width="1.7109375" style="3" customWidth="1"/>
    <col min="97" max="102" width="4.7109375" style="3" customWidth="1"/>
    <col min="103" max="104" width="9.140625" style="3" hidden="1" customWidth="1"/>
    <col min="105" max="105" width="1.7109375" style="3" customWidth="1"/>
    <col min="106" max="106" width="9.140625" style="3"/>
    <col min="107" max="111" width="12.7109375" style="3" customWidth="1"/>
    <col min="112" max="113" width="2.7109375" style="3" customWidth="1"/>
    <col min="114" max="114" width="12.7109375" style="3" customWidth="1"/>
    <col min="115" max="115" width="6.7109375" style="3" customWidth="1"/>
    <col min="116" max="121" width="4.7109375" style="3" customWidth="1"/>
    <col min="122" max="122" width="1.7109375" style="3" customWidth="1"/>
    <col min="123" max="128" width="4.7109375" style="3" customWidth="1"/>
    <col min="129" max="130" width="9.140625" style="3" hidden="1" customWidth="1"/>
    <col min="131" max="131" width="1.7109375" style="3" customWidth="1"/>
    <col min="132" max="132" width="9.140625" style="3"/>
    <col min="133" max="137" width="12.7109375" style="3" customWidth="1"/>
    <col min="138" max="139" width="2.7109375" style="3" customWidth="1"/>
    <col min="140" max="140" width="12.7109375" style="3" customWidth="1"/>
    <col min="141" max="141" width="6.7109375" style="3" customWidth="1"/>
    <col min="142" max="147" width="4.7109375" style="3" customWidth="1"/>
    <col min="148" max="148" width="1.7109375" style="3" customWidth="1"/>
    <col min="149" max="154" width="4.7109375" style="3" customWidth="1"/>
    <col min="155" max="155" width="1.7109375" style="3" customWidth="1"/>
    <col min="156" max="157" width="0" style="3" hidden="1" customWidth="1"/>
    <col min="158" max="158" width="9.140625" style="3"/>
    <col min="159" max="163" width="12.7109375" style="3" customWidth="1"/>
    <col min="164" max="165" width="2.7109375" style="3" customWidth="1"/>
    <col min="166" max="166" width="12.7109375" style="3" customWidth="1"/>
    <col min="167" max="167" width="6.7109375" style="3" customWidth="1"/>
    <col min="168" max="173" width="4.7109375" style="3" customWidth="1"/>
    <col min="174" max="174" width="1.7109375" style="3" customWidth="1"/>
    <col min="175" max="180" width="4.7109375" style="3" customWidth="1"/>
    <col min="181" max="181" width="1.7109375" style="3" customWidth="1"/>
    <col min="182" max="183" width="0" style="3" hidden="1" customWidth="1"/>
    <col min="184" max="184" width="9.140625" style="3"/>
    <col min="185" max="189" width="12.7109375" style="3" customWidth="1"/>
    <col min="190" max="191" width="2.7109375" style="3" customWidth="1"/>
    <col min="192" max="192" width="12.7109375" style="3" customWidth="1"/>
    <col min="193" max="193" width="6.7109375" style="3" customWidth="1"/>
    <col min="194" max="199" width="4.7109375" style="3" customWidth="1"/>
    <col min="200" max="200" width="1.7109375" style="3" customWidth="1"/>
    <col min="201" max="206" width="4.7109375" style="3" customWidth="1"/>
    <col min="207" max="207" width="1.7109375" style="3" customWidth="1"/>
    <col min="208" max="209" width="0" style="3" hidden="1" customWidth="1"/>
    <col min="210" max="210" width="9.140625" style="3"/>
    <col min="211" max="215" width="12.7109375" style="3" customWidth="1"/>
    <col min="216" max="217" width="2.7109375" style="3" customWidth="1"/>
    <col min="218" max="218" width="12.7109375" style="3" customWidth="1"/>
    <col min="219" max="219" width="6.7109375" style="3" customWidth="1"/>
    <col min="220" max="225" width="4.7109375" style="3" customWidth="1"/>
    <col min="226" max="226" width="1.7109375" style="3" customWidth="1"/>
    <col min="227" max="232" width="4.7109375" style="3" customWidth="1"/>
    <col min="233" max="233" width="1.7109375" style="3" customWidth="1"/>
    <col min="234" max="16384" width="9.140625" style="3"/>
  </cols>
  <sheetData>
    <row r="1" spans="1:220" ht="18" x14ac:dyDescent="0.25">
      <c r="A1" s="1" t="s">
        <v>0</v>
      </c>
      <c r="B1" s="2"/>
      <c r="C1" s="1" t="s">
        <v>51</v>
      </c>
      <c r="D1" s="2"/>
      <c r="F1" s="4" t="s">
        <v>1</v>
      </c>
      <c r="G1" s="5">
        <f>$A11</f>
        <v>41533</v>
      </c>
      <c r="H1" s="2"/>
      <c r="I1" s="2"/>
      <c r="J1" s="6">
        <f>YEAR(G1)</f>
        <v>2013</v>
      </c>
      <c r="K1" s="2"/>
      <c r="L1" s="2"/>
      <c r="Y1" s="86"/>
      <c r="AB1" s="1" t="str">
        <f>$C1</f>
        <v>3rd Friday: 2011-13</v>
      </c>
      <c r="AG1" s="7">
        <f>$A12</f>
        <v>41442</v>
      </c>
      <c r="AJ1" s="6">
        <f>YEAR(AG1)</f>
        <v>2013</v>
      </c>
      <c r="BA1" s="86"/>
      <c r="BB1" s="1" t="str">
        <f>$C1</f>
        <v>3rd Friday: 2011-13</v>
      </c>
      <c r="BG1" s="7">
        <f>$A13</f>
        <v>41344</v>
      </c>
      <c r="BJ1" s="6">
        <f>YEAR(BG1)</f>
        <v>2013</v>
      </c>
      <c r="BY1" s="86"/>
      <c r="CB1" s="1" t="str">
        <f>$C1</f>
        <v>3rd Friday: 2011-13</v>
      </c>
      <c r="CG1" s="7">
        <f>$A14</f>
        <v>41169</v>
      </c>
      <c r="CJ1" s="6">
        <f>YEAR(CG1)</f>
        <v>2012</v>
      </c>
      <c r="DA1" s="86"/>
      <c r="DB1" s="1" t="str">
        <f>$C1</f>
        <v>3rd Friday: 2011-13</v>
      </c>
      <c r="DG1" s="7">
        <f>$A15</f>
        <v>41078</v>
      </c>
      <c r="DJ1" s="6">
        <f>YEAR(DG1)</f>
        <v>2012</v>
      </c>
      <c r="EA1" s="86"/>
      <c r="EB1" s="1" t="str">
        <f>$C1</f>
        <v>3rd Friday: 2011-13</v>
      </c>
      <c r="EG1" s="7">
        <f>$A16</f>
        <v>40980</v>
      </c>
      <c r="EJ1" s="6">
        <f>YEAR(EG1)</f>
        <v>2012</v>
      </c>
      <c r="EY1" s="86"/>
      <c r="FB1" s="1" t="str">
        <f>$C1</f>
        <v>3rd Friday: 2011-13</v>
      </c>
      <c r="FG1" s="7">
        <f>$A17</f>
        <v>40798</v>
      </c>
      <c r="FJ1" s="6">
        <f>YEAR(FG1)</f>
        <v>2011</v>
      </c>
      <c r="FY1" s="86"/>
      <c r="GB1" s="1" t="str">
        <f>$C1</f>
        <v>3rd Friday: 2011-13</v>
      </c>
      <c r="GG1" s="7">
        <f>$A18</f>
        <v>40707</v>
      </c>
      <c r="GJ1" s="6">
        <f>YEAR(GG1)</f>
        <v>2011</v>
      </c>
      <c r="GY1" s="86"/>
      <c r="HB1" s="1" t="str">
        <f>$C1</f>
        <v>3rd Friday: 2011-13</v>
      </c>
      <c r="HG1" s="7">
        <f>$A19</f>
        <v>40616</v>
      </c>
      <c r="HJ1" s="6">
        <f>YEAR(HG1)</f>
        <v>2011</v>
      </c>
    </row>
    <row r="2" spans="1:220" ht="5.0999999999999996" customHeight="1" x14ac:dyDescent="0.25">
      <c r="A2" s="3"/>
      <c r="Y2" s="86"/>
      <c r="BA2" s="86"/>
      <c r="BY2" s="86"/>
      <c r="DA2" s="86"/>
      <c r="EA2" s="86"/>
      <c r="EJ2" s="8"/>
      <c r="EK2" s="8"/>
      <c r="EL2" s="2"/>
      <c r="EY2" s="86"/>
      <c r="FJ2" s="8"/>
      <c r="FK2" s="8"/>
      <c r="FL2" s="2"/>
      <c r="FY2" s="86"/>
      <c r="GJ2" s="8"/>
      <c r="GK2" s="8"/>
      <c r="GL2" s="2"/>
      <c r="GY2" s="86"/>
      <c r="HJ2" s="8"/>
      <c r="HK2" s="8"/>
      <c r="HL2" s="2"/>
    </row>
    <row r="3" spans="1:220" hidden="1" x14ac:dyDescent="0.25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8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BA3" s="86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Y3" s="86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DA3" s="86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EA3" s="86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Y3" s="86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Y3" s="86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Y3" s="86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</row>
    <row r="4" spans="1:220" hidden="1" x14ac:dyDescent="0.2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Y4" s="8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BA4" s="86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Y4" s="86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DA4" s="86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EA4" s="86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Y4" s="86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Y4" s="86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Y4" s="86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hidden="1" x14ac:dyDescent="0.2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Y5" s="8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BA5" s="86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Y5" s="86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DA5" s="86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EA5" s="86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Y5" s="86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Y5" s="86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Y5" s="86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</row>
    <row r="6" spans="1:220" hidden="1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Y6" s="8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BA6" s="86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Y6" s="86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DA6" s="86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EA6" s="86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Y6" s="86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Y6" s="86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Y6" s="86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</row>
    <row r="7" spans="1:220" ht="18" x14ac:dyDescent="0.25">
      <c r="A7" s="9"/>
      <c r="B7" s="2"/>
      <c r="C7" s="94" t="s">
        <v>2</v>
      </c>
      <c r="D7" s="95"/>
      <c r="E7" s="95"/>
      <c r="F7" s="95"/>
      <c r="G7" s="95"/>
      <c r="H7" s="95"/>
      <c r="I7" s="96"/>
      <c r="J7" s="2"/>
      <c r="K7" s="2"/>
      <c r="L7" s="2"/>
      <c r="Y7" s="86"/>
      <c r="AB7" s="2"/>
      <c r="AC7" s="2"/>
      <c r="AD7" s="2"/>
      <c r="AE7" s="2"/>
      <c r="AF7" s="2"/>
      <c r="AG7" s="2"/>
      <c r="AH7" s="2"/>
      <c r="AI7" s="2"/>
      <c r="AJ7" s="2"/>
      <c r="AK7" s="10"/>
      <c r="AL7" s="2"/>
      <c r="BA7" s="86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Y7" s="86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DA7" s="86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EA7" s="86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Y7" s="86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Y7" s="86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Y7" s="86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</row>
    <row r="8" spans="1:220" x14ac:dyDescent="0.25">
      <c r="A8" s="9"/>
      <c r="B8" s="11" t="s">
        <v>3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12">
        <v>2</v>
      </c>
      <c r="K8" s="8"/>
      <c r="L8" s="2"/>
      <c r="Y8" s="86"/>
      <c r="AB8" s="2"/>
      <c r="AC8" s="8">
        <v>2</v>
      </c>
      <c r="AD8" s="8">
        <v>3</v>
      </c>
      <c r="AE8" s="8">
        <v>4</v>
      </c>
      <c r="AF8" s="8">
        <v>5</v>
      </c>
      <c r="AG8" s="8">
        <v>6</v>
      </c>
      <c r="AH8" s="8">
        <v>7</v>
      </c>
      <c r="AI8" s="8">
        <v>8</v>
      </c>
      <c r="AJ8" s="8">
        <f>$J8</f>
        <v>2</v>
      </c>
      <c r="AK8" s="8"/>
      <c r="AL8" s="2"/>
      <c r="BA8" s="86"/>
      <c r="BB8" s="2"/>
      <c r="BC8" s="8">
        <v>2</v>
      </c>
      <c r="BD8" s="8">
        <v>3</v>
      </c>
      <c r="BE8" s="8">
        <v>4</v>
      </c>
      <c r="BF8" s="8">
        <v>5</v>
      </c>
      <c r="BG8" s="8">
        <v>6</v>
      </c>
      <c r="BH8" s="8">
        <v>7</v>
      </c>
      <c r="BI8" s="8">
        <v>8</v>
      </c>
      <c r="BJ8" s="8">
        <f>$J8</f>
        <v>2</v>
      </c>
      <c r="BK8" s="8"/>
      <c r="BL8" s="2"/>
      <c r="BY8" s="86"/>
      <c r="CB8" s="2"/>
      <c r="CC8" s="8">
        <v>2</v>
      </c>
      <c r="CD8" s="8">
        <v>3</v>
      </c>
      <c r="CE8" s="8">
        <v>4</v>
      </c>
      <c r="CF8" s="8">
        <v>5</v>
      </c>
      <c r="CG8" s="8">
        <v>6</v>
      </c>
      <c r="CH8" s="8">
        <v>7</v>
      </c>
      <c r="CI8" s="8">
        <v>8</v>
      </c>
      <c r="CJ8" s="8">
        <f>$J8</f>
        <v>2</v>
      </c>
      <c r="CK8" s="8"/>
      <c r="CL8" s="2"/>
      <c r="DA8" s="86"/>
      <c r="DB8" s="2"/>
      <c r="DC8" s="8">
        <v>2</v>
      </c>
      <c r="DD8" s="8">
        <v>3</v>
      </c>
      <c r="DE8" s="8">
        <v>4</v>
      </c>
      <c r="DF8" s="8">
        <v>5</v>
      </c>
      <c r="DG8" s="8">
        <v>6</v>
      </c>
      <c r="DH8" s="8">
        <v>7</v>
      </c>
      <c r="DI8" s="8">
        <v>8</v>
      </c>
      <c r="DJ8" s="8">
        <f>$J8</f>
        <v>2</v>
      </c>
      <c r="DK8" s="8"/>
      <c r="DL8" s="2"/>
      <c r="EA8" s="86"/>
      <c r="EB8" s="2"/>
      <c r="EC8" s="8">
        <v>2</v>
      </c>
      <c r="ED8" s="8">
        <v>3</v>
      </c>
      <c r="EE8" s="8">
        <v>4</v>
      </c>
      <c r="EF8" s="8">
        <v>5</v>
      </c>
      <c r="EG8" s="8">
        <v>6</v>
      </c>
      <c r="EH8" s="8">
        <v>7</v>
      </c>
      <c r="EI8" s="8">
        <v>8</v>
      </c>
      <c r="EJ8" s="8">
        <f>$J8</f>
        <v>2</v>
      </c>
      <c r="EK8" s="2"/>
      <c r="EL8" s="2"/>
      <c r="EY8" s="86"/>
      <c r="FB8" s="2"/>
      <c r="FC8" s="8">
        <v>2</v>
      </c>
      <c r="FD8" s="8">
        <v>3</v>
      </c>
      <c r="FE8" s="8">
        <v>4</v>
      </c>
      <c r="FF8" s="8">
        <v>5</v>
      </c>
      <c r="FG8" s="8">
        <v>6</v>
      </c>
      <c r="FH8" s="8">
        <v>7</v>
      </c>
      <c r="FI8" s="8">
        <v>8</v>
      </c>
      <c r="FJ8" s="8">
        <f>$J8</f>
        <v>2</v>
      </c>
      <c r="FK8" s="2"/>
      <c r="FL8" s="2"/>
      <c r="FY8" s="86"/>
      <c r="GB8" s="2"/>
      <c r="GC8" s="8">
        <v>2</v>
      </c>
      <c r="GD8" s="8">
        <v>3</v>
      </c>
      <c r="GE8" s="8">
        <v>4</v>
      </c>
      <c r="GF8" s="8">
        <v>5</v>
      </c>
      <c r="GG8" s="8">
        <v>6</v>
      </c>
      <c r="GH8" s="8">
        <v>7</v>
      </c>
      <c r="GI8" s="8">
        <v>8</v>
      </c>
      <c r="GJ8" s="8">
        <f>$J8</f>
        <v>2</v>
      </c>
      <c r="GK8" s="2"/>
      <c r="GL8" s="2"/>
      <c r="GY8" s="86"/>
      <c r="HB8" s="2"/>
      <c r="HC8" s="8">
        <v>2</v>
      </c>
      <c r="HD8" s="8">
        <v>3</v>
      </c>
      <c r="HE8" s="8">
        <v>4</v>
      </c>
      <c r="HF8" s="8">
        <v>5</v>
      </c>
      <c r="HG8" s="8">
        <v>6</v>
      </c>
      <c r="HH8" s="8">
        <v>7</v>
      </c>
      <c r="HI8" s="8">
        <v>8</v>
      </c>
      <c r="HJ8" s="8">
        <f>$J8</f>
        <v>2</v>
      </c>
      <c r="HK8" s="2"/>
      <c r="HL8" s="2"/>
    </row>
    <row r="9" spans="1:220" x14ac:dyDescent="0.25">
      <c r="A9" s="2"/>
      <c r="I9" s="11" t="s">
        <v>4</v>
      </c>
      <c r="J9" s="12">
        <v>7</v>
      </c>
      <c r="Y9" s="86"/>
      <c r="AB9" s="2"/>
      <c r="AJ9" s="8">
        <f>$J9</f>
        <v>7</v>
      </c>
      <c r="BA9" s="86"/>
      <c r="BB9" s="2"/>
      <c r="BJ9" s="8">
        <f>$J9</f>
        <v>7</v>
      </c>
      <c r="BY9" s="86"/>
      <c r="CB9" s="2"/>
      <c r="CJ9" s="8">
        <f>$J9</f>
        <v>7</v>
      </c>
      <c r="DA9" s="86"/>
      <c r="DB9" s="2"/>
      <c r="DJ9" s="8">
        <f>$J9</f>
        <v>7</v>
      </c>
      <c r="EA9" s="86"/>
      <c r="EB9" s="2"/>
      <c r="EJ9" s="8">
        <f>$J9</f>
        <v>7</v>
      </c>
      <c r="EY9" s="86"/>
      <c r="FB9" s="2"/>
      <c r="FJ9" s="8">
        <f>$J9</f>
        <v>7</v>
      </c>
      <c r="FY9" s="86"/>
      <c r="GB9" s="2"/>
      <c r="GJ9" s="8">
        <f>$J9</f>
        <v>7</v>
      </c>
      <c r="GY9" s="86"/>
      <c r="HB9" s="2"/>
      <c r="HJ9" s="8">
        <f>$J9</f>
        <v>7</v>
      </c>
    </row>
    <row r="10" spans="1:220" ht="23.25" x14ac:dyDescent="0.25">
      <c r="A10" s="13" t="s">
        <v>5</v>
      </c>
      <c r="B10" s="14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</v>
      </c>
      <c r="H10" s="15" t="s">
        <v>11</v>
      </c>
      <c r="I10" s="15" t="s">
        <v>12</v>
      </c>
      <c r="J10" s="15" t="s">
        <v>13</v>
      </c>
      <c r="K10" s="16" t="s">
        <v>14</v>
      </c>
      <c r="Y10" s="86"/>
      <c r="AB10" s="14" t="s">
        <v>6</v>
      </c>
      <c r="AC10" s="15" t="s">
        <v>7</v>
      </c>
      <c r="AD10" s="15" t="s">
        <v>8</v>
      </c>
      <c r="AE10" s="15" t="s">
        <v>9</v>
      </c>
      <c r="AF10" s="15" t="s">
        <v>10</v>
      </c>
      <c r="AG10" s="15" t="s">
        <v>1</v>
      </c>
      <c r="AH10" s="15" t="s">
        <v>11</v>
      </c>
      <c r="AI10" s="15" t="s">
        <v>12</v>
      </c>
      <c r="AJ10" s="15" t="str">
        <f>$J10</f>
        <v>Next Mon</v>
      </c>
      <c r="AK10" s="16" t="str">
        <f>$K10</f>
        <v>Include Week?</v>
      </c>
      <c r="BA10" s="86"/>
      <c r="BB10" s="14" t="s">
        <v>6</v>
      </c>
      <c r="BC10" s="15" t="s">
        <v>7</v>
      </c>
      <c r="BD10" s="15" t="s">
        <v>8</v>
      </c>
      <c r="BE10" s="15" t="s">
        <v>9</v>
      </c>
      <c r="BF10" s="15" t="s">
        <v>10</v>
      </c>
      <c r="BG10" s="15" t="s">
        <v>1</v>
      </c>
      <c r="BH10" s="15" t="s">
        <v>11</v>
      </c>
      <c r="BI10" s="15" t="s">
        <v>12</v>
      </c>
      <c r="BJ10" s="15" t="str">
        <f>$J10</f>
        <v>Next Mon</v>
      </c>
      <c r="BK10" s="16" t="str">
        <f>$K10</f>
        <v>Include Week?</v>
      </c>
      <c r="BY10" s="86"/>
      <c r="CB10" s="14" t="s">
        <v>6</v>
      </c>
      <c r="CC10" s="15" t="s">
        <v>7</v>
      </c>
      <c r="CD10" s="15" t="s">
        <v>8</v>
      </c>
      <c r="CE10" s="15" t="s">
        <v>9</v>
      </c>
      <c r="CF10" s="15" t="s">
        <v>10</v>
      </c>
      <c r="CG10" s="15" t="s">
        <v>1</v>
      </c>
      <c r="CH10" s="15" t="s">
        <v>11</v>
      </c>
      <c r="CI10" s="15" t="s">
        <v>12</v>
      </c>
      <c r="CJ10" s="15" t="str">
        <f>$J10</f>
        <v>Next Mon</v>
      </c>
      <c r="CK10" s="16" t="str">
        <f>$K10</f>
        <v>Include Week?</v>
      </c>
      <c r="DA10" s="86"/>
      <c r="DB10" s="14" t="s">
        <v>6</v>
      </c>
      <c r="DC10" s="15" t="s">
        <v>7</v>
      </c>
      <c r="DD10" s="15" t="s">
        <v>8</v>
      </c>
      <c r="DE10" s="15" t="s">
        <v>9</v>
      </c>
      <c r="DF10" s="15" t="s">
        <v>10</v>
      </c>
      <c r="DG10" s="15" t="s">
        <v>1</v>
      </c>
      <c r="DH10" s="15" t="s">
        <v>11</v>
      </c>
      <c r="DI10" s="15" t="s">
        <v>12</v>
      </c>
      <c r="DJ10" s="15" t="str">
        <f>$J10</f>
        <v>Next Mon</v>
      </c>
      <c r="DK10" s="16" t="str">
        <f>$K10</f>
        <v>Include Week?</v>
      </c>
      <c r="EA10" s="86"/>
      <c r="EB10" s="14" t="s">
        <v>6</v>
      </c>
      <c r="EC10" s="15" t="s">
        <v>7</v>
      </c>
      <c r="ED10" s="15" t="s">
        <v>8</v>
      </c>
      <c r="EE10" s="15" t="s">
        <v>9</v>
      </c>
      <c r="EF10" s="15" t="s">
        <v>10</v>
      </c>
      <c r="EG10" s="15" t="s">
        <v>1</v>
      </c>
      <c r="EH10" s="15" t="s">
        <v>11</v>
      </c>
      <c r="EI10" s="15" t="s">
        <v>12</v>
      </c>
      <c r="EJ10" s="15" t="str">
        <f>$J10</f>
        <v>Next Mon</v>
      </c>
      <c r="EK10" s="16" t="str">
        <f>$K10</f>
        <v>Include Week?</v>
      </c>
      <c r="EY10" s="86"/>
      <c r="FB10" s="14" t="s">
        <v>6</v>
      </c>
      <c r="FC10" s="15" t="s">
        <v>7</v>
      </c>
      <c r="FD10" s="15" t="s">
        <v>8</v>
      </c>
      <c r="FE10" s="15" t="s">
        <v>9</v>
      </c>
      <c r="FF10" s="15" t="s">
        <v>10</v>
      </c>
      <c r="FG10" s="15" t="s">
        <v>1</v>
      </c>
      <c r="FH10" s="15" t="s">
        <v>11</v>
      </c>
      <c r="FI10" s="15" t="s">
        <v>12</v>
      </c>
      <c r="FJ10" s="15" t="str">
        <f>$J10</f>
        <v>Next Mon</v>
      </c>
      <c r="FK10" s="16" t="str">
        <f>$K10</f>
        <v>Include Week?</v>
      </c>
      <c r="FY10" s="86"/>
      <c r="GB10" s="14" t="s">
        <v>6</v>
      </c>
      <c r="GC10" s="15" t="s">
        <v>7</v>
      </c>
      <c r="GD10" s="15" t="s">
        <v>8</v>
      </c>
      <c r="GE10" s="15" t="s">
        <v>9</v>
      </c>
      <c r="GF10" s="15" t="s">
        <v>10</v>
      </c>
      <c r="GG10" s="15" t="s">
        <v>1</v>
      </c>
      <c r="GH10" s="15" t="s">
        <v>11</v>
      </c>
      <c r="GI10" s="15" t="s">
        <v>12</v>
      </c>
      <c r="GJ10" s="15" t="str">
        <f>$J10</f>
        <v>Next Mon</v>
      </c>
      <c r="GK10" s="16" t="str">
        <f>$K10</f>
        <v>Include Week?</v>
      </c>
      <c r="GY10" s="86"/>
      <c r="HB10" s="14" t="s">
        <v>6</v>
      </c>
      <c r="HC10" s="15" t="s">
        <v>7</v>
      </c>
      <c r="HD10" s="15" t="s">
        <v>8</v>
      </c>
      <c r="HE10" s="15" t="s">
        <v>9</v>
      </c>
      <c r="HF10" s="15" t="s">
        <v>10</v>
      </c>
      <c r="HG10" s="15" t="s">
        <v>1</v>
      </c>
      <c r="HH10" s="15" t="s">
        <v>11</v>
      </c>
      <c r="HI10" s="15" t="s">
        <v>12</v>
      </c>
      <c r="HJ10" s="15" t="str">
        <f>$J10</f>
        <v>Next Mon</v>
      </c>
      <c r="HK10" s="16" t="str">
        <f>$K10</f>
        <v>Include Week?</v>
      </c>
    </row>
    <row r="11" spans="1:220" x14ac:dyDescent="0.25">
      <c r="A11" s="17">
        <v>41533</v>
      </c>
      <c r="B11" s="18">
        <f>G$1-28</f>
        <v>41505</v>
      </c>
      <c r="C11" s="10">
        <f>VLOOKUP(B11,[3]SortDOW!$A$11:$H$1367,C$8)</f>
        <v>901558595</v>
      </c>
      <c r="D11" s="10">
        <f>VLOOKUP(B11,[3]SortDOW!$A$11:$H$1367,D$8)</f>
        <v>897543305</v>
      </c>
      <c r="E11" s="10">
        <f>VLOOKUP(B11,[3]SortDOW!$A$11:$H$1367,E$8)</f>
        <v>932302098</v>
      </c>
      <c r="F11" s="10">
        <f>VLOOKUP(B11,[3]SortDOW!$A$11:$H$1367,F$8)</f>
        <v>770648777</v>
      </c>
      <c r="G11" s="10">
        <f>VLOOKUP(B11,[3]SortDOW!$A$11:$H$1367,G$8)</f>
        <v>783150456</v>
      </c>
      <c r="H11" s="19">
        <f>VLOOKUP(B11,[3]SortDOW!$A$11:$H$1367,H$8)</f>
        <v>0</v>
      </c>
      <c r="I11" s="19">
        <f>VLOOKUP(B11,[3]SortDOW!$A$11:$H$1367,I$8)</f>
        <v>0</v>
      </c>
      <c r="J11" s="20">
        <f>VLOOKUP(B11+J$9,[3]SortDOW!$A$11:$H$1367,J$8)</f>
        <v>749514376</v>
      </c>
      <c r="K11" s="21">
        <v>1</v>
      </c>
      <c r="Y11" s="86"/>
      <c r="AB11" s="18">
        <f>AG$1-28</f>
        <v>41414</v>
      </c>
      <c r="AC11" s="10">
        <f>VLOOKUP(AB11,[3]SortDOW!$A$11:$H$1367,AC$8)</f>
        <v>952074938</v>
      </c>
      <c r="AD11" s="10">
        <f>VLOOKUP(AB11,[3]SortDOW!$A$11:$H$1367,AD$8)</f>
        <v>1021823001</v>
      </c>
      <c r="AE11" s="10">
        <f>VLOOKUP(AB11,[3]SortDOW!$A$11:$H$1367,AE$8)</f>
        <v>1288292257</v>
      </c>
      <c r="AF11" s="10">
        <f>VLOOKUP(AB11,[3]SortDOW!$A$11:$H$1367,AF$8)</f>
        <v>1236210084</v>
      </c>
      <c r="AG11" s="10">
        <f>VLOOKUP(AB11,[3]SortDOW!$A$11:$H$1367,AG$8)</f>
        <v>844528173</v>
      </c>
      <c r="AH11" s="19">
        <f>VLOOKUP(AB11,[3]SortDOW!$A$11:$H$1367,AH$8)</f>
        <v>0</v>
      </c>
      <c r="AI11" s="19">
        <f>VLOOKUP(AB11,[3]SortDOW!$A$11:$H$1367,AI$8)</f>
        <v>0</v>
      </c>
      <c r="AJ11" s="20">
        <f>VLOOKUP(AB11+AJ$9,[3]SortDOW!$A$11:$H$1367,AJ$8)</f>
        <v>0</v>
      </c>
      <c r="AK11" s="63">
        <v>1</v>
      </c>
      <c r="BA11" s="86"/>
      <c r="BB11" s="18">
        <f>BG$1-28</f>
        <v>41316</v>
      </c>
      <c r="BC11" s="10">
        <f>VLOOKUP(BB11,[3]SortDOW!$A$11:$H$1367,BC$8)</f>
        <v>736964997</v>
      </c>
      <c r="BD11" s="10">
        <f>VLOOKUP(BB11,[3]SortDOW!$A$11:$H$1367,BD$8)</f>
        <v>933487348</v>
      </c>
      <c r="BE11" s="10">
        <f>VLOOKUP(BB11,[3]SortDOW!$A$11:$H$1367,BE$8)</f>
        <v>971290619</v>
      </c>
      <c r="BF11" s="10">
        <f>VLOOKUP(BB11,[3]SortDOW!$A$11:$H$1367,BF$8)</f>
        <v>1034085911</v>
      </c>
      <c r="BG11" s="10">
        <f>VLOOKUP(BB11,[3]SortDOW!$A$11:$H$1367,BG$8)</f>
        <v>1317276223</v>
      </c>
      <c r="BH11" s="19">
        <f>VLOOKUP(BB11,[3]SortDOW!$A$11:$H$1367,BH$8)</f>
        <v>0</v>
      </c>
      <c r="BI11" s="19">
        <f>VLOOKUP(BB11,[3]SortDOW!$A$11:$H$1367,BI$8)</f>
        <v>0</v>
      </c>
      <c r="BJ11" s="20">
        <f>VLOOKUP(BB11+BJ$9,[3]SortDOW!$A$11:$H$1367,BJ$8)</f>
        <v>0</v>
      </c>
      <c r="BK11" s="63">
        <v>0</v>
      </c>
      <c r="BY11" s="86"/>
      <c r="CB11" s="18">
        <f>CG$1-28</f>
        <v>41141</v>
      </c>
      <c r="CC11" s="10">
        <f>VLOOKUP(CB11,[3]SortDOW!$A$11:$H$1367,CC$8)</f>
        <v>872309550</v>
      </c>
      <c r="CD11" s="10">
        <f>VLOOKUP(CB11,[3]SortDOW!$A$11:$H$1367,CD$8)</f>
        <v>1005537871</v>
      </c>
      <c r="CE11" s="10">
        <f>VLOOKUP(CB11,[3]SortDOW!$A$11:$H$1367,CE$8)</f>
        <v>969412116</v>
      </c>
      <c r="CF11" s="10">
        <f>VLOOKUP(CB11,[3]SortDOW!$A$11:$H$1367,CF$8)</f>
        <v>933050887</v>
      </c>
      <c r="CG11" s="10">
        <f>VLOOKUP(CB11,[3]SortDOW!$A$11:$H$1367,CG$8)</f>
        <v>809505843</v>
      </c>
      <c r="CH11" s="19">
        <f>VLOOKUP(CB11,[3]SortDOW!$A$11:$H$1367,CH$8)</f>
        <v>0</v>
      </c>
      <c r="CI11" s="19">
        <f>VLOOKUP(CB11,[3]SortDOW!$A$11:$H$1367,CI$8)</f>
        <v>0</v>
      </c>
      <c r="CJ11" s="20">
        <f>VLOOKUP(CB11+CJ$9,[3]SortDOW!$A$11:$H$1367,CJ$8)</f>
        <v>791913673</v>
      </c>
      <c r="CK11" s="63">
        <v>1</v>
      </c>
      <c r="DA11" s="86"/>
      <c r="DB11" s="18">
        <f>DG$1-28</f>
        <v>41050</v>
      </c>
      <c r="DC11" s="10">
        <f>VLOOKUP(DB11,[3]SortDOW!$A$11:$H$1367,DC$8)</f>
        <v>1203107940</v>
      </c>
      <c r="DD11" s="10">
        <f>VLOOKUP(DB11,[3]SortDOW!$A$11:$H$1367,DD$8)</f>
        <v>1299394450</v>
      </c>
      <c r="DE11" s="10">
        <f>VLOOKUP(DB11,[3]SortDOW!$A$11:$H$1367,DE$8)</f>
        <v>1302283086</v>
      </c>
      <c r="DF11" s="10">
        <f>VLOOKUP(DB11,[3]SortDOW!$A$11:$H$1367,DF$8)</f>
        <v>1215907593</v>
      </c>
      <c r="DG11" s="10">
        <f>VLOOKUP(DB11,[3]SortDOW!$A$11:$H$1367,DG$8)</f>
        <v>875013659</v>
      </c>
      <c r="DH11" s="19">
        <f>VLOOKUP(DB11,[3]SortDOW!$A$11:$H$1367,DH$8)</f>
        <v>0</v>
      </c>
      <c r="DI11" s="19">
        <f>VLOOKUP(DB11,[3]SortDOW!$A$11:$H$1367,DI$8)</f>
        <v>0</v>
      </c>
      <c r="DJ11" s="20">
        <f>VLOOKUP(DB11+DJ$9,[3]SortDOW!$A$11:$H$1367,DJ$8)</f>
        <v>0</v>
      </c>
      <c r="DK11" s="63">
        <v>1</v>
      </c>
      <c r="EA11" s="86"/>
      <c r="EB11" s="18">
        <f>EG$1-28</f>
        <v>40952</v>
      </c>
      <c r="EC11" s="10">
        <f>VLOOKUP(EB11,[3]SortDOW!$A$11:$H$1367,EC$8)</f>
        <v>1024062217</v>
      </c>
      <c r="ED11" s="10">
        <f>VLOOKUP(EB11,[3]SortDOW!$A$11:$H$1367,ED$8)</f>
        <v>1116935197</v>
      </c>
      <c r="EE11" s="10">
        <f>VLOOKUP(EB11,[3]SortDOW!$A$11:$H$1367,EE$8)</f>
        <v>1238146382</v>
      </c>
      <c r="EF11" s="10">
        <f>VLOOKUP(EB11,[3]SortDOW!$A$11:$H$1367,EF$8)</f>
        <v>1194531925</v>
      </c>
      <c r="EG11" s="10">
        <f>VLOOKUP(EB11,[3]SortDOW!$A$11:$H$1367,EG$8)</f>
        <v>1256572549</v>
      </c>
      <c r="EH11" s="19">
        <f>VLOOKUP(EB11,[3]SortDOW!$A$11:$H$1367,EH$8)</f>
        <v>0</v>
      </c>
      <c r="EI11" s="19">
        <f>VLOOKUP(EB11,[3]SortDOW!$A$11:$H$1367,EI$8)</f>
        <v>0</v>
      </c>
      <c r="EJ11" s="20">
        <f>VLOOKUP(EB11+EJ$9,[3]SortDOW!$A$11:$H$1367,EJ$8)</f>
        <v>0</v>
      </c>
      <c r="EK11" s="63">
        <v>0</v>
      </c>
      <c r="EY11" s="86"/>
      <c r="FB11" s="18">
        <f>FG$1-28</f>
        <v>40770</v>
      </c>
      <c r="FC11" s="10">
        <f>VLOOKUP(FB11,[3]SortDOW!$A$11:$H$1367,FC$8)</f>
        <v>1590736092</v>
      </c>
      <c r="FD11" s="10">
        <f>VLOOKUP(FB11,[3]SortDOW!$A$11:$H$1367,FD$8)</f>
        <v>1636081886</v>
      </c>
      <c r="FE11" s="10">
        <f>VLOOKUP(FB11,[3]SortDOW!$A$11:$H$1367,FE$8)</f>
        <v>1401633467</v>
      </c>
      <c r="FF11" s="10">
        <f>VLOOKUP(FB11,[3]SortDOW!$A$11:$H$1367,FF$8)</f>
        <v>2357423091</v>
      </c>
      <c r="FG11" s="10">
        <f>VLOOKUP(FB11,[3]SortDOW!$A$11:$H$1367,FG$8)</f>
        <v>2110335870</v>
      </c>
      <c r="FH11" s="19">
        <f>VLOOKUP(FB11,[3]SortDOW!$A$11:$H$1367,FH$8)</f>
        <v>0</v>
      </c>
      <c r="FI11" s="19">
        <f>VLOOKUP(FB11,[3]SortDOW!$A$11:$H$1367,FI$8)</f>
        <v>0</v>
      </c>
      <c r="FJ11" s="20">
        <f>VLOOKUP(FB11+FJ$9,[3]SortDOW!$A$11:$H$1367,FJ$8)</f>
        <v>1735403895</v>
      </c>
      <c r="FK11" s="63">
        <v>1</v>
      </c>
      <c r="FY11" s="86"/>
      <c r="GB11" s="18">
        <f>GG$1-28</f>
        <v>40679</v>
      </c>
      <c r="GC11" s="10">
        <f>VLOOKUP(GB11,[3]SortDOW!$A$11:$H$1367,GC$8)</f>
        <v>1283025640</v>
      </c>
      <c r="GD11" s="10">
        <f>VLOOKUP(GB11,[3]SortDOW!$A$11:$H$1367,GD$8)</f>
        <v>1424176823</v>
      </c>
      <c r="GE11" s="10">
        <f>VLOOKUP(GB11,[3]SortDOW!$A$11:$H$1367,GE$8)</f>
        <v>1254454219</v>
      </c>
      <c r="GF11" s="10">
        <f>VLOOKUP(GB11,[3]SortDOW!$A$11:$H$1367,GF$8)</f>
        <v>1246824625</v>
      </c>
      <c r="GG11" s="10">
        <f>VLOOKUP(GB11,[3]SortDOW!$A$11:$H$1367,GG$8)</f>
        <v>1407830673</v>
      </c>
      <c r="GH11" s="19">
        <f>VLOOKUP(GB11,[3]SortDOW!$A$11:$H$1367,GH$8)</f>
        <v>0</v>
      </c>
      <c r="GI11" s="19">
        <f>VLOOKUP(GB11,[3]SortDOW!$A$11:$H$1367,GI$8)</f>
        <v>0</v>
      </c>
      <c r="GJ11" s="20">
        <f>VLOOKUP(GB11+GJ$9,[3]SortDOW!$A$11:$H$1367,GJ$8)</f>
        <v>1227855910</v>
      </c>
      <c r="GK11" s="63">
        <v>1</v>
      </c>
      <c r="GY11" s="86"/>
      <c r="HB11" s="18">
        <f>HG$1-28</f>
        <v>40588</v>
      </c>
      <c r="HC11" s="10">
        <f>VLOOKUP(HB11,[3]SortDOW!$A$11:$H$1367,HC$8)</f>
        <v>1244221562</v>
      </c>
      <c r="HD11" s="10">
        <f>VLOOKUP(HB11,[3]SortDOW!$A$11:$H$1367,HD$8)</f>
        <v>1418053479</v>
      </c>
      <c r="HE11" s="10">
        <f>VLOOKUP(HB11,[3]SortDOW!$A$11:$H$1367,HE$8)</f>
        <v>1418918792</v>
      </c>
      <c r="HF11" s="10">
        <f>VLOOKUP(HB11,[3]SortDOW!$A$11:$H$1367,HF$8)</f>
        <v>1321004496</v>
      </c>
      <c r="HG11" s="10">
        <f>VLOOKUP(HB11,[3]SortDOW!$A$11:$H$1367,HG$8)</f>
        <v>1588569925</v>
      </c>
      <c r="HH11" s="19">
        <f>VLOOKUP(HB11,[3]SortDOW!$A$11:$H$1367,HH$8)</f>
        <v>0</v>
      </c>
      <c r="HI11" s="19">
        <f>VLOOKUP(HB11,[3]SortDOW!$A$11:$H$1367,HI$8)</f>
        <v>0</v>
      </c>
      <c r="HJ11" s="20">
        <f>VLOOKUP(HB11+HJ$9,[3]SortDOW!$A$11:$H$1367,HJ$8)</f>
        <v>0</v>
      </c>
      <c r="HK11" s="63">
        <v>0</v>
      </c>
    </row>
    <row r="12" spans="1:220" x14ac:dyDescent="0.25">
      <c r="A12" s="17">
        <v>41442</v>
      </c>
      <c r="B12" s="18">
        <f>G$1-21</f>
        <v>41512</v>
      </c>
      <c r="C12" s="10">
        <f>VLOOKUP(B12,[3]SortDOW!$A$11:$H$1367,C$8)</f>
        <v>749514376</v>
      </c>
      <c r="D12" s="10">
        <f>VLOOKUP(B12,[3]SortDOW!$A$11:$H$1367,D$8)</f>
        <v>967467881</v>
      </c>
      <c r="E12" s="10">
        <f>VLOOKUP(B12,[3]SortDOW!$A$11:$H$1367,E$8)</f>
        <v>827128404</v>
      </c>
      <c r="F12" s="10">
        <f>VLOOKUP(B12,[3]SortDOW!$A$11:$H$1367,F$8)</f>
        <v>760416131</v>
      </c>
      <c r="G12" s="10">
        <f>VLOOKUP(B12,[3]SortDOW!$A$11:$H$1367,G$8)</f>
        <v>1045298577</v>
      </c>
      <c r="H12" s="19">
        <f>VLOOKUP(B12,[3]SortDOW!$A$11:$H$1367,H$8)</f>
        <v>0</v>
      </c>
      <c r="I12" s="19">
        <f>VLOOKUP(B12,[3]SortDOW!$A$11:$H$1367,I$8)</f>
        <v>0</v>
      </c>
      <c r="J12" s="20">
        <f>VLOOKUP(B12+J$9,[3]SortDOW!$A$11:$H$1367,J$8)</f>
        <v>0</v>
      </c>
      <c r="K12" s="21">
        <v>1</v>
      </c>
      <c r="Y12" s="86"/>
      <c r="AB12" s="18">
        <f>AG$1-21</f>
        <v>41421</v>
      </c>
      <c r="AC12" s="10">
        <f>VLOOKUP(AB12,[3]SortDOW!$A$11:$H$1367,AC$8)</f>
        <v>0</v>
      </c>
      <c r="AD12" s="10">
        <f>VLOOKUP(AB12,[3]SortDOW!$A$11:$H$1367,AD$8)</f>
        <v>1063352571</v>
      </c>
      <c r="AE12" s="10">
        <f>VLOOKUP(AB12,[3]SortDOW!$A$11:$H$1367,AE$8)</f>
        <v>1064477022</v>
      </c>
      <c r="AF12" s="10">
        <f>VLOOKUP(AB12,[3]SortDOW!$A$11:$H$1367,AF$8)</f>
        <v>1055727730</v>
      </c>
      <c r="AG12" s="10">
        <f>VLOOKUP(AB12,[3]SortDOW!$A$11:$H$1367,AG$8)</f>
        <v>1603863952</v>
      </c>
      <c r="AH12" s="19">
        <f>VLOOKUP(AB12,[3]SortDOW!$A$11:$H$1367,AH$8)</f>
        <v>0</v>
      </c>
      <c r="AI12" s="19">
        <f>VLOOKUP(AB12,[3]SortDOW!$A$11:$H$1367,AI$8)</f>
        <v>0</v>
      </c>
      <c r="AJ12" s="20">
        <f>VLOOKUP(AB12+AJ$9,[3]SortDOW!$A$11:$H$1367,AJ$8)</f>
        <v>1263591447</v>
      </c>
      <c r="AK12" s="63">
        <v>1</v>
      </c>
      <c r="BA12" s="86"/>
      <c r="BB12" s="18">
        <f>BG$1-21</f>
        <v>41323</v>
      </c>
      <c r="BC12" s="10">
        <f>VLOOKUP(BB12,[3]SortDOW!$A$11:$H$1367,BC$8)</f>
        <v>0</v>
      </c>
      <c r="BD12" s="10">
        <f>VLOOKUP(BB12,[3]SortDOW!$A$11:$H$1367,BD$8)</f>
        <v>1049608503</v>
      </c>
      <c r="BE12" s="10">
        <f>VLOOKUP(BB12,[3]SortDOW!$A$11:$H$1367,BE$8)</f>
        <v>1216964509</v>
      </c>
      <c r="BF12" s="10">
        <f>VLOOKUP(BB12,[3]SortDOW!$A$11:$H$1367,BF$8)</f>
        <v>1242866800</v>
      </c>
      <c r="BG12" s="10">
        <f>VLOOKUP(BB12,[3]SortDOW!$A$11:$H$1367,BG$8)</f>
        <v>1013871462</v>
      </c>
      <c r="BH12" s="19">
        <f>VLOOKUP(BB12,[3]SortDOW!$A$11:$H$1367,BH$8)</f>
        <v>0</v>
      </c>
      <c r="BI12" s="19">
        <f>VLOOKUP(BB12,[3]SortDOW!$A$11:$H$1367,BI$8)</f>
        <v>0</v>
      </c>
      <c r="BJ12" s="20">
        <f>VLOOKUP(BB12+BJ$9,[3]SortDOW!$A$11:$H$1367,BJ$8)</f>
        <v>1224597157</v>
      </c>
      <c r="BK12" s="63">
        <v>1</v>
      </c>
      <c r="BY12" s="86"/>
      <c r="CB12" s="18">
        <f>CG$1-21</f>
        <v>41148</v>
      </c>
      <c r="CC12" s="10">
        <f>VLOOKUP(CB12,[3]SortDOW!$A$11:$H$1367,CC$8)</f>
        <v>791913673</v>
      </c>
      <c r="CD12" s="10">
        <f>VLOOKUP(CB12,[3]SortDOW!$A$11:$H$1367,CD$8)</f>
        <v>816621608</v>
      </c>
      <c r="CE12" s="10">
        <f>VLOOKUP(CB12,[3]SortDOW!$A$11:$H$1367,CE$8)</f>
        <v>811092621</v>
      </c>
      <c r="CF12" s="10">
        <f>VLOOKUP(CB12,[3]SortDOW!$A$11:$H$1367,CF$8)</f>
        <v>770770864</v>
      </c>
      <c r="CG12" s="10">
        <f>VLOOKUP(CB12,[3]SortDOW!$A$11:$H$1367,CG$8)</f>
        <v>1043716761</v>
      </c>
      <c r="CH12" s="19">
        <f>VLOOKUP(CB12,[3]SortDOW!$A$11:$H$1367,CH$8)</f>
        <v>0</v>
      </c>
      <c r="CI12" s="19">
        <f>VLOOKUP(CB12,[3]SortDOW!$A$11:$H$1367,CI$8)</f>
        <v>0</v>
      </c>
      <c r="CJ12" s="20">
        <f>VLOOKUP(CB12+CJ$9,[3]SortDOW!$A$11:$H$1367,CJ$8)</f>
        <v>0</v>
      </c>
      <c r="CK12" s="63">
        <v>1</v>
      </c>
      <c r="DA12" s="86"/>
      <c r="DB12" s="18">
        <f>DG$1-21</f>
        <v>41057</v>
      </c>
      <c r="DC12" s="10">
        <f>VLOOKUP(DB12,[3]SortDOW!$A$11:$H$1367,DC$8)</f>
        <v>0</v>
      </c>
      <c r="DD12" s="10">
        <f>VLOOKUP(DB12,[3]SortDOW!$A$11:$H$1367,DD$8)</f>
        <v>1048060495</v>
      </c>
      <c r="DE12" s="10">
        <f>VLOOKUP(DB12,[3]SortDOW!$A$11:$H$1367,DE$8)</f>
        <v>1150004683</v>
      </c>
      <c r="DF12" s="10">
        <f>VLOOKUP(DB12,[3]SortDOW!$A$11:$H$1367,DF$8)</f>
        <v>1811621806</v>
      </c>
      <c r="DG12" s="10">
        <f>VLOOKUP(DB12,[3]SortDOW!$A$11:$H$1367,DG$8)</f>
        <v>1471312255</v>
      </c>
      <c r="DH12" s="19">
        <f>VLOOKUP(DB12,[3]SortDOW!$A$11:$H$1367,DH$8)</f>
        <v>0</v>
      </c>
      <c r="DI12" s="19">
        <f>VLOOKUP(DB12,[3]SortDOW!$A$11:$H$1367,DI$8)</f>
        <v>0</v>
      </c>
      <c r="DJ12" s="20">
        <f>VLOOKUP(DB12+DJ$9,[3]SortDOW!$A$11:$H$1367,DJ$8)</f>
        <v>1229025725</v>
      </c>
      <c r="DK12" s="63">
        <v>0</v>
      </c>
      <c r="EA12" s="86"/>
      <c r="EB12" s="18">
        <f>EG$1-21</f>
        <v>40959</v>
      </c>
      <c r="EC12" s="10">
        <f>VLOOKUP(EB12,[3]SortDOW!$A$11:$H$1367,EC$8)</f>
        <v>0</v>
      </c>
      <c r="ED12" s="10">
        <f>VLOOKUP(EB12,[3]SortDOW!$A$11:$H$1367,ED$8)</f>
        <v>1161278808</v>
      </c>
      <c r="EE12" s="10">
        <f>VLOOKUP(EB12,[3]SortDOW!$A$11:$H$1367,EE$8)</f>
        <v>1088485439</v>
      </c>
      <c r="EF12" s="10">
        <f>VLOOKUP(EB12,[3]SortDOW!$A$11:$H$1367,EF$8)</f>
        <v>1143908870</v>
      </c>
      <c r="EG12" s="10">
        <f>VLOOKUP(EB12,[3]SortDOW!$A$11:$H$1367,EG$8)</f>
        <v>984146459</v>
      </c>
      <c r="EH12" s="19">
        <f>VLOOKUP(EB12,[3]SortDOW!$A$11:$H$1367,EH$8)</f>
        <v>0</v>
      </c>
      <c r="EI12" s="19">
        <f>VLOOKUP(EB12,[3]SortDOW!$A$11:$H$1367,EI$8)</f>
        <v>0</v>
      </c>
      <c r="EJ12" s="20">
        <f>VLOOKUP(EB12+EJ$9,[3]SortDOW!$A$11:$H$1367,EJ$8)</f>
        <v>1126915828</v>
      </c>
      <c r="EK12" s="63">
        <v>1</v>
      </c>
      <c r="EY12" s="86"/>
      <c r="FB12" s="18">
        <f>FG$1-21</f>
        <v>40777</v>
      </c>
      <c r="FC12" s="10">
        <f>VLOOKUP(FB12,[3]SortDOW!$A$11:$H$1367,FC$8)</f>
        <v>1735403895</v>
      </c>
      <c r="FD12" s="10">
        <f>VLOOKUP(FB12,[3]SortDOW!$A$11:$H$1367,FD$8)</f>
        <v>1854041868</v>
      </c>
      <c r="FE12" s="10">
        <f>VLOOKUP(FB12,[3]SortDOW!$A$11:$H$1367,FE$8)</f>
        <v>1630769939</v>
      </c>
      <c r="FF12" s="10">
        <f>VLOOKUP(FB12,[3]SortDOW!$A$11:$H$1367,FF$8)</f>
        <v>1822598896</v>
      </c>
      <c r="FG12" s="10">
        <f>VLOOKUP(FB12,[3]SortDOW!$A$11:$H$1367,FG$8)</f>
        <v>1634713003</v>
      </c>
      <c r="FH12" s="19">
        <f>VLOOKUP(FB12,[3]SortDOW!$A$11:$H$1367,FH$8)</f>
        <v>0</v>
      </c>
      <c r="FI12" s="19">
        <f>VLOOKUP(FB12,[3]SortDOW!$A$11:$H$1367,FI$8)</f>
        <v>0</v>
      </c>
      <c r="FJ12" s="20">
        <f>VLOOKUP(FB12+FJ$9,[3]SortDOW!$A$11:$H$1367,FJ$8)</f>
        <v>1296590634</v>
      </c>
      <c r="FK12" s="63">
        <v>1</v>
      </c>
      <c r="FY12" s="86"/>
      <c r="GB12" s="18">
        <f>GG$1-21</f>
        <v>40686</v>
      </c>
      <c r="GC12" s="10">
        <f>VLOOKUP(GB12,[3]SortDOW!$A$11:$H$1367,GC$8)</f>
        <v>1227855910</v>
      </c>
      <c r="GD12" s="10">
        <f>VLOOKUP(GB12,[3]SortDOW!$A$11:$H$1367,GD$8)</f>
        <v>1251382660</v>
      </c>
      <c r="GE12" s="10">
        <f>VLOOKUP(GB12,[3]SortDOW!$A$11:$H$1367,GE$8)</f>
        <v>1374053933</v>
      </c>
      <c r="GF12" s="10">
        <f>VLOOKUP(GB12,[3]SortDOW!$A$11:$H$1367,GF$8)</f>
        <v>1218221852</v>
      </c>
      <c r="GG12" s="10">
        <f>VLOOKUP(GB12,[3]SortDOW!$A$11:$H$1367,GG$8)</f>
        <v>978665444</v>
      </c>
      <c r="GH12" s="19">
        <f>VLOOKUP(GB12,[3]SortDOW!$A$11:$H$1367,GH$8)</f>
        <v>0</v>
      </c>
      <c r="GI12" s="19">
        <f>VLOOKUP(GB12,[3]SortDOW!$A$11:$H$1367,GI$8)</f>
        <v>0</v>
      </c>
      <c r="GJ12" s="20">
        <f>VLOOKUP(GB12+GJ$9,[3]SortDOW!$A$11:$H$1367,GJ$8)</f>
        <v>0</v>
      </c>
      <c r="GK12" s="63">
        <v>0</v>
      </c>
      <c r="GY12" s="86"/>
      <c r="HB12" s="18">
        <f>HG$1-21</f>
        <v>40595</v>
      </c>
      <c r="HC12" s="10">
        <f>VLOOKUP(HB12,[3]SortDOW!$A$11:$H$1367,HC$8)</f>
        <v>0</v>
      </c>
      <c r="HD12" s="10">
        <f>VLOOKUP(HB12,[3]SortDOW!$A$11:$H$1367,HD$8)</f>
        <v>1971637270</v>
      </c>
      <c r="HE12" s="10">
        <f>VLOOKUP(HB12,[3]SortDOW!$A$11:$H$1367,HE$8)</f>
        <v>2047368398</v>
      </c>
      <c r="HF12" s="10">
        <f>VLOOKUP(HB12,[3]SortDOW!$A$11:$H$1367,HF$8)</f>
        <v>1876066281</v>
      </c>
      <c r="HG12" s="10">
        <f>VLOOKUP(HB12,[3]SortDOW!$A$11:$H$1367,HG$8)</f>
        <v>1423387481</v>
      </c>
      <c r="HH12" s="19">
        <f>VLOOKUP(HB12,[3]SortDOW!$A$11:$H$1367,HH$8)</f>
        <v>0</v>
      </c>
      <c r="HI12" s="19">
        <f>VLOOKUP(HB12,[3]SortDOW!$A$11:$H$1367,HI$8)</f>
        <v>0</v>
      </c>
      <c r="HJ12" s="20">
        <f>VLOOKUP(HB12+HJ$9,[3]SortDOW!$A$11:$H$1367,HJ$8)</f>
        <v>1754904272</v>
      </c>
      <c r="HK12" s="63">
        <v>1</v>
      </c>
    </row>
    <row r="13" spans="1:220" x14ac:dyDescent="0.25">
      <c r="A13" s="17">
        <v>41344</v>
      </c>
      <c r="B13" s="18">
        <f>G$1-14</f>
        <v>41519</v>
      </c>
      <c r="C13" s="10">
        <f>VLOOKUP(B13,[3]SortDOW!$A$11:$H$1367,C$8)</f>
        <v>0</v>
      </c>
      <c r="D13" s="10">
        <f>VLOOKUP(B13,[3]SortDOW!$A$11:$H$1367,D$8)</f>
        <v>1133632963</v>
      </c>
      <c r="E13" s="10">
        <f>VLOOKUP(B13,[3]SortDOW!$A$11:$H$1367,E$8)</f>
        <v>1036383145</v>
      </c>
      <c r="F13" s="10">
        <f>VLOOKUP(B13,[3]SortDOW!$A$11:$H$1367,F$8)</f>
        <v>876589693</v>
      </c>
      <c r="G13" s="10">
        <f>VLOOKUP(B13,[3]SortDOW!$A$11:$H$1367,G$8)</f>
        <v>948756728</v>
      </c>
      <c r="H13" s="19">
        <f>VLOOKUP(B13,[3]SortDOW!$A$11:$H$1367,H$8)</f>
        <v>0</v>
      </c>
      <c r="I13" s="19">
        <f>VLOOKUP(B13,[3]SortDOW!$A$11:$H$1367,I$8)</f>
        <v>0</v>
      </c>
      <c r="J13" s="20">
        <f>VLOOKUP(B13+J$9,[3]SortDOW!$A$11:$H$1367,J$8)</f>
        <v>889951519</v>
      </c>
      <c r="K13" s="21">
        <v>1</v>
      </c>
      <c r="Y13" s="86"/>
      <c r="AB13" s="18">
        <f>AG$1-14</f>
        <v>41428</v>
      </c>
      <c r="AC13" s="10">
        <f>VLOOKUP(AB13,[3]SortDOW!$A$11:$H$1367,AC$8)</f>
        <v>1263591447</v>
      </c>
      <c r="AD13" s="10">
        <f>VLOOKUP(AB13,[3]SortDOW!$A$11:$H$1367,AD$8)</f>
        <v>1152165765</v>
      </c>
      <c r="AE13" s="10">
        <f>VLOOKUP(AB13,[3]SortDOW!$A$11:$H$1367,AE$8)</f>
        <v>1104768451</v>
      </c>
      <c r="AF13" s="10">
        <f>VLOOKUP(AB13,[3]SortDOW!$A$11:$H$1367,AF$8)</f>
        <v>1102846966</v>
      </c>
      <c r="AG13" s="10">
        <f>VLOOKUP(AB13,[3]SortDOW!$A$11:$H$1367,AG$8)</f>
        <v>1025181029</v>
      </c>
      <c r="AH13" s="19">
        <f>VLOOKUP(AB13,[3]SortDOW!$A$11:$H$1367,AH$8)</f>
        <v>0</v>
      </c>
      <c r="AI13" s="19">
        <f>VLOOKUP(AB13,[3]SortDOW!$A$11:$H$1367,AI$8)</f>
        <v>0</v>
      </c>
      <c r="AJ13" s="20">
        <f>VLOOKUP(AB13+AJ$9,[3]SortDOW!$A$11:$H$1367,AJ$8)</f>
        <v>850857515</v>
      </c>
      <c r="AK13" s="63">
        <v>0</v>
      </c>
      <c r="BA13" s="86"/>
      <c r="BB13" s="18">
        <f>BG$1-14</f>
        <v>41330</v>
      </c>
      <c r="BC13" s="10">
        <f>VLOOKUP(BB13,[3]SortDOW!$A$11:$H$1367,BC$8)</f>
        <v>1224597157</v>
      </c>
      <c r="BD13" s="10">
        <f>VLOOKUP(BB13,[3]SortDOW!$A$11:$H$1367,BD$8)</f>
        <v>1181747686</v>
      </c>
      <c r="BE13" s="10">
        <f>VLOOKUP(BB13,[3]SortDOW!$A$11:$H$1367,BE$8)</f>
        <v>1029259415</v>
      </c>
      <c r="BF13" s="10">
        <f>VLOOKUP(BB13,[3]SortDOW!$A$11:$H$1367,BF$8)</f>
        <v>1435034285</v>
      </c>
      <c r="BG13" s="10">
        <f>VLOOKUP(BB13,[3]SortDOW!$A$11:$H$1367,BG$8)</f>
        <v>1122233723</v>
      </c>
      <c r="BH13" s="19">
        <f>VLOOKUP(BB13,[3]SortDOW!$A$11:$H$1367,BH$8)</f>
        <v>0</v>
      </c>
      <c r="BI13" s="19">
        <f>VLOOKUP(BB13,[3]SortDOW!$A$11:$H$1367,BI$8)</f>
        <v>0</v>
      </c>
      <c r="BJ13" s="20">
        <f>VLOOKUP(BB13+BJ$9,[3]SortDOW!$A$11:$H$1367,BJ$8)</f>
        <v>1054176832</v>
      </c>
      <c r="BK13" s="63">
        <v>1</v>
      </c>
      <c r="BY13" s="86"/>
      <c r="CB13" s="18">
        <f>CG$1-14</f>
        <v>41155</v>
      </c>
      <c r="CC13" s="10">
        <f>VLOOKUP(CB13,[3]SortDOW!$A$11:$H$1367,CC$8)</f>
        <v>0</v>
      </c>
      <c r="CD13" s="10">
        <f>VLOOKUP(CB13,[3]SortDOW!$A$11:$H$1367,CD$8)</f>
        <v>936753565</v>
      </c>
      <c r="CE13" s="10">
        <f>VLOOKUP(CB13,[3]SortDOW!$A$11:$H$1367,CE$8)</f>
        <v>1033013846</v>
      </c>
      <c r="CF13" s="10">
        <f>VLOOKUP(CB13,[3]SortDOW!$A$11:$H$1367,CF$8)</f>
        <v>1153887736</v>
      </c>
      <c r="CG13" s="10">
        <f>VLOOKUP(CB13,[3]SortDOW!$A$11:$H$1367,CG$8)</f>
        <v>1062361072</v>
      </c>
      <c r="CH13" s="19">
        <f>VLOOKUP(CB13,[3]SortDOW!$A$11:$H$1367,CH$8)</f>
        <v>0</v>
      </c>
      <c r="CI13" s="19">
        <f>VLOOKUP(CB13,[3]SortDOW!$A$11:$H$1367,CI$8)</f>
        <v>0</v>
      </c>
      <c r="CJ13" s="20">
        <f>VLOOKUP(CB13+CJ$9,[3]SortDOW!$A$11:$H$1367,CJ$8)</f>
        <v>944836145</v>
      </c>
      <c r="CK13" s="63">
        <v>1</v>
      </c>
      <c r="DA13" s="86"/>
      <c r="DB13" s="18">
        <f>DG$1-14</f>
        <v>41064</v>
      </c>
      <c r="DC13" s="10">
        <f>VLOOKUP(DB13,[3]SortDOW!$A$11:$H$1367,DC$8)</f>
        <v>1229025725</v>
      </c>
      <c r="DD13" s="10">
        <f>VLOOKUP(DB13,[3]SortDOW!$A$11:$H$1367,DD$8)</f>
        <v>1051395062</v>
      </c>
      <c r="DE13" s="10">
        <f>VLOOKUP(DB13,[3]SortDOW!$A$11:$H$1367,DE$8)</f>
        <v>1291100637</v>
      </c>
      <c r="DF13" s="10">
        <f>VLOOKUP(DB13,[3]SortDOW!$A$11:$H$1367,DF$8)</f>
        <v>1265945411</v>
      </c>
      <c r="DG13" s="10">
        <f>VLOOKUP(DB13,[3]SortDOW!$A$11:$H$1367,DG$8)</f>
        <v>1041233821</v>
      </c>
      <c r="DH13" s="19">
        <f>VLOOKUP(DB13,[3]SortDOW!$A$11:$H$1367,DH$8)</f>
        <v>0</v>
      </c>
      <c r="DI13" s="19">
        <f>VLOOKUP(DB13,[3]SortDOW!$A$11:$H$1367,DI$8)</f>
        <v>0</v>
      </c>
      <c r="DJ13" s="20">
        <f>VLOOKUP(DB13+DJ$9,[3]SortDOW!$A$11:$H$1367,DJ$8)</f>
        <v>1108537276</v>
      </c>
      <c r="DK13" s="63">
        <v>1</v>
      </c>
      <c r="EA13" s="86"/>
      <c r="EB13" s="18">
        <f>EG$1-14</f>
        <v>40966</v>
      </c>
      <c r="EC13" s="10">
        <f>VLOOKUP(EB13,[3]SortDOW!$A$11:$H$1367,EC$8)</f>
        <v>1126915828</v>
      </c>
      <c r="ED13" s="10">
        <f>VLOOKUP(EB13,[3]SortDOW!$A$11:$H$1367,ED$8)</f>
        <v>1157766031</v>
      </c>
      <c r="EE13" s="10">
        <f>VLOOKUP(EB13,[3]SortDOW!$A$11:$H$1367,EE$8)</f>
        <v>1661427778</v>
      </c>
      <c r="EF13" s="10">
        <f>VLOOKUP(EB13,[3]SortDOW!$A$11:$H$1367,EF$8)</f>
        <v>1207203816</v>
      </c>
      <c r="EG13" s="10">
        <f>VLOOKUP(EB13,[3]SortDOW!$A$11:$H$1367,EG$8)</f>
        <v>1027398670</v>
      </c>
      <c r="EH13" s="19">
        <f>VLOOKUP(EB13,[3]SortDOW!$A$11:$H$1367,EH$8)</f>
        <v>0</v>
      </c>
      <c r="EI13" s="19">
        <f>VLOOKUP(EB13,[3]SortDOW!$A$11:$H$1367,EI$8)</f>
        <v>0</v>
      </c>
      <c r="EJ13" s="20">
        <f>VLOOKUP(EB13+EJ$9,[3]SortDOW!$A$11:$H$1367,EJ$8)</f>
        <v>1043281081</v>
      </c>
      <c r="EK13" s="63">
        <v>1</v>
      </c>
      <c r="EY13" s="86"/>
      <c r="FB13" s="18">
        <f>FG$1-14</f>
        <v>40784</v>
      </c>
      <c r="FC13" s="10">
        <f>VLOOKUP(FB13,[3]SortDOW!$A$11:$H$1367,FC$8)</f>
        <v>1296590634</v>
      </c>
      <c r="FD13" s="10">
        <f>VLOOKUP(FB13,[3]SortDOW!$A$11:$H$1367,FD$8)</f>
        <v>1482803016</v>
      </c>
      <c r="FE13" s="10">
        <f>VLOOKUP(FB13,[3]SortDOW!$A$11:$H$1367,FE$8)</f>
        <v>1856616524</v>
      </c>
      <c r="FF13" s="10">
        <f>VLOOKUP(FB13,[3]SortDOW!$A$11:$H$1367,FF$8)</f>
        <v>1549177892</v>
      </c>
      <c r="FG13" s="10">
        <f>VLOOKUP(FB13,[3]SortDOW!$A$11:$H$1367,FG$8)</f>
        <v>1433275517</v>
      </c>
      <c r="FH13" s="19">
        <f>VLOOKUP(FB13,[3]SortDOW!$A$11:$H$1367,FH$8)</f>
        <v>0</v>
      </c>
      <c r="FI13" s="19">
        <f>VLOOKUP(FB13,[3]SortDOW!$A$11:$H$1367,FI$8)</f>
        <v>0</v>
      </c>
      <c r="FJ13" s="20">
        <f>VLOOKUP(FB13+FJ$9,[3]SortDOW!$A$11:$H$1367,FJ$8)</f>
        <v>0</v>
      </c>
      <c r="FK13" s="63">
        <v>0</v>
      </c>
      <c r="FY13" s="86"/>
      <c r="GB13" s="18">
        <f>GG$1-14</f>
        <v>40693</v>
      </c>
      <c r="GC13" s="10">
        <f>VLOOKUP(GB13,[3]SortDOW!$A$11:$H$1367,GC$8)</f>
        <v>0</v>
      </c>
      <c r="GD13" s="10">
        <f>VLOOKUP(GB13,[3]SortDOW!$A$11:$H$1367,GD$8)</f>
        <v>1967799087</v>
      </c>
      <c r="GE13" s="10">
        <f>VLOOKUP(GB13,[3]SortDOW!$A$11:$H$1367,GE$8)</f>
        <v>1690673888</v>
      </c>
      <c r="GF13" s="10">
        <f>VLOOKUP(GB13,[3]SortDOW!$A$11:$H$1367,GF$8)</f>
        <v>1429829049</v>
      </c>
      <c r="GG13" s="10">
        <f>VLOOKUP(GB13,[3]SortDOW!$A$11:$H$1367,GG$8)</f>
        <v>1363626659</v>
      </c>
      <c r="GH13" s="19">
        <f>VLOOKUP(GB13,[3]SortDOW!$A$11:$H$1367,GH$8)</f>
        <v>0</v>
      </c>
      <c r="GI13" s="19">
        <f>VLOOKUP(GB13,[3]SortDOW!$A$11:$H$1367,GI$8)</f>
        <v>0</v>
      </c>
      <c r="GJ13" s="20">
        <f>VLOOKUP(GB13+GJ$9,[3]SortDOW!$A$11:$H$1367,GJ$8)</f>
        <v>1356925203</v>
      </c>
      <c r="GK13" s="63">
        <v>1</v>
      </c>
      <c r="GY13" s="86"/>
      <c r="HB13" s="18">
        <f>HG$1-14</f>
        <v>40602</v>
      </c>
      <c r="HC13" s="10">
        <f>VLOOKUP(HB13,[3]SortDOW!$A$11:$H$1367,HC$8)</f>
        <v>1754904272</v>
      </c>
      <c r="HD13" s="10">
        <f>VLOOKUP(HB13,[3]SortDOW!$A$11:$H$1367,HD$8)</f>
        <v>1786213082</v>
      </c>
      <c r="HE13" s="10">
        <f>VLOOKUP(HB13,[3]SortDOW!$A$11:$H$1367,HE$8)</f>
        <v>1545973387</v>
      </c>
      <c r="HF13" s="10">
        <f>VLOOKUP(HB13,[3]SortDOW!$A$11:$H$1367,HF$8)</f>
        <v>1602978561</v>
      </c>
      <c r="HG13" s="10">
        <f>VLOOKUP(HB13,[3]SortDOW!$A$11:$H$1367,HG$8)</f>
        <v>1529582787</v>
      </c>
      <c r="HH13" s="19">
        <f>VLOOKUP(HB13,[3]SortDOW!$A$11:$H$1367,HH$8)</f>
        <v>0</v>
      </c>
      <c r="HI13" s="19">
        <f>VLOOKUP(HB13,[3]SortDOW!$A$11:$H$1367,HI$8)</f>
        <v>0</v>
      </c>
      <c r="HJ13" s="20">
        <f>VLOOKUP(HB13+HJ$9,[3]SortDOW!$A$11:$H$1367,HJ$8)</f>
        <v>1486333983</v>
      </c>
      <c r="HK13" s="63">
        <v>1</v>
      </c>
    </row>
    <row r="14" spans="1:220" x14ac:dyDescent="0.25">
      <c r="A14" s="29">
        <v>41169</v>
      </c>
      <c r="B14" s="18">
        <f>G$1-7</f>
        <v>41526</v>
      </c>
      <c r="C14" s="10">
        <f>VLOOKUP(B14,[3]SortDOW!$A$11:$H$1367,C$8)</f>
        <v>889951519</v>
      </c>
      <c r="D14" s="10">
        <f>VLOOKUP(B14,[3]SortDOW!$A$11:$H$1367,D$8)</f>
        <v>1081282115</v>
      </c>
      <c r="E14" s="10">
        <f>VLOOKUP(B14,[3]SortDOW!$A$11:$H$1367,E$8)</f>
        <v>927800827</v>
      </c>
      <c r="F14" s="10">
        <f>VLOOKUP(B14,[3]SortDOW!$A$11:$H$1367,F$8)</f>
        <v>900457128</v>
      </c>
      <c r="G14" s="10">
        <f>VLOOKUP(B14,[3]SortDOW!$A$11:$H$1367,G$8)</f>
        <v>781533536</v>
      </c>
      <c r="H14" s="19">
        <f>VLOOKUP(B14,[3]SortDOW!$A$11:$H$1367,H$8)</f>
        <v>0</v>
      </c>
      <c r="I14" s="19">
        <f>VLOOKUP(B14,[3]SortDOW!$A$11:$H$1367,I$8)</f>
        <v>0</v>
      </c>
      <c r="J14" s="20">
        <f>VLOOKUP(B14+J$9,[3]SortDOW!$A$11:$H$1367,J$8)</f>
        <v>913129558</v>
      </c>
      <c r="K14" s="21">
        <v>0</v>
      </c>
      <c r="Y14" s="86"/>
      <c r="AB14" s="18">
        <f>AG$1-7</f>
        <v>41435</v>
      </c>
      <c r="AC14" s="10">
        <f>VLOOKUP(AB14,[3]SortDOW!$A$11:$H$1367,AC$8)</f>
        <v>850857515</v>
      </c>
      <c r="AD14" s="10">
        <f>VLOOKUP(AB14,[3]SortDOW!$A$11:$H$1367,AD$8)</f>
        <v>1002695618</v>
      </c>
      <c r="AE14" s="10">
        <f>VLOOKUP(AB14,[3]SortDOW!$A$11:$H$1367,AE$8)</f>
        <v>983775115</v>
      </c>
      <c r="AF14" s="10">
        <f>VLOOKUP(AB14,[3]SortDOW!$A$11:$H$1367,AF$8)</f>
        <v>1052423315</v>
      </c>
      <c r="AG14" s="10">
        <f>VLOOKUP(AB14,[3]SortDOW!$A$11:$H$1367,AG$8)</f>
        <v>901349026</v>
      </c>
      <c r="AH14" s="19">
        <f>VLOOKUP(AB14,[3]SortDOW!$A$11:$H$1367,AH$8)</f>
        <v>0</v>
      </c>
      <c r="AI14" s="19">
        <f>VLOOKUP(AB14,[3]SortDOW!$A$11:$H$1367,AI$8)</f>
        <v>0</v>
      </c>
      <c r="AJ14" s="20">
        <f>VLOOKUP(AB14+AJ$9,[3]SortDOW!$A$11:$H$1367,AJ$8)</f>
        <v>943086032</v>
      </c>
      <c r="AK14" s="63">
        <v>1</v>
      </c>
      <c r="BA14" s="86"/>
      <c r="BB14" s="18">
        <f>BG$1-7</f>
        <v>41337</v>
      </c>
      <c r="BC14" s="10">
        <f>VLOOKUP(BB14,[3]SortDOW!$A$11:$H$1367,BC$8)</f>
        <v>1054176832</v>
      </c>
      <c r="BD14" s="10">
        <f>VLOOKUP(BB14,[3]SortDOW!$A$11:$H$1367,BD$8)</f>
        <v>1062190279</v>
      </c>
      <c r="BE14" s="10">
        <f>VLOOKUP(BB14,[3]SortDOW!$A$11:$H$1367,BE$8)</f>
        <v>1049820273</v>
      </c>
      <c r="BF14" s="10">
        <f>VLOOKUP(BB14,[3]SortDOW!$A$11:$H$1367,BF$8)</f>
        <v>1116462379</v>
      </c>
      <c r="BG14" s="10">
        <f>VLOOKUP(BB14,[3]SortDOW!$A$11:$H$1367,BG$8)</f>
        <v>1057674962</v>
      </c>
      <c r="BH14" s="19">
        <f>VLOOKUP(BB14,[3]SortDOW!$A$11:$H$1367,BH$8)</f>
        <v>0</v>
      </c>
      <c r="BI14" s="19">
        <f>VLOOKUP(BB14,[3]SortDOW!$A$11:$H$1367,BI$8)</f>
        <v>0</v>
      </c>
      <c r="BJ14" s="20">
        <f>VLOOKUP(BB14+BJ$9,[3]SortDOW!$A$11:$H$1367,BJ$8)</f>
        <v>899486068</v>
      </c>
      <c r="BK14" s="63">
        <v>1</v>
      </c>
      <c r="BY14" s="86"/>
      <c r="CB14" s="18">
        <f>CG$1-7</f>
        <v>41162</v>
      </c>
      <c r="CC14" s="10">
        <f>VLOOKUP(CB14,[3]SortDOW!$A$11:$H$1367,CC$8)</f>
        <v>944836145</v>
      </c>
      <c r="CD14" s="10">
        <f>VLOOKUP(CB14,[3]SortDOW!$A$11:$H$1367,CD$8)</f>
        <v>1047319595</v>
      </c>
      <c r="CE14" s="10">
        <f>VLOOKUP(CB14,[3]SortDOW!$A$11:$H$1367,CE$8)</f>
        <v>1032148467</v>
      </c>
      <c r="CF14" s="10">
        <f>VLOOKUP(CB14,[3]SortDOW!$A$11:$H$1367,CF$8)</f>
        <v>1266190792</v>
      </c>
      <c r="CG14" s="10">
        <f>VLOOKUP(CB14,[3]SortDOW!$A$11:$H$1367,CG$8)</f>
        <v>1419168293</v>
      </c>
      <c r="CH14" s="19">
        <f>VLOOKUP(CB14,[3]SortDOW!$A$11:$H$1367,CH$8)</f>
        <v>0</v>
      </c>
      <c r="CI14" s="19">
        <f>VLOOKUP(CB14,[3]SortDOW!$A$11:$H$1367,CI$8)</f>
        <v>0</v>
      </c>
      <c r="CJ14" s="20">
        <f>VLOOKUP(CB14+CJ$9,[3]SortDOW!$A$11:$H$1367,CJ$8)</f>
        <v>984126318</v>
      </c>
      <c r="CK14" s="63">
        <v>0</v>
      </c>
      <c r="DA14" s="86"/>
      <c r="DB14" s="18">
        <f>DG$1-7</f>
        <v>41071</v>
      </c>
      <c r="DC14" s="10">
        <f>VLOOKUP(DB14,[3]SortDOW!$A$11:$H$1367,DC$8)</f>
        <v>1108537276</v>
      </c>
      <c r="DD14" s="10">
        <f>VLOOKUP(DB14,[3]SortDOW!$A$11:$H$1367,DD$8)</f>
        <v>1081858726</v>
      </c>
      <c r="DE14" s="10">
        <f>VLOOKUP(DB14,[3]SortDOW!$A$11:$H$1367,DE$8)</f>
        <v>1058945486</v>
      </c>
      <c r="DF14" s="10">
        <f>VLOOKUP(DB14,[3]SortDOW!$A$11:$H$1367,DF$8)</f>
        <v>1169604060</v>
      </c>
      <c r="DG14" s="10">
        <f>VLOOKUP(DB14,[3]SortDOW!$A$11:$H$1367,DG$8)</f>
        <v>1937216851</v>
      </c>
      <c r="DH14" s="19">
        <f>VLOOKUP(DB14,[3]SortDOW!$A$11:$H$1367,DH$8)</f>
        <v>0</v>
      </c>
      <c r="DI14" s="19">
        <f>VLOOKUP(DB14,[3]SortDOW!$A$11:$H$1367,DI$8)</f>
        <v>0</v>
      </c>
      <c r="DJ14" s="20">
        <f>VLOOKUP(DB14+DJ$9,[3]SortDOW!$A$11:$H$1367,DJ$8)</f>
        <v>1033871072</v>
      </c>
      <c r="DK14" s="63">
        <v>1</v>
      </c>
      <c r="EA14" s="86"/>
      <c r="EB14" s="18">
        <f>EG$1-7</f>
        <v>40973</v>
      </c>
      <c r="EC14" s="10">
        <f>VLOOKUP(EB14,[3]SortDOW!$A$11:$H$1367,EC$8)</f>
        <v>1043281081</v>
      </c>
      <c r="ED14" s="10">
        <f>VLOOKUP(EB14,[3]SortDOW!$A$11:$H$1367,ED$8)</f>
        <v>1299668436</v>
      </c>
      <c r="EE14" s="10">
        <f>VLOOKUP(EB14,[3]SortDOW!$A$11:$H$1367,EE$8)</f>
        <v>1129761815</v>
      </c>
      <c r="EF14" s="10">
        <f>VLOOKUP(EB14,[3]SortDOW!$A$11:$H$1367,EF$8)</f>
        <v>1060005854</v>
      </c>
      <c r="EG14" s="10">
        <f>VLOOKUP(EB14,[3]SortDOW!$A$11:$H$1367,EG$8)</f>
        <v>1065856244</v>
      </c>
      <c r="EH14" s="19">
        <f>VLOOKUP(EB14,[3]SortDOW!$A$11:$H$1367,EH$8)</f>
        <v>0</v>
      </c>
      <c r="EI14" s="19">
        <f>VLOOKUP(EB14,[3]SortDOW!$A$11:$H$1367,EI$8)</f>
        <v>0</v>
      </c>
      <c r="EJ14" s="20">
        <f>VLOOKUP(EB14+EJ$9,[3]SortDOW!$A$11:$H$1367,EJ$8)</f>
        <v>945592160</v>
      </c>
      <c r="EK14" s="63">
        <v>1</v>
      </c>
      <c r="EY14" s="86"/>
      <c r="FB14" s="18">
        <f>FG$1-7</f>
        <v>40791</v>
      </c>
      <c r="FC14" s="10">
        <f>VLOOKUP(FB14,[3]SortDOW!$A$11:$H$1367,FC$8)</f>
        <v>0</v>
      </c>
      <c r="FD14" s="10">
        <f>VLOOKUP(FB14,[3]SortDOW!$A$11:$H$1367,FD$8)</f>
        <v>1649434462</v>
      </c>
      <c r="FE14" s="10">
        <f>VLOOKUP(FB14,[3]SortDOW!$A$11:$H$1367,FE$8)</f>
        <v>1402325374</v>
      </c>
      <c r="FF14" s="10">
        <f>VLOOKUP(FB14,[3]SortDOW!$A$11:$H$1367,FF$8)</f>
        <v>1442455427</v>
      </c>
      <c r="FG14" s="10">
        <f>VLOOKUP(FB14,[3]SortDOW!$A$11:$H$1367,FG$8)</f>
        <v>1777363981</v>
      </c>
      <c r="FH14" s="19">
        <f>VLOOKUP(FB14,[3]SortDOW!$A$11:$H$1367,FH$8)</f>
        <v>0</v>
      </c>
      <c r="FI14" s="19">
        <f>VLOOKUP(FB14,[3]SortDOW!$A$11:$H$1367,FI$8)</f>
        <v>0</v>
      </c>
      <c r="FJ14" s="20">
        <f>VLOOKUP(FB14+FJ$9,[3]SortDOW!$A$11:$H$1367,FJ$8)</f>
        <v>1610886267</v>
      </c>
      <c r="FK14" s="63">
        <v>1</v>
      </c>
      <c r="FY14" s="86"/>
      <c r="GB14" s="18">
        <f>GG$1-7</f>
        <v>40700</v>
      </c>
      <c r="GC14" s="10">
        <f>VLOOKUP(GB14,[3]SortDOW!$A$11:$H$1367,GC$8)</f>
        <v>1356925203</v>
      </c>
      <c r="GD14" s="10">
        <f>VLOOKUP(GB14,[3]SortDOW!$A$11:$H$1367,GD$8)</f>
        <v>1342962356</v>
      </c>
      <c r="GE14" s="10">
        <f>VLOOKUP(GB14,[3]SortDOW!$A$11:$H$1367,GE$8)</f>
        <v>1448816621</v>
      </c>
      <c r="GF14" s="10">
        <f>VLOOKUP(GB14,[3]SortDOW!$A$11:$H$1367,GF$8)</f>
        <v>1268241936</v>
      </c>
      <c r="GG14" s="10">
        <f>VLOOKUP(GB14,[3]SortDOW!$A$11:$H$1367,GG$8)</f>
        <v>1434908839</v>
      </c>
      <c r="GH14" s="19">
        <f>VLOOKUP(GB14,[3]SortDOW!$A$11:$H$1367,GH$8)</f>
        <v>0</v>
      </c>
      <c r="GI14" s="19">
        <f>VLOOKUP(GB14,[3]SortDOW!$A$11:$H$1367,GI$8)</f>
        <v>0</v>
      </c>
      <c r="GJ14" s="20">
        <f>VLOOKUP(GB14+GJ$9,[3]SortDOW!$A$11:$H$1367,GJ$8)</f>
        <v>1306868338</v>
      </c>
      <c r="GK14" s="63">
        <v>1</v>
      </c>
      <c r="GY14" s="86"/>
      <c r="HB14" s="18">
        <f>HG$1-7</f>
        <v>40609</v>
      </c>
      <c r="HC14" s="10">
        <f>VLOOKUP(HB14,[3]SortDOW!$A$11:$H$1367,HC$8)</f>
        <v>1486333983</v>
      </c>
      <c r="HD14" s="10">
        <f>VLOOKUP(HB14,[3]SortDOW!$A$11:$H$1367,HD$8)</f>
        <v>1531783429</v>
      </c>
      <c r="HE14" s="10">
        <f>VLOOKUP(HB14,[3]SortDOW!$A$11:$H$1367,HE$8)</f>
        <v>1318894734</v>
      </c>
      <c r="HF14" s="10">
        <f>VLOOKUP(HB14,[3]SortDOW!$A$11:$H$1367,HF$8)</f>
        <v>1729991757</v>
      </c>
      <c r="HG14" s="10">
        <f>VLOOKUP(HB14,[3]SortDOW!$A$11:$H$1367,HG$8)</f>
        <v>1380610546</v>
      </c>
      <c r="HH14" s="19">
        <f>VLOOKUP(HB14,[3]SortDOW!$A$11:$H$1367,HH$8)</f>
        <v>0</v>
      </c>
      <c r="HI14" s="19">
        <f>VLOOKUP(HB14,[3]SortDOW!$A$11:$H$1367,HI$8)</f>
        <v>0</v>
      </c>
      <c r="HJ14" s="20">
        <f>VLOOKUP(HB14+HJ$9,[3]SortDOW!$A$11:$H$1367,HJ$8)</f>
        <v>1448156205</v>
      </c>
      <c r="HK14" s="63">
        <v>1</v>
      </c>
    </row>
    <row r="15" spans="1:220" s="28" customFormat="1" x14ac:dyDescent="0.25">
      <c r="A15" s="29">
        <v>41078</v>
      </c>
      <c r="B15" s="22">
        <f>G$1</f>
        <v>41533</v>
      </c>
      <c r="C15" s="23">
        <f>VLOOKUP(B15,[3]SortDOW!$A$11:$H$1367,C$8)</f>
        <v>913129558</v>
      </c>
      <c r="D15" s="23">
        <f>VLOOKUP(B15,[3]SortDOW!$A$11:$H$1367,D$8)</f>
        <v>800289432</v>
      </c>
      <c r="E15" s="23">
        <f>VLOOKUP(B15,[3]SortDOW!$A$11:$H$1367,E$8)</f>
        <v>1146177532</v>
      </c>
      <c r="F15" s="23">
        <f>VLOOKUP(B15,[3]SortDOW!$A$11:$H$1367,F$8)</f>
        <v>1029063509</v>
      </c>
      <c r="G15" s="23">
        <f>VLOOKUP(B15,[3]SortDOW!$A$11:$H$1367,G$8)</f>
        <v>2866731640</v>
      </c>
      <c r="H15" s="24">
        <f>VLOOKUP(B15,[3]SortDOW!$A$11:$H$1367,H$8)</f>
        <v>0</v>
      </c>
      <c r="I15" s="24">
        <f>VLOOKUP(B15,[3]SortDOW!$A$11:$H$1367,I$8)</f>
        <v>0</v>
      </c>
      <c r="J15" s="25">
        <f>VLOOKUP(B15+J$9,[3]SortDOW!$A$11:$H$1367,J$8)</f>
        <v>934941586</v>
      </c>
      <c r="K15" s="26">
        <v>0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86"/>
      <c r="Z15" s="27"/>
      <c r="AA15" s="27"/>
      <c r="AB15" s="22">
        <f>AG$1</f>
        <v>41442</v>
      </c>
      <c r="AC15" s="23">
        <f>VLOOKUP(AB15,[3]SortDOW!$A$11:$H$1367,AC$8)</f>
        <v>943086032</v>
      </c>
      <c r="AD15" s="23">
        <f>VLOOKUP(AB15,[3]SortDOW!$A$11:$H$1367,AD$8)</f>
        <v>909340936</v>
      </c>
      <c r="AE15" s="23">
        <f>VLOOKUP(AB15,[3]SortDOW!$A$11:$H$1367,AE$8)</f>
        <v>1092954510</v>
      </c>
      <c r="AF15" s="23">
        <f>VLOOKUP(AB15,[3]SortDOW!$A$11:$H$1367,AF$8)</f>
        <v>1480680354</v>
      </c>
      <c r="AG15" s="23">
        <f>VLOOKUP(AB15,[3]SortDOW!$A$11:$H$1367,AG$8)</f>
        <v>2626019025</v>
      </c>
      <c r="AH15" s="24">
        <f>VLOOKUP(AB15,[3]SortDOW!$A$11:$H$1367,AH$8)</f>
        <v>0</v>
      </c>
      <c r="AI15" s="24">
        <f>VLOOKUP(AB15,[3]SortDOW!$A$11:$H$1367,AI$8)</f>
        <v>0</v>
      </c>
      <c r="AJ15" s="25">
        <f>VLOOKUP(AB15+AJ$9,[3]SortDOW!$A$11:$H$1367,AJ$8)</f>
        <v>1356996578</v>
      </c>
      <c r="AK15" s="63">
        <v>0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86"/>
      <c r="BB15" s="22">
        <f>BG$1</f>
        <v>41344</v>
      </c>
      <c r="BC15" s="23">
        <f>VLOOKUP(BB15,[3]SortDOW!$A$11:$H$1367,BC$8)</f>
        <v>899486068</v>
      </c>
      <c r="BD15" s="23">
        <f>VLOOKUP(BB15,[3]SortDOW!$A$11:$H$1367,BD$8)</f>
        <v>951464786</v>
      </c>
      <c r="BE15" s="23">
        <f>VLOOKUP(BB15,[3]SortDOW!$A$11:$H$1367,BE$8)</f>
        <v>874967801</v>
      </c>
      <c r="BF15" s="23">
        <f>VLOOKUP(BB15,[3]SortDOW!$A$11:$H$1367,BF$8)</f>
        <v>1010136271</v>
      </c>
      <c r="BG15" s="23">
        <f>VLOOKUP(BB15,[3]SortDOW!$A$11:$H$1367,BG$8)</f>
        <v>2503841834</v>
      </c>
      <c r="BH15" s="24">
        <f>VLOOKUP(BB15,[3]SortDOW!$A$11:$H$1367,BH$8)</f>
        <v>0</v>
      </c>
      <c r="BI15" s="24">
        <f>VLOOKUP(BB15,[3]SortDOW!$A$11:$H$1367,BI$8)</f>
        <v>0</v>
      </c>
      <c r="BJ15" s="25">
        <f>VLOOKUP(BB15+BJ$9,[3]SortDOW!$A$11:$H$1367,BJ$8)</f>
        <v>987414637</v>
      </c>
      <c r="BK15" s="63">
        <v>0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86"/>
      <c r="BZ15" s="27"/>
      <c r="CA15" s="27"/>
      <c r="CB15" s="22">
        <f>CG$1</f>
        <v>41169</v>
      </c>
      <c r="CC15" s="23">
        <f>VLOOKUP(CB15,[3]SortDOW!$A$11:$H$1367,CC$8)</f>
        <v>984126318</v>
      </c>
      <c r="CD15" s="23">
        <f>VLOOKUP(CB15,[3]SortDOW!$A$11:$H$1367,CD$8)</f>
        <v>984495298</v>
      </c>
      <c r="CE15" s="23">
        <f>VLOOKUP(CB15,[3]SortDOW!$A$11:$H$1367,CE$8)</f>
        <v>1012522326</v>
      </c>
      <c r="CF15" s="23">
        <f>VLOOKUP(CB15,[3]SortDOW!$A$11:$H$1367,CF$8)</f>
        <v>1030619637</v>
      </c>
      <c r="CG15" s="23">
        <f>VLOOKUP(CB15,[3]SortDOW!$A$11:$H$1367,CG$8)</f>
        <v>2692638072</v>
      </c>
      <c r="CH15" s="24">
        <f>VLOOKUP(CB15,[3]SortDOW!$A$11:$H$1367,CH$8)</f>
        <v>0</v>
      </c>
      <c r="CI15" s="24">
        <f>VLOOKUP(CB15,[3]SortDOW!$A$11:$H$1367,CI$8)</f>
        <v>0</v>
      </c>
      <c r="CJ15" s="25">
        <f>VLOOKUP(CB15+CJ$9,[3]SortDOW!$A$11:$H$1367,CJ$8)</f>
        <v>934307497</v>
      </c>
      <c r="CK15" s="63">
        <v>0</v>
      </c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86"/>
      <c r="DB15" s="22">
        <f>DG$1</f>
        <v>41078</v>
      </c>
      <c r="DC15" s="23">
        <f>VLOOKUP(DB15,[3]SortDOW!$A$11:$H$1367,DC$8)</f>
        <v>1033871072</v>
      </c>
      <c r="DD15" s="23">
        <f>VLOOKUP(DB15,[3]SortDOW!$A$11:$H$1367,DD$8)</f>
        <v>1159586145</v>
      </c>
      <c r="DE15" s="23">
        <f>VLOOKUP(DB15,[3]SortDOW!$A$11:$H$1367,DE$8)</f>
        <v>1145601666</v>
      </c>
      <c r="DF15" s="23">
        <f>VLOOKUP(DB15,[3]SortDOW!$A$11:$H$1367,DF$8)</f>
        <v>1271522395</v>
      </c>
      <c r="DG15" s="23">
        <f>VLOOKUP(DB15,[3]SortDOW!$A$11:$H$1367,DG$8)</f>
        <v>2511051681</v>
      </c>
      <c r="DH15" s="24">
        <f>VLOOKUP(DB15,[3]SortDOW!$A$11:$H$1367,DH$8)</f>
        <v>0</v>
      </c>
      <c r="DI15" s="24">
        <f>VLOOKUP(DB15,[3]SortDOW!$A$11:$H$1367,DI$8)</f>
        <v>0</v>
      </c>
      <c r="DJ15" s="25">
        <f>VLOOKUP(DB15+DJ$9,[3]SortDOW!$A$11:$H$1367,DJ$8)</f>
        <v>1080384844</v>
      </c>
      <c r="DK15" s="63">
        <v>0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86"/>
      <c r="EB15" s="22">
        <f>EG$1</f>
        <v>40980</v>
      </c>
      <c r="EC15" s="23">
        <f>VLOOKUP(EB15,[3]SortDOW!$A$11:$H$1367,EC$8)</f>
        <v>945592160</v>
      </c>
      <c r="ED15" s="23">
        <f>VLOOKUP(EB15,[3]SortDOW!$A$11:$H$1367,ED$8)</f>
        <v>1360253737</v>
      </c>
      <c r="EE15" s="23">
        <f>VLOOKUP(EB15,[3]SortDOW!$A$11:$H$1367,EE$8)</f>
        <v>1315459241</v>
      </c>
      <c r="EF15" s="23">
        <f>VLOOKUP(EB15,[3]SortDOW!$A$11:$H$1367,EF$8)</f>
        <v>1300359502</v>
      </c>
      <c r="EG15" s="23">
        <f>VLOOKUP(EB15,[3]SortDOW!$A$11:$H$1367,EG$8)</f>
        <v>2142853176</v>
      </c>
      <c r="EH15" s="24">
        <f>VLOOKUP(EB15,[3]SortDOW!$A$11:$H$1367,EH$8)</f>
        <v>0</v>
      </c>
      <c r="EI15" s="24">
        <f>VLOOKUP(EB15,[3]SortDOW!$A$11:$H$1367,EI$8)</f>
        <v>0</v>
      </c>
      <c r="EJ15" s="25">
        <f>VLOOKUP(EB15+EJ$9,[3]SortDOW!$A$11:$H$1367,EJ$8)</f>
        <v>1113391671</v>
      </c>
      <c r="EK15" s="63">
        <v>0</v>
      </c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86"/>
      <c r="EZ15" s="27"/>
      <c r="FA15" s="27"/>
      <c r="FB15" s="22">
        <f>FG$1</f>
        <v>40798</v>
      </c>
      <c r="FC15" s="23">
        <f>VLOOKUP(FB15,[3]SortDOW!$A$11:$H$1367,FC$8)</f>
        <v>1610886267</v>
      </c>
      <c r="FD15" s="23">
        <f>VLOOKUP(FB15,[3]SortDOW!$A$11:$H$1367,FD$8)</f>
        <v>1566105038</v>
      </c>
      <c r="FE15" s="23">
        <f>VLOOKUP(FB15,[3]SortDOW!$A$11:$H$1367,FE$8)</f>
        <v>1629608284</v>
      </c>
      <c r="FF15" s="23">
        <f>VLOOKUP(FB15,[3]SortDOW!$A$11:$H$1367,FF$8)</f>
        <v>1425303917</v>
      </c>
      <c r="FG15" s="23">
        <f>VLOOKUP(FB15,[3]SortDOW!$A$11:$H$1367,FG$8)</f>
        <v>2413786782</v>
      </c>
      <c r="FH15" s="24">
        <f>VLOOKUP(FB15,[3]SortDOW!$A$11:$H$1367,FH$8)</f>
        <v>0</v>
      </c>
      <c r="FI15" s="24">
        <f>VLOOKUP(FB15,[3]SortDOW!$A$11:$H$1367,FI$8)</f>
        <v>0</v>
      </c>
      <c r="FJ15" s="25">
        <f>VLOOKUP(FB15+FJ$9,[3]SortDOW!$A$11:$H$1367,FJ$8)</f>
        <v>1348415991</v>
      </c>
      <c r="FK15" s="63">
        <v>0</v>
      </c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86"/>
      <c r="FZ15" s="27"/>
      <c r="GA15" s="27"/>
      <c r="GB15" s="22">
        <f>GG$1</f>
        <v>40707</v>
      </c>
      <c r="GC15" s="23">
        <f>VLOOKUP(GB15,[3]SortDOW!$A$11:$H$1367,GC$8)</f>
        <v>1306868338</v>
      </c>
      <c r="GD15" s="23">
        <f>VLOOKUP(GB15,[3]SortDOW!$A$11:$H$1367,GD$8)</f>
        <v>1298237866</v>
      </c>
      <c r="GE15" s="23">
        <f>VLOOKUP(GB15,[3]SortDOW!$A$11:$H$1367,GE$8)</f>
        <v>1525790654</v>
      </c>
      <c r="GF15" s="23">
        <f>VLOOKUP(GB15,[3]SortDOW!$A$11:$H$1367,GF$8)</f>
        <v>1478941739</v>
      </c>
      <c r="GG15" s="23">
        <f>VLOOKUP(GB15,[3]SortDOW!$A$11:$H$1367,GG$8)</f>
        <v>2087540445</v>
      </c>
      <c r="GH15" s="24">
        <f>VLOOKUP(GB15,[3]SortDOW!$A$11:$H$1367,GH$8)</f>
        <v>0</v>
      </c>
      <c r="GI15" s="24">
        <f>VLOOKUP(GB15,[3]SortDOW!$A$11:$H$1367,GI$8)</f>
        <v>0</v>
      </c>
      <c r="GJ15" s="25">
        <f>VLOOKUP(GB15+GJ$9,[3]SortDOW!$A$11:$H$1367,GJ$8)</f>
        <v>1105336334</v>
      </c>
      <c r="GK15" s="63">
        <v>0</v>
      </c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86"/>
      <c r="GZ15" s="27"/>
      <c r="HA15" s="27"/>
      <c r="HB15" s="22">
        <f>HG$1</f>
        <v>40616</v>
      </c>
      <c r="HC15" s="23">
        <f>VLOOKUP(HB15,[3]SortDOW!$A$11:$H$1367,HC$8)</f>
        <v>1448156205</v>
      </c>
      <c r="HD15" s="23">
        <f>VLOOKUP(HB15,[3]SortDOW!$A$11:$H$1367,HD$8)</f>
        <v>1958051567</v>
      </c>
      <c r="HE15" s="23">
        <f>VLOOKUP(HB15,[3]SortDOW!$A$11:$H$1367,HE$8)</f>
        <v>2153593401</v>
      </c>
      <c r="HF15" s="23">
        <f>VLOOKUP(HB15,[3]SortDOW!$A$11:$H$1367,HF$8)</f>
        <v>1535566496</v>
      </c>
      <c r="HG15" s="23">
        <f>VLOOKUP(HB15,[3]SortDOW!$A$11:$H$1367,HG$8)</f>
        <v>2641972897</v>
      </c>
      <c r="HH15" s="24">
        <f>VLOOKUP(HB15,[3]SortDOW!$A$11:$H$1367,HH$8)</f>
        <v>0</v>
      </c>
      <c r="HI15" s="24">
        <f>VLOOKUP(HB15,[3]SortDOW!$A$11:$H$1367,HI$8)</f>
        <v>0</v>
      </c>
      <c r="HJ15" s="25">
        <f>VLOOKUP(HB15+HJ$9,[3]SortDOW!$A$11:$H$1367,HJ$8)</f>
        <v>1501824557</v>
      </c>
      <c r="HK15" s="63">
        <v>0</v>
      </c>
    </row>
    <row r="16" spans="1:220" x14ac:dyDescent="0.25">
      <c r="A16" s="29">
        <v>40980</v>
      </c>
      <c r="B16" s="18">
        <f>G$1+7</f>
        <v>41540</v>
      </c>
      <c r="C16" s="10">
        <f>VLOOKUP(B16,[3]SortDOW!$A$11:$H$1367,C$8)</f>
        <v>934941586</v>
      </c>
      <c r="D16" s="10">
        <f>VLOOKUP(B16,[3]SortDOW!$A$11:$H$1367,D$8)</f>
        <v>931729690</v>
      </c>
      <c r="E16" s="10">
        <f>VLOOKUP(B16,[3]SortDOW!$A$11:$H$1367,E$8)</f>
        <v>884638823</v>
      </c>
      <c r="F16" s="10">
        <f>VLOOKUP(B16,[3]SortDOW!$A$11:$H$1367,F$8)</f>
        <v>839103984</v>
      </c>
      <c r="G16" s="10">
        <f>VLOOKUP(B16,[3]SortDOW!$A$11:$H$1367,G$8)</f>
        <v>903420201</v>
      </c>
      <c r="H16" s="19">
        <f>VLOOKUP(B16,[3]SortDOW!$A$11:$H$1367,H$8)</f>
        <v>0</v>
      </c>
      <c r="I16" s="19">
        <f>VLOOKUP(B16,[3]SortDOW!$A$11:$H$1367,I$8)</f>
        <v>0</v>
      </c>
      <c r="J16" s="20">
        <f>VLOOKUP(B16+J$9,[3]SortDOW!$A$11:$H$1367,J$8)</f>
        <v>1196736161</v>
      </c>
      <c r="K16" s="21">
        <v>1</v>
      </c>
      <c r="Y16" s="86"/>
      <c r="AB16" s="18">
        <f>AG$1+7</f>
        <v>41449</v>
      </c>
      <c r="AC16" s="10">
        <f>VLOOKUP(AB16,[3]SortDOW!$A$11:$H$1367,AC$8)</f>
        <v>1356996578</v>
      </c>
      <c r="AD16" s="10">
        <f>VLOOKUP(AB16,[3]SortDOW!$A$11:$H$1367,AD$8)</f>
        <v>1112879199</v>
      </c>
      <c r="AE16" s="10">
        <f>VLOOKUP(AB16,[3]SortDOW!$A$11:$H$1367,AE$8)</f>
        <v>1079355015</v>
      </c>
      <c r="AF16" s="10">
        <f>VLOOKUP(AB16,[3]SortDOW!$A$11:$H$1367,AF$8)</f>
        <v>1030940729</v>
      </c>
      <c r="AG16" s="10">
        <f>VLOOKUP(AB16,[3]SortDOW!$A$11:$H$1367,AG$8)</f>
        <v>3085209920</v>
      </c>
      <c r="AH16" s="19">
        <f>VLOOKUP(AB16,[3]SortDOW!$A$11:$H$1367,AH$8)</f>
        <v>0</v>
      </c>
      <c r="AI16" s="19">
        <f>VLOOKUP(AB16,[3]SortDOW!$A$11:$H$1367,AI$8)</f>
        <v>0</v>
      </c>
      <c r="AJ16" s="20">
        <f>VLOOKUP(AB16+AJ$9,[3]SortDOW!$A$11:$H$1367,AJ$8)</f>
        <v>986878137</v>
      </c>
      <c r="AK16" s="63">
        <v>1</v>
      </c>
      <c r="BA16" s="86"/>
      <c r="BB16" s="18">
        <f>BG$1+7</f>
        <v>41351</v>
      </c>
      <c r="BC16" s="10">
        <f>VLOOKUP(BB16,[3]SortDOW!$A$11:$H$1367,BC$8)</f>
        <v>987414637</v>
      </c>
      <c r="BD16" s="10">
        <f>VLOOKUP(BB16,[3]SortDOW!$A$11:$H$1367,BD$8)</f>
        <v>1108174350</v>
      </c>
      <c r="BE16" s="10">
        <f>VLOOKUP(BB16,[3]SortDOW!$A$11:$H$1367,BE$8)</f>
        <v>992733367</v>
      </c>
      <c r="BF16" s="10">
        <f>VLOOKUP(BB16,[3]SortDOW!$A$11:$H$1367,BF$8)</f>
        <v>960412294</v>
      </c>
      <c r="BG16" s="10">
        <f>VLOOKUP(BB16,[3]SortDOW!$A$11:$H$1367,BG$8)</f>
        <v>884061222</v>
      </c>
      <c r="BH16" s="19">
        <f>VLOOKUP(BB16,[3]SortDOW!$A$11:$H$1367,BH$8)</f>
        <v>0</v>
      </c>
      <c r="BI16" s="19">
        <f>VLOOKUP(BB16,[3]SortDOW!$A$11:$H$1367,BI$8)</f>
        <v>0</v>
      </c>
      <c r="BJ16" s="20">
        <f>VLOOKUP(BB16+BJ$9,[3]SortDOW!$A$11:$H$1367,BJ$8)</f>
        <v>958280897</v>
      </c>
      <c r="BK16" s="63">
        <v>1</v>
      </c>
      <c r="BY16" s="86"/>
      <c r="CB16" s="18">
        <f>CG$1+7</f>
        <v>41176</v>
      </c>
      <c r="CC16" s="10">
        <f>VLOOKUP(CB16,[3]SortDOW!$A$11:$H$1367,CC$8)</f>
        <v>934307497</v>
      </c>
      <c r="CD16" s="10">
        <f>VLOOKUP(CB16,[3]SortDOW!$A$11:$H$1367,CD$8)</f>
        <v>1167079143</v>
      </c>
      <c r="CE16" s="10">
        <f>VLOOKUP(CB16,[3]SortDOW!$A$11:$H$1367,CE$8)</f>
        <v>1147670581</v>
      </c>
      <c r="CF16" s="10">
        <f>VLOOKUP(CB16,[3]SortDOW!$A$11:$H$1367,CF$8)</f>
        <v>988144578</v>
      </c>
      <c r="CG16" s="10">
        <f>VLOOKUP(CB16,[3]SortDOW!$A$11:$H$1367,CG$8)</f>
        <v>1197110229</v>
      </c>
      <c r="CH16" s="19">
        <f>VLOOKUP(CB16,[3]SortDOW!$A$11:$H$1367,CH$8)</f>
        <v>0</v>
      </c>
      <c r="CI16" s="19">
        <f>VLOOKUP(CB16,[3]SortDOW!$A$11:$H$1367,CI$8)</f>
        <v>0</v>
      </c>
      <c r="CJ16" s="20">
        <f>VLOOKUP(CB16+CJ$9,[3]SortDOW!$A$11:$H$1367,CJ$8)</f>
        <v>1032954501</v>
      </c>
      <c r="CK16" s="63">
        <v>1</v>
      </c>
      <c r="DA16" s="86"/>
      <c r="DB16" s="18">
        <f>DG$1+7</f>
        <v>41085</v>
      </c>
      <c r="DC16" s="10">
        <f>VLOOKUP(DB16,[3]SortDOW!$A$11:$H$1367,DC$8)</f>
        <v>1080384844</v>
      </c>
      <c r="DD16" s="10">
        <f>VLOOKUP(DB16,[3]SortDOW!$A$11:$H$1367,DD$8)</f>
        <v>1054296473</v>
      </c>
      <c r="DE16" s="10">
        <f>VLOOKUP(DB16,[3]SortDOW!$A$11:$H$1367,DE$8)</f>
        <v>1016201216</v>
      </c>
      <c r="DF16" s="10">
        <f>VLOOKUP(DB16,[3]SortDOW!$A$11:$H$1367,DF$8)</f>
        <v>1309781783</v>
      </c>
      <c r="DG16" s="10">
        <f>VLOOKUP(DB16,[3]SortDOW!$A$11:$H$1367,DG$8)</f>
        <v>1524224166</v>
      </c>
      <c r="DH16" s="19">
        <f>VLOOKUP(DB16,[3]SortDOW!$A$11:$H$1367,DH$8)</f>
        <v>0</v>
      </c>
      <c r="DI16" s="19">
        <f>VLOOKUP(DB16,[3]SortDOW!$A$11:$H$1367,DI$8)</f>
        <v>0</v>
      </c>
      <c r="DJ16" s="20">
        <f>VLOOKUP(DB16+DJ$9,[3]SortDOW!$A$11:$H$1367,DJ$8)</f>
        <v>1086528762</v>
      </c>
      <c r="DK16" s="63">
        <v>1</v>
      </c>
      <c r="EA16" s="86"/>
      <c r="EB16" s="18">
        <f>EG$1+7</f>
        <v>40987</v>
      </c>
      <c r="EC16" s="10">
        <f>VLOOKUP(EB16,[3]SortDOW!$A$11:$H$1367,EC$8)</f>
        <v>1113391671</v>
      </c>
      <c r="ED16" s="10">
        <f>VLOOKUP(EB16,[3]SortDOW!$A$11:$H$1367,ED$8)</f>
        <v>1076199172</v>
      </c>
      <c r="EE16" s="10">
        <f>VLOOKUP(EB16,[3]SortDOW!$A$11:$H$1367,EE$8)</f>
        <v>1081716535</v>
      </c>
      <c r="EF16" s="10">
        <f>VLOOKUP(EB16,[3]SortDOW!$A$11:$H$1367,EF$8)</f>
        <v>1149336545</v>
      </c>
      <c r="EG16" s="10">
        <f>VLOOKUP(EB16,[3]SortDOW!$A$11:$H$1367,EG$8)</f>
        <v>1096672029</v>
      </c>
      <c r="EH16" s="19">
        <f>VLOOKUP(EB16,[3]SortDOW!$A$11:$H$1367,EH$8)</f>
        <v>0</v>
      </c>
      <c r="EI16" s="19">
        <f>VLOOKUP(EB16,[3]SortDOW!$A$11:$H$1367,EI$8)</f>
        <v>0</v>
      </c>
      <c r="EJ16" s="20">
        <f>VLOOKUP(EB16+EJ$9,[3]SortDOW!$A$11:$H$1367,EJ$8)</f>
        <v>1110394056</v>
      </c>
      <c r="EK16" s="63">
        <v>1</v>
      </c>
      <c r="EY16" s="86"/>
      <c r="FB16" s="18">
        <f>FG$1+7</f>
        <v>40805</v>
      </c>
      <c r="FC16" s="10">
        <f>VLOOKUP(FB16,[3]SortDOW!$A$11:$H$1367,FC$8)</f>
        <v>1348415991</v>
      </c>
      <c r="FD16" s="10">
        <f>VLOOKUP(FB16,[3]SortDOW!$A$11:$H$1367,FD$8)</f>
        <v>1356198500</v>
      </c>
      <c r="FE16" s="10">
        <f>VLOOKUP(FB16,[3]SortDOW!$A$11:$H$1367,FE$8)</f>
        <v>1795575004</v>
      </c>
      <c r="FF16" s="10">
        <f>VLOOKUP(FB16,[3]SortDOW!$A$11:$H$1367,FF$8)</f>
        <v>2528220610</v>
      </c>
      <c r="FG16" s="10">
        <f>VLOOKUP(FB16,[3]SortDOW!$A$11:$H$1367,FG$8)</f>
        <v>1779310190</v>
      </c>
      <c r="FH16" s="19">
        <f>VLOOKUP(FB16,[3]SortDOW!$A$11:$H$1367,FH$8)</f>
        <v>0</v>
      </c>
      <c r="FI16" s="19">
        <f>VLOOKUP(FB16,[3]SortDOW!$A$11:$H$1367,FI$8)</f>
        <v>0</v>
      </c>
      <c r="FJ16" s="20">
        <f>VLOOKUP(FB16+FJ$9,[3]SortDOW!$A$11:$H$1367,FJ$8)</f>
        <v>1685148684</v>
      </c>
      <c r="FK16" s="63">
        <v>1</v>
      </c>
      <c r="FY16" s="86"/>
      <c r="GB16" s="18">
        <f>GG$1+7</f>
        <v>40714</v>
      </c>
      <c r="GC16" s="10">
        <f>VLOOKUP(GB16,[3]SortDOW!$A$11:$H$1367,GC$8)</f>
        <v>1105336334</v>
      </c>
      <c r="GD16" s="10">
        <f>VLOOKUP(GB16,[3]SortDOW!$A$11:$H$1367,GD$8)</f>
        <v>1219515599</v>
      </c>
      <c r="GE16" s="10">
        <f>VLOOKUP(GB16,[3]SortDOW!$A$11:$H$1367,GE$8)</f>
        <v>1188721867</v>
      </c>
      <c r="GF16" s="10">
        <f>VLOOKUP(GB16,[3]SortDOW!$A$11:$H$1367,GF$8)</f>
        <v>1598411561</v>
      </c>
      <c r="GG16" s="10">
        <f>VLOOKUP(GB16,[3]SortDOW!$A$11:$H$1367,GG$8)</f>
        <v>2718653744</v>
      </c>
      <c r="GH16" s="19">
        <f>VLOOKUP(GB16,[3]SortDOW!$A$11:$H$1367,GH$8)</f>
        <v>0</v>
      </c>
      <c r="GI16" s="19">
        <f>VLOOKUP(GB16,[3]SortDOW!$A$11:$H$1367,GI$8)</f>
        <v>0</v>
      </c>
      <c r="GJ16" s="20">
        <f>VLOOKUP(GB16+GJ$9,[3]SortDOW!$A$11:$H$1367,GJ$8)</f>
        <v>1153110484</v>
      </c>
      <c r="GK16" s="63">
        <v>1</v>
      </c>
      <c r="GY16" s="86"/>
      <c r="HB16" s="18">
        <f>HG$1+7</f>
        <v>40623</v>
      </c>
      <c r="HC16" s="10">
        <f>VLOOKUP(HB16,[3]SortDOW!$A$11:$H$1367,HC$8)</f>
        <v>1501824557</v>
      </c>
      <c r="HD16" s="10">
        <f>VLOOKUP(HB16,[3]SortDOW!$A$11:$H$1367,HD$8)</f>
        <v>1269479817</v>
      </c>
      <c r="HE16" s="10">
        <f>VLOOKUP(HB16,[3]SortDOW!$A$11:$H$1367,HE$8)</f>
        <v>1329717712</v>
      </c>
      <c r="HF16" s="10">
        <f>VLOOKUP(HB16,[3]SortDOW!$A$11:$H$1367,HF$8)</f>
        <v>1318970854</v>
      </c>
      <c r="HG16" s="10">
        <f>VLOOKUP(HB16,[3]SortDOW!$A$11:$H$1367,HG$8)</f>
        <v>1220282762</v>
      </c>
      <c r="HH16" s="19">
        <f>VLOOKUP(HB16,[3]SortDOW!$A$11:$H$1367,HH$8)</f>
        <v>0</v>
      </c>
      <c r="HI16" s="19">
        <f>VLOOKUP(HB16,[3]SortDOW!$A$11:$H$1367,HI$8)</f>
        <v>0</v>
      </c>
      <c r="HJ16" s="20">
        <f>VLOOKUP(HB16+HJ$9,[3]SortDOW!$A$11:$H$1367,HJ$8)</f>
        <v>1151213408</v>
      </c>
      <c r="HK16" s="63">
        <v>1</v>
      </c>
    </row>
    <row r="17" spans="1:232" x14ac:dyDescent="0.25">
      <c r="A17" s="17">
        <v>40798</v>
      </c>
      <c r="B17" s="18">
        <f>G$1+14</f>
        <v>41547</v>
      </c>
      <c r="C17" s="10">
        <f>VLOOKUP(B17,[3]SortDOW!$A$11:$H$1367,C$8)</f>
        <v>1196736161</v>
      </c>
      <c r="D17" s="10">
        <f>VLOOKUP(B17,[3]SortDOW!$A$11:$H$1367,D$8)</f>
        <v>995256160</v>
      </c>
      <c r="E17" s="10">
        <f>VLOOKUP(B17,[3]SortDOW!$A$11:$H$1367,E$8)</f>
        <v>952637332</v>
      </c>
      <c r="F17" s="10">
        <f>VLOOKUP(B17,[3]SortDOW!$A$11:$H$1367,F$8)</f>
        <v>985609091</v>
      </c>
      <c r="G17" s="10">
        <f>VLOOKUP(B17,[3]SortDOW!$A$11:$H$1367,G$8)</f>
        <v>818120425</v>
      </c>
      <c r="H17" s="19">
        <f>VLOOKUP(B17,[3]SortDOW!$A$11:$H$1367,H$8)</f>
        <v>0</v>
      </c>
      <c r="I17" s="19">
        <f>VLOOKUP(B17,[3]SortDOW!$A$11:$H$1367,I$8)</f>
        <v>0</v>
      </c>
      <c r="J17" s="20">
        <f>VLOOKUP(B17+J$9,[3]SortDOW!$A$11:$H$1367,J$8)</f>
        <v>814851914</v>
      </c>
      <c r="K17" s="21">
        <v>1</v>
      </c>
      <c r="Y17" s="86"/>
      <c r="AB17" s="18">
        <f>AG$1+14</f>
        <v>41456</v>
      </c>
      <c r="AC17" s="10">
        <f>VLOOKUP(AB17,[3]SortDOW!$A$11:$H$1367,AC$8)</f>
        <v>986878137</v>
      </c>
      <c r="AD17" s="10">
        <f>VLOOKUP(AB17,[3]SortDOW!$A$11:$H$1367,AD$8)</f>
        <v>999365514</v>
      </c>
      <c r="AE17" s="10">
        <f>VLOOKUP(AB17,[3]SortDOW!$A$11:$H$1367,AE$8)</f>
        <v>641317187</v>
      </c>
      <c r="AF17" s="10">
        <f>VLOOKUP(AB17,[3]SortDOW!$A$11:$H$1367,AF$8)</f>
        <v>0</v>
      </c>
      <c r="AG17" s="10">
        <f>VLOOKUP(AB17,[3]SortDOW!$A$11:$H$1367,AG$8)</f>
        <v>849649846</v>
      </c>
      <c r="AH17" s="19">
        <f>VLOOKUP(AB17,[3]SortDOW!$A$11:$H$1367,AH$8)</f>
        <v>0</v>
      </c>
      <c r="AI17" s="19">
        <f>VLOOKUP(AB17,[3]SortDOW!$A$11:$H$1367,AI$8)</f>
        <v>0</v>
      </c>
      <c r="AJ17" s="20">
        <f>VLOOKUP(AB17+AJ$9,[3]SortDOW!$A$11:$H$1367,AJ$8)</f>
        <v>1162265750</v>
      </c>
      <c r="AK17" s="63">
        <v>1</v>
      </c>
      <c r="BA17" s="86"/>
      <c r="BB17" s="18">
        <f>BG$1+14</f>
        <v>41358</v>
      </c>
      <c r="BC17" s="10">
        <f>VLOOKUP(BB17,[3]SortDOW!$A$11:$H$1367,BC$8)</f>
        <v>958280897</v>
      </c>
      <c r="BD17" s="10">
        <f>VLOOKUP(BB17,[3]SortDOW!$A$11:$H$1367,BD$8)</f>
        <v>814541842</v>
      </c>
      <c r="BE17" s="10">
        <f>VLOOKUP(BB17,[3]SortDOW!$A$11:$H$1367,BE$8)</f>
        <v>863410044</v>
      </c>
      <c r="BF17" s="10">
        <f>VLOOKUP(BB17,[3]SortDOW!$A$11:$H$1367,BF$8)</f>
        <v>1259831206</v>
      </c>
      <c r="BG17" s="10">
        <f>VLOOKUP(BB17,[3]SortDOW!$A$11:$H$1367,BG$8)</f>
        <v>0</v>
      </c>
      <c r="BH17" s="19">
        <f>VLOOKUP(BB17,[3]SortDOW!$A$11:$H$1367,BH$8)</f>
        <v>0</v>
      </c>
      <c r="BI17" s="19">
        <f>VLOOKUP(BB17,[3]SortDOW!$A$11:$H$1367,BI$8)</f>
        <v>0</v>
      </c>
      <c r="BJ17" s="20">
        <f>VLOOKUP(BB17+BJ$9,[3]SortDOW!$A$11:$H$1367,BJ$8)</f>
        <v>858815547</v>
      </c>
      <c r="BK17" s="63">
        <v>1</v>
      </c>
      <c r="BY17" s="86"/>
      <c r="CB17" s="18">
        <f>CG$1+14</f>
        <v>41183</v>
      </c>
      <c r="CC17" s="10">
        <f>VLOOKUP(CB17,[3]SortDOW!$A$11:$H$1367,CC$8)</f>
        <v>1032954501</v>
      </c>
      <c r="CD17" s="10">
        <f>VLOOKUP(CB17,[3]SortDOW!$A$11:$H$1367,CD$8)</f>
        <v>948809754</v>
      </c>
      <c r="CE17" s="10">
        <f>VLOOKUP(CB17,[3]SortDOW!$A$11:$H$1367,CE$8)</f>
        <v>1039354708</v>
      </c>
      <c r="CF17" s="10">
        <f>VLOOKUP(CB17,[3]SortDOW!$A$11:$H$1367,CF$8)</f>
        <v>1056886874</v>
      </c>
      <c r="CG17" s="10">
        <f>VLOOKUP(CB17,[3]SortDOW!$A$11:$H$1367,CG$8)</f>
        <v>944515798</v>
      </c>
      <c r="CH17" s="19">
        <f>VLOOKUP(CB17,[3]SortDOW!$A$11:$H$1367,CH$8)</f>
        <v>0</v>
      </c>
      <c r="CI17" s="19">
        <f>VLOOKUP(CB17,[3]SortDOW!$A$11:$H$1367,CI$8)</f>
        <v>0</v>
      </c>
      <c r="CJ17" s="20">
        <f>VLOOKUP(CB17+CJ$9,[3]SortDOW!$A$11:$H$1367,CJ$8)</f>
        <v>704504447</v>
      </c>
      <c r="CK17" s="63">
        <v>1</v>
      </c>
      <c r="DA17" s="86"/>
      <c r="DB17" s="18">
        <f>DG$1+14</f>
        <v>41092</v>
      </c>
      <c r="DC17" s="10">
        <f>VLOOKUP(DB17,[3]SortDOW!$A$11:$H$1367,DC$8)</f>
        <v>1086528762</v>
      </c>
      <c r="DD17" s="10">
        <f>VLOOKUP(DB17,[3]SortDOW!$A$11:$H$1367,DD$8)</f>
        <v>683079631</v>
      </c>
      <c r="DE17" s="10">
        <f>VLOOKUP(DB17,[3]SortDOW!$A$11:$H$1367,DE$8)</f>
        <v>0</v>
      </c>
      <c r="DF17" s="10">
        <f>VLOOKUP(DB17,[3]SortDOW!$A$11:$H$1367,DF$8)</f>
        <v>1014817442</v>
      </c>
      <c r="DG17" s="10">
        <f>VLOOKUP(DB17,[3]SortDOW!$A$11:$H$1367,DG$8)</f>
        <v>891832305</v>
      </c>
      <c r="DH17" s="19">
        <f>VLOOKUP(DB17,[3]SortDOW!$A$11:$H$1367,DH$8)</f>
        <v>0</v>
      </c>
      <c r="DI17" s="19">
        <f>VLOOKUP(DB17,[3]SortDOW!$A$11:$H$1367,DI$8)</f>
        <v>0</v>
      </c>
      <c r="DJ17" s="20">
        <f>VLOOKUP(DB17+DJ$9,[3]SortDOW!$A$11:$H$1367,DJ$8)</f>
        <v>939236533</v>
      </c>
      <c r="DK17" s="63">
        <v>0</v>
      </c>
      <c r="EA17" s="86"/>
      <c r="EB17" s="18">
        <f>EG$1+14</f>
        <v>40994</v>
      </c>
      <c r="EC17" s="10">
        <f>VLOOKUP(EB17,[3]SortDOW!$A$11:$H$1367,EC$8)</f>
        <v>1110394056</v>
      </c>
      <c r="ED17" s="10">
        <f>VLOOKUP(EB17,[3]SortDOW!$A$11:$H$1367,ED$8)</f>
        <v>1085206578</v>
      </c>
      <c r="EE17" s="10">
        <f>VLOOKUP(EB17,[3]SortDOW!$A$11:$H$1367,EE$8)</f>
        <v>1241781868</v>
      </c>
      <c r="EF17" s="10">
        <f>VLOOKUP(EB17,[3]SortDOW!$A$11:$H$1367,EF$8)</f>
        <v>1244396547</v>
      </c>
      <c r="EG17" s="10">
        <f>VLOOKUP(EB17,[3]SortDOW!$A$11:$H$1367,EG$8)</f>
        <v>1385665491</v>
      </c>
      <c r="EH17" s="19">
        <f>VLOOKUP(EB17,[3]SortDOW!$A$11:$H$1367,EH$8)</f>
        <v>0</v>
      </c>
      <c r="EI17" s="19">
        <f>VLOOKUP(EB17,[3]SortDOW!$A$11:$H$1367,EI$8)</f>
        <v>0</v>
      </c>
      <c r="EJ17" s="20">
        <f>VLOOKUP(EB17+EJ$9,[3]SortDOW!$A$11:$H$1367,EJ$8)</f>
        <v>1144938628</v>
      </c>
      <c r="EK17" s="63">
        <v>1</v>
      </c>
      <c r="EY17" s="86"/>
      <c r="FB17" s="18">
        <f>FG$1+14</f>
        <v>40812</v>
      </c>
      <c r="FC17" s="10">
        <f>VLOOKUP(FB17,[3]SortDOW!$A$11:$H$1367,FC$8)</f>
        <v>1685148684</v>
      </c>
      <c r="FD17" s="10">
        <f>VLOOKUP(FB17,[3]SortDOW!$A$11:$H$1367,FD$8)</f>
        <v>1772838751</v>
      </c>
      <c r="FE17" s="10">
        <f>VLOOKUP(FB17,[3]SortDOW!$A$11:$H$1367,FE$8)</f>
        <v>1546738246</v>
      </c>
      <c r="FF17" s="10">
        <f>VLOOKUP(FB17,[3]SortDOW!$A$11:$H$1367,FF$8)</f>
        <v>1653829331</v>
      </c>
      <c r="FG17" s="10">
        <f>VLOOKUP(FB17,[3]SortDOW!$A$11:$H$1367,FG$8)</f>
        <v>1875371224</v>
      </c>
      <c r="FH17" s="19">
        <f>VLOOKUP(FB17,[3]SortDOW!$A$11:$H$1367,FH$8)</f>
        <v>0</v>
      </c>
      <c r="FI17" s="19">
        <f>VLOOKUP(FB17,[3]SortDOW!$A$11:$H$1367,FI$8)</f>
        <v>0</v>
      </c>
      <c r="FJ17" s="20">
        <f>VLOOKUP(FB17+FJ$9,[3]SortDOW!$A$11:$H$1367,FJ$8)</f>
        <v>2078976227</v>
      </c>
      <c r="FK17" s="63">
        <v>1</v>
      </c>
      <c r="FY17" s="86"/>
      <c r="GB17" s="18">
        <f>GG$1+14</f>
        <v>40721</v>
      </c>
      <c r="GC17" s="10">
        <f>VLOOKUP(GB17,[3]SortDOW!$A$11:$H$1367,GC$8)</f>
        <v>1153110484</v>
      </c>
      <c r="GD17" s="10">
        <f>VLOOKUP(GB17,[3]SortDOW!$A$11:$H$1367,GD$8)</f>
        <v>1131594231</v>
      </c>
      <c r="GE17" s="10">
        <f>VLOOKUP(GB17,[3]SortDOW!$A$11:$H$1367,GE$8)</f>
        <v>1358568570</v>
      </c>
      <c r="GF17" s="10">
        <f>VLOOKUP(GB17,[3]SortDOW!$A$11:$H$1367,GF$8)</f>
        <v>1394454457</v>
      </c>
      <c r="GG17" s="10">
        <f>VLOOKUP(GB17,[3]SortDOW!$A$11:$H$1367,GG$8)</f>
        <v>1228793594</v>
      </c>
      <c r="GH17" s="19">
        <f>VLOOKUP(GB17,[3]SortDOW!$A$11:$H$1367,GH$8)</f>
        <v>0</v>
      </c>
      <c r="GI17" s="19">
        <f>VLOOKUP(GB17,[3]SortDOW!$A$11:$H$1367,GI$8)</f>
        <v>0</v>
      </c>
      <c r="GJ17" s="20">
        <f>VLOOKUP(GB17+GJ$9,[3]SortDOW!$A$11:$H$1367,GJ$8)</f>
        <v>0</v>
      </c>
      <c r="GK17" s="63">
        <v>1</v>
      </c>
      <c r="GY17" s="86"/>
      <c r="HB17" s="18">
        <f>HG$1+14</f>
        <v>40630</v>
      </c>
      <c r="HC17" s="10">
        <f>VLOOKUP(HB17,[3]SortDOW!$A$11:$H$1367,HC$8)</f>
        <v>1151213408</v>
      </c>
      <c r="HD17" s="10">
        <f>VLOOKUP(HB17,[3]SortDOW!$A$11:$H$1367,HD$8)</f>
        <v>1279842964</v>
      </c>
      <c r="HE17" s="10">
        <f>VLOOKUP(HB17,[3]SortDOW!$A$11:$H$1367,HE$8)</f>
        <v>1383267321</v>
      </c>
      <c r="HF17" s="10">
        <f>VLOOKUP(HB17,[3]SortDOW!$A$11:$H$1367,HF$8)</f>
        <v>1535218019</v>
      </c>
      <c r="HG17" s="10">
        <f>VLOOKUP(HB17,[3]SortDOW!$A$11:$H$1367,HG$8)</f>
        <v>1368217245</v>
      </c>
      <c r="HH17" s="19">
        <f>VLOOKUP(HB17,[3]SortDOW!$A$11:$H$1367,HH$8)</f>
        <v>0</v>
      </c>
      <c r="HI17" s="19">
        <f>VLOOKUP(HB17,[3]SortDOW!$A$11:$H$1367,HI$8)</f>
        <v>0</v>
      </c>
      <c r="HJ17" s="20">
        <f>VLOOKUP(HB17+HJ$9,[3]SortDOW!$A$11:$H$1367,HJ$8)</f>
        <v>1137256276</v>
      </c>
      <c r="HK17" s="63">
        <v>1</v>
      </c>
    </row>
    <row r="18" spans="1:232" x14ac:dyDescent="0.25">
      <c r="A18" s="17">
        <v>40707</v>
      </c>
      <c r="B18" s="18">
        <f>G$1+21</f>
        <v>41554</v>
      </c>
      <c r="C18" s="10">
        <f>VLOOKUP(B18,[3]SortDOW!$A$11:$H$1367,C$8)</f>
        <v>814851914</v>
      </c>
      <c r="D18" s="10">
        <f>VLOOKUP(B18,[3]SortDOW!$A$11:$H$1367,D$8)</f>
        <v>1047542137</v>
      </c>
      <c r="E18" s="10">
        <f>VLOOKUP(B18,[3]SortDOW!$A$11:$H$1367,E$8)</f>
        <v>1030501101</v>
      </c>
      <c r="F18" s="10">
        <f>VLOOKUP(B18,[3]SortDOW!$A$11:$H$1367,F$8)</f>
        <v>1023938724</v>
      </c>
      <c r="G18" s="10">
        <f>VLOOKUP(B18,[3]SortDOW!$A$11:$H$1367,G$8)</f>
        <v>875510222</v>
      </c>
      <c r="H18" s="19">
        <f>VLOOKUP(B18,[3]SortDOW!$A$11:$H$1367,H$8)</f>
        <v>0</v>
      </c>
      <c r="I18" s="19">
        <f>VLOOKUP(B18,[3]SortDOW!$A$11:$H$1367,I$8)</f>
        <v>0</v>
      </c>
      <c r="J18" s="20">
        <f>VLOOKUP(B18+J$9,[3]SortDOW!$A$11:$H$1367,J$8)</f>
        <v>782927266</v>
      </c>
      <c r="K18" s="21">
        <v>1</v>
      </c>
      <c r="Y18" s="86"/>
      <c r="AB18" s="18">
        <f>AG$1+21</f>
        <v>41463</v>
      </c>
      <c r="AC18" s="10">
        <f>VLOOKUP(AB18,[3]SortDOW!$A$11:$H$1367,AC$8)</f>
        <v>1162265750</v>
      </c>
      <c r="AD18" s="10">
        <f>VLOOKUP(AB18,[3]SortDOW!$A$11:$H$1367,AD$8)</f>
        <v>954899348</v>
      </c>
      <c r="AE18" s="10">
        <f>VLOOKUP(AB18,[3]SortDOW!$A$11:$H$1367,AE$8)</f>
        <v>933677903</v>
      </c>
      <c r="AF18" s="10">
        <f>VLOOKUP(AB18,[3]SortDOW!$A$11:$H$1367,AF$8)</f>
        <v>1045315240</v>
      </c>
      <c r="AG18" s="10">
        <f>VLOOKUP(AB18,[3]SortDOW!$A$11:$H$1367,AG$8)</f>
        <v>933371236</v>
      </c>
      <c r="AH18" s="19">
        <f>VLOOKUP(AB18,[3]SortDOW!$A$11:$H$1367,AH$8)</f>
        <v>0</v>
      </c>
      <c r="AI18" s="19">
        <f>VLOOKUP(AB18,[3]SortDOW!$A$11:$H$1367,AI$8)</f>
        <v>0</v>
      </c>
      <c r="AJ18" s="20">
        <f>VLOOKUP(AB18+AJ$9,[3]SortDOW!$A$11:$H$1367,AJ$8)</f>
        <v>794063609</v>
      </c>
      <c r="AK18" s="63">
        <v>0</v>
      </c>
      <c r="BA18" s="86"/>
      <c r="BB18" s="18">
        <f>BG$1+21</f>
        <v>41365</v>
      </c>
      <c r="BC18" s="10">
        <f>VLOOKUP(BB18,[3]SortDOW!$A$11:$H$1367,BC$8)</f>
        <v>858815547</v>
      </c>
      <c r="BD18" s="10">
        <f>VLOOKUP(BB18,[3]SortDOW!$A$11:$H$1367,BD$8)</f>
        <v>963555155</v>
      </c>
      <c r="BE18" s="10">
        <f>VLOOKUP(BB18,[3]SortDOW!$A$11:$H$1367,BE$8)</f>
        <v>1200214012</v>
      </c>
      <c r="BF18" s="10">
        <f>VLOOKUP(BB18,[3]SortDOW!$A$11:$H$1367,BF$8)</f>
        <v>957110888</v>
      </c>
      <c r="BG18" s="10">
        <f>VLOOKUP(BB18,[3]SortDOW!$A$11:$H$1367,BG$8)</f>
        <v>1055239887</v>
      </c>
      <c r="BH18" s="19">
        <f>VLOOKUP(BB18,[3]SortDOW!$A$11:$H$1367,BH$8)</f>
        <v>0</v>
      </c>
      <c r="BI18" s="19">
        <f>VLOOKUP(BB18,[3]SortDOW!$A$11:$H$1367,BI$8)</f>
        <v>0</v>
      </c>
      <c r="BJ18" s="20">
        <f>VLOOKUP(BB18+BJ$9,[3]SortDOW!$A$11:$H$1367,BJ$8)</f>
        <v>859777095</v>
      </c>
      <c r="BK18" s="63">
        <v>1</v>
      </c>
      <c r="BY18" s="86"/>
      <c r="CB18" s="18">
        <f>CG$1+21</f>
        <v>41190</v>
      </c>
      <c r="CC18" s="10">
        <f>VLOOKUP(CB18,[3]SortDOW!$A$11:$H$1367,CC$8)</f>
        <v>704504447</v>
      </c>
      <c r="CD18" s="10">
        <f>VLOOKUP(CB18,[3]SortDOW!$A$11:$H$1367,CD$8)</f>
        <v>984233458</v>
      </c>
      <c r="CE18" s="10">
        <f>VLOOKUP(CB18,[3]SortDOW!$A$11:$H$1367,CE$8)</f>
        <v>971357913</v>
      </c>
      <c r="CF18" s="10">
        <f>VLOOKUP(CB18,[3]SortDOW!$A$11:$H$1367,CF$8)</f>
        <v>1109221663</v>
      </c>
      <c r="CG18" s="10">
        <f>VLOOKUP(CB18,[3]SortDOW!$A$11:$H$1367,CG$8)</f>
        <v>998559346</v>
      </c>
      <c r="CH18" s="19">
        <f>VLOOKUP(CB18,[3]SortDOW!$A$11:$H$1367,CH$8)</f>
        <v>0</v>
      </c>
      <c r="CI18" s="19">
        <f>VLOOKUP(CB18,[3]SortDOW!$A$11:$H$1367,CI$8)</f>
        <v>0</v>
      </c>
      <c r="CJ18" s="20">
        <f>VLOOKUP(CB18+CJ$9,[3]SortDOW!$A$11:$H$1367,CJ$8)</f>
        <v>1019321471</v>
      </c>
      <c r="CK18" s="63">
        <v>1</v>
      </c>
      <c r="DA18" s="86"/>
      <c r="DB18" s="18">
        <f>DG$1+21</f>
        <v>41099</v>
      </c>
      <c r="DC18" s="10">
        <f>VLOOKUP(DB18,[3]SortDOW!$A$11:$H$1367,DC$8)</f>
        <v>939236533</v>
      </c>
      <c r="DD18" s="10">
        <f>VLOOKUP(DB18,[3]SortDOW!$A$11:$H$1367,DD$8)</f>
        <v>1122514753</v>
      </c>
      <c r="DE18" s="10">
        <f>VLOOKUP(DB18,[3]SortDOW!$A$11:$H$1367,DE$8)</f>
        <v>1133074912</v>
      </c>
      <c r="DF18" s="10">
        <f>VLOOKUP(DB18,[3]SortDOW!$A$11:$H$1367,DF$8)</f>
        <v>1152293732</v>
      </c>
      <c r="DG18" s="10">
        <f>VLOOKUP(DB18,[3]SortDOW!$A$11:$H$1367,DG$8)</f>
        <v>1024796558</v>
      </c>
      <c r="DH18" s="19">
        <f>VLOOKUP(DB18,[3]SortDOW!$A$11:$H$1367,DH$8)</f>
        <v>0</v>
      </c>
      <c r="DI18" s="19">
        <f>VLOOKUP(DB18,[3]SortDOW!$A$11:$H$1367,DI$8)</f>
        <v>0</v>
      </c>
      <c r="DJ18" s="20">
        <f>VLOOKUP(DB18+DJ$9,[3]SortDOW!$A$11:$H$1367,DJ$8)</f>
        <v>911936226</v>
      </c>
      <c r="DK18" s="63">
        <v>1</v>
      </c>
      <c r="EA18" s="86"/>
      <c r="EB18" s="18">
        <f>EG$1+21</f>
        <v>41001</v>
      </c>
      <c r="EC18" s="10">
        <f>VLOOKUP(EB18,[3]SortDOW!$A$11:$H$1367,EC$8)</f>
        <v>1144938628</v>
      </c>
      <c r="ED18" s="10">
        <f>VLOOKUP(EB18,[3]SortDOW!$A$11:$H$1367,ED$8)</f>
        <v>1211840061</v>
      </c>
      <c r="EE18" s="10">
        <f>VLOOKUP(EB18,[3]SortDOW!$A$11:$H$1367,EE$8)</f>
        <v>1225437290</v>
      </c>
      <c r="EF18" s="10">
        <f>VLOOKUP(EB18,[3]SortDOW!$A$11:$H$1367,EF$8)</f>
        <v>1059303745</v>
      </c>
      <c r="EG18" s="10">
        <f>VLOOKUP(EB18,[3]SortDOW!$A$11:$H$1367,EG$8)</f>
        <v>0</v>
      </c>
      <c r="EH18" s="19">
        <f>VLOOKUP(EB18,[3]SortDOW!$A$11:$H$1367,EH$8)</f>
        <v>0</v>
      </c>
      <c r="EI18" s="19">
        <f>VLOOKUP(EB18,[3]SortDOW!$A$11:$H$1367,EI$8)</f>
        <v>0</v>
      </c>
      <c r="EJ18" s="20">
        <f>VLOOKUP(EB18+EJ$9,[3]SortDOW!$A$11:$H$1367,EJ$8)</f>
        <v>1037596006</v>
      </c>
      <c r="EK18" s="63">
        <v>1</v>
      </c>
      <c r="EY18" s="86"/>
      <c r="FB18" s="18">
        <f>FG$1+21</f>
        <v>40819</v>
      </c>
      <c r="FC18" s="10">
        <f>VLOOKUP(FB18,[3]SortDOW!$A$11:$H$1367,FC$8)</f>
        <v>2078976227</v>
      </c>
      <c r="FD18" s="10">
        <f>VLOOKUP(FB18,[3]SortDOW!$A$11:$H$1367,FD$8)</f>
        <v>2458677238</v>
      </c>
      <c r="FE18" s="10">
        <f>VLOOKUP(FB18,[3]SortDOW!$A$11:$H$1367,FE$8)</f>
        <v>1783514516</v>
      </c>
      <c r="FF18" s="10">
        <f>VLOOKUP(FB18,[3]SortDOW!$A$11:$H$1367,FF$8)</f>
        <v>1704903644</v>
      </c>
      <c r="FG18" s="10">
        <f>VLOOKUP(FB18,[3]SortDOW!$A$11:$H$1367,FG$8)</f>
        <v>1712775743</v>
      </c>
      <c r="FH18" s="19">
        <f>VLOOKUP(FB18,[3]SortDOW!$A$11:$H$1367,FH$8)</f>
        <v>0</v>
      </c>
      <c r="FI18" s="19">
        <f>VLOOKUP(FB18,[3]SortDOW!$A$11:$H$1367,FI$8)</f>
        <v>0</v>
      </c>
      <c r="FJ18" s="20">
        <f>VLOOKUP(FB18+FJ$9,[3]SortDOW!$A$11:$H$1367,FJ$8)</f>
        <v>1338083774</v>
      </c>
      <c r="FK18" s="63">
        <v>1</v>
      </c>
      <c r="FY18" s="86"/>
      <c r="GB18" s="18">
        <f>GG$1+21</f>
        <v>40728</v>
      </c>
      <c r="GC18" s="10">
        <f>VLOOKUP(GB18,[3]SortDOW!$A$11:$H$1367,GC$8)</f>
        <v>0</v>
      </c>
      <c r="GD18" s="10">
        <f>VLOOKUP(GB18,[3]SortDOW!$A$11:$H$1367,GD$8)</f>
        <v>1234332046</v>
      </c>
      <c r="GE18" s="10">
        <f>VLOOKUP(GB18,[3]SortDOW!$A$11:$H$1367,GE$8)</f>
        <v>1185759270</v>
      </c>
      <c r="GF18" s="10">
        <f>VLOOKUP(GB18,[3]SortDOW!$A$11:$H$1367,GF$8)</f>
        <v>1237091790</v>
      </c>
      <c r="GG18" s="10">
        <f>VLOOKUP(GB18,[3]SortDOW!$A$11:$H$1367,GG$8)</f>
        <v>1127056705</v>
      </c>
      <c r="GH18" s="19">
        <f>VLOOKUP(GB18,[3]SortDOW!$A$11:$H$1367,GH$8)</f>
        <v>0</v>
      </c>
      <c r="GI18" s="19">
        <f>VLOOKUP(GB18,[3]SortDOW!$A$11:$H$1367,GI$8)</f>
        <v>0</v>
      </c>
      <c r="GJ18" s="20">
        <f>VLOOKUP(GB18+GJ$9,[3]SortDOW!$A$11:$H$1367,GJ$8)</f>
        <v>1227312474</v>
      </c>
      <c r="GK18" s="63">
        <v>1</v>
      </c>
      <c r="GY18" s="86"/>
      <c r="HB18" s="18">
        <f>HG$1+21</f>
        <v>40637</v>
      </c>
      <c r="HC18" s="10">
        <f>VLOOKUP(HB18,[3]SortDOW!$A$11:$H$1367,HC$8)</f>
        <v>1137256276</v>
      </c>
      <c r="HD18" s="10">
        <f>VLOOKUP(HB18,[3]SortDOW!$A$11:$H$1367,HD$8)</f>
        <v>1283875319</v>
      </c>
      <c r="HE18" s="10">
        <f>VLOOKUP(HB18,[3]SortDOW!$A$11:$H$1367,HE$8)</f>
        <v>1337581837</v>
      </c>
      <c r="HF18" s="10">
        <f>VLOOKUP(HB18,[3]SortDOW!$A$11:$H$1367,HF$8)</f>
        <v>1369241913</v>
      </c>
      <c r="HG18" s="10">
        <f>VLOOKUP(HB18,[3]SortDOW!$A$11:$H$1367,HG$8)</f>
        <v>1245257338</v>
      </c>
      <c r="HH18" s="19">
        <f>VLOOKUP(HB18,[3]SortDOW!$A$11:$H$1367,HH$8)</f>
        <v>0</v>
      </c>
      <c r="HI18" s="19">
        <f>VLOOKUP(HB18,[3]SortDOW!$A$11:$H$1367,HI$8)</f>
        <v>0</v>
      </c>
      <c r="HJ18" s="20">
        <f>VLOOKUP(HB18+HJ$9,[3]SortDOW!$A$11:$H$1367,HJ$8)</f>
        <v>1237346898</v>
      </c>
      <c r="HK18" s="63">
        <v>1</v>
      </c>
    </row>
    <row r="19" spans="1:232" x14ac:dyDescent="0.25">
      <c r="A19" s="17">
        <v>40616</v>
      </c>
      <c r="B19" s="18">
        <f>G$1+28</f>
        <v>41561</v>
      </c>
      <c r="C19" s="10">
        <f>VLOOKUP(B19,[3]SortDOW!$A$11:$H$1367,C$8)</f>
        <v>782927266</v>
      </c>
      <c r="D19" s="10">
        <f>VLOOKUP(B19,[3]SortDOW!$A$11:$H$1367,D$8)</f>
        <v>981761841</v>
      </c>
      <c r="E19" s="10">
        <f>VLOOKUP(B19,[3]SortDOW!$A$11:$H$1367,E$8)</f>
        <v>1044007970</v>
      </c>
      <c r="F19" s="10">
        <f>VLOOKUP(B19,[3]SortDOW!$A$11:$H$1367,F$8)</f>
        <v>1036330197</v>
      </c>
      <c r="G19" s="10">
        <f>VLOOKUP(B19,[3]SortDOW!$A$11:$H$1367,G$8)</f>
        <v>1208155786</v>
      </c>
      <c r="H19" s="19">
        <f>VLOOKUP(B19,[3]SortDOW!$A$11:$H$1367,H$8)</f>
        <v>0</v>
      </c>
      <c r="I19" s="19">
        <f>VLOOKUP(B19,[3]SortDOW!$A$11:$H$1367,I$8)</f>
        <v>0</v>
      </c>
      <c r="J19" s="20">
        <f>VLOOKUP(B19+J$9,[3]SortDOW!$A$11:$H$1367,J$8)</f>
        <v>917059882</v>
      </c>
      <c r="K19" s="21">
        <v>1</v>
      </c>
      <c r="Y19" s="86"/>
      <c r="AB19" s="18">
        <f>AG$1+28</f>
        <v>41470</v>
      </c>
      <c r="AC19" s="10">
        <f>VLOOKUP(AB19,[3]SortDOW!$A$11:$H$1367,AC$8)</f>
        <v>794063609</v>
      </c>
      <c r="AD19" s="10">
        <f>VLOOKUP(AB19,[3]SortDOW!$A$11:$H$1367,AD$8)</f>
        <v>875428053</v>
      </c>
      <c r="AE19" s="10">
        <f>VLOOKUP(AB19,[3]SortDOW!$A$11:$H$1367,AE$8)</f>
        <v>958309208</v>
      </c>
      <c r="AF19" s="10">
        <f>VLOOKUP(AB19,[3]SortDOW!$A$11:$H$1367,AF$8)</f>
        <v>963794785</v>
      </c>
      <c r="AG19" s="10">
        <f>VLOOKUP(AB19,[3]SortDOW!$A$11:$H$1367,AG$8)</f>
        <v>1196016487</v>
      </c>
      <c r="AH19" s="19">
        <f>VLOOKUP(AB19,[3]SortDOW!$A$11:$H$1367,AH$8)</f>
        <v>0</v>
      </c>
      <c r="AI19" s="19">
        <f>VLOOKUP(AB19,[3]SortDOW!$A$11:$H$1367,AI$8)</f>
        <v>0</v>
      </c>
      <c r="AJ19" s="20">
        <f>VLOOKUP(AB19+AJ$9,[3]SortDOW!$A$11:$H$1367,AJ$8)</f>
        <v>825547311</v>
      </c>
      <c r="AK19" s="63">
        <v>1</v>
      </c>
      <c r="BA19" s="86"/>
      <c r="BB19" s="18">
        <f>BG$1+28</f>
        <v>41372</v>
      </c>
      <c r="BC19" s="10">
        <f>VLOOKUP(BB19,[3]SortDOW!$A$11:$H$1367,BC$8)</f>
        <v>859777095</v>
      </c>
      <c r="BD19" s="10">
        <f>VLOOKUP(BB19,[3]SortDOW!$A$11:$H$1367,BD$8)</f>
        <v>984219259</v>
      </c>
      <c r="BE19" s="10">
        <f>VLOOKUP(BB19,[3]SortDOW!$A$11:$H$1367,BE$8)</f>
        <v>1023728416</v>
      </c>
      <c r="BF19" s="10">
        <f>VLOOKUP(BB19,[3]SortDOW!$A$11:$H$1367,BF$8)</f>
        <v>972792784</v>
      </c>
      <c r="BG19" s="10">
        <f>VLOOKUP(BB19,[3]SortDOW!$A$11:$H$1367,BG$8)</f>
        <v>1008552782</v>
      </c>
      <c r="BH19" s="19">
        <f>VLOOKUP(BB19,[3]SortDOW!$A$11:$H$1367,BH$8)</f>
        <v>0</v>
      </c>
      <c r="BI19" s="19">
        <f>VLOOKUP(BB19,[3]SortDOW!$A$11:$H$1367,BI$8)</f>
        <v>0</v>
      </c>
      <c r="BJ19" s="20">
        <f>VLOOKUP(BB19+BJ$9,[3]SortDOW!$A$11:$H$1367,BJ$8)</f>
        <v>1450527105</v>
      </c>
      <c r="BK19" s="63">
        <v>1</v>
      </c>
      <c r="BY19" s="86"/>
      <c r="CB19" s="18">
        <f>CG$1+28</f>
        <v>41197</v>
      </c>
      <c r="CC19" s="10">
        <f>VLOOKUP(CB19,[3]SortDOW!$A$11:$H$1367,CC$8)</f>
        <v>1019321471</v>
      </c>
      <c r="CD19" s="10">
        <f>VLOOKUP(CB19,[3]SortDOW!$A$11:$H$1367,CD$8)</f>
        <v>1061518867</v>
      </c>
      <c r="CE19" s="10">
        <f>VLOOKUP(CB19,[3]SortDOW!$A$11:$H$1367,CE$8)</f>
        <v>1113237991</v>
      </c>
      <c r="CF19" s="10">
        <f>VLOOKUP(CB19,[3]SortDOW!$A$11:$H$1367,CF$8)</f>
        <v>1185656407</v>
      </c>
      <c r="CG19" s="10">
        <f>VLOOKUP(CB19,[3]SortDOW!$A$11:$H$1367,CG$8)</f>
        <v>1401375790</v>
      </c>
      <c r="CH19" s="19">
        <f>VLOOKUP(CB19,[3]SortDOW!$A$11:$H$1367,CH$8)</f>
        <v>0</v>
      </c>
      <c r="CI19" s="19">
        <f>VLOOKUP(CB19,[3]SortDOW!$A$11:$H$1367,CI$8)</f>
        <v>0</v>
      </c>
      <c r="CJ19" s="20">
        <f>VLOOKUP(CB19+CJ$9,[3]SortDOW!$A$11:$H$1367,CJ$8)</f>
        <v>989375843</v>
      </c>
      <c r="CK19" s="63">
        <v>1</v>
      </c>
      <c r="DA19" s="86"/>
      <c r="DB19" s="18">
        <f>DG$1+28</f>
        <v>41106</v>
      </c>
      <c r="DC19" s="10">
        <f>VLOOKUP(DB19,[3]SortDOW!$A$11:$H$1367,DC$8)</f>
        <v>911936226</v>
      </c>
      <c r="DD19" s="10">
        <f>VLOOKUP(DB19,[3]SortDOW!$A$11:$H$1367,DD$8)</f>
        <v>1072912236</v>
      </c>
      <c r="DE19" s="10">
        <f>VLOOKUP(DB19,[3]SortDOW!$A$11:$H$1367,DE$8)</f>
        <v>1131241627</v>
      </c>
      <c r="DF19" s="10">
        <f>VLOOKUP(DB19,[3]SortDOW!$A$11:$H$1367,DF$8)</f>
        <v>1202503334</v>
      </c>
      <c r="DG19" s="10">
        <f>VLOOKUP(DB19,[3]SortDOW!$A$11:$H$1367,DG$8)</f>
        <v>1538345204</v>
      </c>
      <c r="DH19" s="19">
        <f>VLOOKUP(DB19,[3]SortDOW!$A$11:$H$1367,DH$8)</f>
        <v>0</v>
      </c>
      <c r="DI19" s="19">
        <f>VLOOKUP(DB19,[3]SortDOW!$A$11:$H$1367,DI$8)</f>
        <v>0</v>
      </c>
      <c r="DJ19" s="20">
        <f>VLOOKUP(DB19+DJ$9,[3]SortDOW!$A$11:$H$1367,DJ$8)</f>
        <v>1158552860</v>
      </c>
      <c r="DK19" s="63">
        <v>1</v>
      </c>
      <c r="EA19" s="86"/>
      <c r="EB19" s="18">
        <f>EG$1+28</f>
        <v>41008</v>
      </c>
      <c r="EC19" s="10">
        <f>VLOOKUP(EB19,[3]SortDOW!$A$11:$H$1367,EC$8)</f>
        <v>1037596006</v>
      </c>
      <c r="ED19" s="10">
        <f>VLOOKUP(EB19,[3]SortDOW!$A$11:$H$1367,ED$8)</f>
        <v>1451417248</v>
      </c>
      <c r="EE19" s="10">
        <f>VLOOKUP(EB19,[3]SortDOW!$A$11:$H$1367,EE$8)</f>
        <v>1178592746</v>
      </c>
      <c r="EF19" s="10">
        <f>VLOOKUP(EB19,[3]SortDOW!$A$11:$H$1367,EF$8)</f>
        <v>1121581628</v>
      </c>
      <c r="EG19" s="10">
        <f>VLOOKUP(EB19,[3]SortDOW!$A$11:$H$1367,EG$8)</f>
        <v>1150715828</v>
      </c>
      <c r="EH19" s="19">
        <f>VLOOKUP(EB19,[3]SortDOW!$A$11:$H$1367,EH$8)</f>
        <v>0</v>
      </c>
      <c r="EI19" s="19">
        <f>VLOOKUP(EB19,[3]SortDOW!$A$11:$H$1367,EI$8)</f>
        <v>0</v>
      </c>
      <c r="EJ19" s="20">
        <f>VLOOKUP(EB19+EJ$9,[3]SortDOW!$A$11:$H$1367,EJ$8)</f>
        <v>1105046131</v>
      </c>
      <c r="EK19" s="63">
        <v>1</v>
      </c>
      <c r="EY19" s="86"/>
      <c r="FB19" s="18">
        <f>FG$1+28</f>
        <v>40826</v>
      </c>
      <c r="FC19" s="10">
        <f>VLOOKUP(FB19,[3]SortDOW!$A$11:$H$1367,FC$8)</f>
        <v>1338083774</v>
      </c>
      <c r="FD19" s="10">
        <f>VLOOKUP(FB19,[3]SortDOW!$A$11:$H$1367,FD$8)</f>
        <v>1307882479</v>
      </c>
      <c r="FE19" s="10">
        <f>VLOOKUP(FB19,[3]SortDOW!$A$11:$H$1367,FE$8)</f>
        <v>1598932966</v>
      </c>
      <c r="FF19" s="10">
        <f>VLOOKUP(FB19,[3]SortDOW!$A$11:$H$1367,FF$8)</f>
        <v>1365743123</v>
      </c>
      <c r="FG19" s="10">
        <f>VLOOKUP(FB19,[3]SortDOW!$A$11:$H$1367,FG$8)</f>
        <v>1315950977</v>
      </c>
      <c r="FH19" s="19">
        <f>VLOOKUP(FB19,[3]SortDOW!$A$11:$H$1367,FH$8)</f>
        <v>0</v>
      </c>
      <c r="FI19" s="19">
        <f>VLOOKUP(FB19,[3]SortDOW!$A$11:$H$1367,FI$8)</f>
        <v>0</v>
      </c>
      <c r="FJ19" s="20">
        <f>VLOOKUP(FB19+FJ$9,[3]SortDOW!$A$11:$H$1367,FJ$8)</f>
        <v>1330420985</v>
      </c>
      <c r="FK19" s="63">
        <v>1</v>
      </c>
      <c r="FY19" s="86"/>
      <c r="GB19" s="18">
        <f>GG$1+28</f>
        <v>40735</v>
      </c>
      <c r="GC19" s="10">
        <f>VLOOKUP(GB19,[3]SortDOW!$A$11:$H$1367,GC$8)</f>
        <v>1227312474</v>
      </c>
      <c r="GD19" s="10">
        <f>VLOOKUP(GB19,[3]SortDOW!$A$11:$H$1367,GD$8)</f>
        <v>1356103455</v>
      </c>
      <c r="GE19" s="10">
        <f>VLOOKUP(GB19,[3]SortDOW!$A$11:$H$1367,GE$8)</f>
        <v>1279068154</v>
      </c>
      <c r="GF19" s="10">
        <f>VLOOKUP(GB19,[3]SortDOW!$A$11:$H$1367,GF$8)</f>
        <v>1351172687</v>
      </c>
      <c r="GG19" s="10">
        <f>VLOOKUP(GB19,[3]SortDOW!$A$11:$H$1367,GG$8)</f>
        <v>1534284662</v>
      </c>
      <c r="GH19" s="19">
        <f>VLOOKUP(GB19,[3]SortDOW!$A$11:$H$1367,GH$8)</f>
        <v>0</v>
      </c>
      <c r="GI19" s="19">
        <f>VLOOKUP(GB19,[3]SortDOW!$A$11:$H$1367,GI$8)</f>
        <v>0</v>
      </c>
      <c r="GJ19" s="20">
        <f>VLOOKUP(GB19+GJ$9,[3]SortDOW!$A$11:$H$1367,GJ$8)</f>
        <v>1280118802</v>
      </c>
      <c r="GK19" s="63">
        <v>1</v>
      </c>
      <c r="GY19" s="86"/>
      <c r="HB19" s="18">
        <f>HG$1+28</f>
        <v>40644</v>
      </c>
      <c r="HC19" s="10">
        <f>VLOOKUP(HB19,[3]SortDOW!$A$11:$H$1367,HC$8)</f>
        <v>1237346898</v>
      </c>
      <c r="HD19" s="10">
        <f>VLOOKUP(HB19,[3]SortDOW!$A$11:$H$1367,HD$8)</f>
        <v>1467941599</v>
      </c>
      <c r="HE19" s="10">
        <f>VLOOKUP(HB19,[3]SortDOW!$A$11:$H$1367,HE$8)</f>
        <v>1442682183</v>
      </c>
      <c r="HF19" s="10">
        <f>VLOOKUP(HB19,[3]SortDOW!$A$11:$H$1367,HF$8)</f>
        <v>1396853573</v>
      </c>
      <c r="HG19" s="10">
        <f>VLOOKUP(HB19,[3]SortDOW!$A$11:$H$1367,HG$8)</f>
        <v>1492777713</v>
      </c>
      <c r="HH19" s="19">
        <f>VLOOKUP(HB19,[3]SortDOW!$A$11:$H$1367,HH$8)</f>
        <v>0</v>
      </c>
      <c r="HI19" s="19">
        <f>VLOOKUP(HB19,[3]SortDOW!$A$11:$H$1367,HI$8)</f>
        <v>0</v>
      </c>
      <c r="HJ19" s="20">
        <f>VLOOKUP(HB19+HJ$9,[3]SortDOW!$A$11:$H$1367,HJ$8)</f>
        <v>1568686758</v>
      </c>
      <c r="HK19" s="63">
        <v>1</v>
      </c>
    </row>
    <row r="20" spans="1:232" x14ac:dyDescent="0.25">
      <c r="H20" s="31"/>
      <c r="I20" s="31"/>
      <c r="J20" s="32" t="s">
        <v>15</v>
      </c>
      <c r="K20" s="20">
        <f>SUM(K11:K19)</f>
        <v>7</v>
      </c>
      <c r="Y20" s="86"/>
      <c r="AJ20" s="32" t="s">
        <v>15</v>
      </c>
      <c r="AK20" s="20">
        <f>SUM(AK11:AK19)</f>
        <v>6</v>
      </c>
      <c r="BA20" s="86"/>
      <c r="BJ20" s="32" t="s">
        <v>15</v>
      </c>
      <c r="BK20" s="20">
        <f t="shared" ref="BK20" si="0">SUM(BK11:BK19)</f>
        <v>7</v>
      </c>
      <c r="BY20" s="86"/>
      <c r="CJ20" s="32" t="s">
        <v>15</v>
      </c>
      <c r="CK20" s="20">
        <f t="shared" ref="CK20" si="1">SUM(CK11:CK19)</f>
        <v>7</v>
      </c>
      <c r="DA20" s="86"/>
      <c r="DJ20" s="32" t="s">
        <v>15</v>
      </c>
      <c r="DK20" s="20">
        <f t="shared" ref="DK20" si="2">SUM(DK11:DK19)</f>
        <v>6</v>
      </c>
      <c r="EA20" s="86"/>
      <c r="EJ20" s="32" t="s">
        <v>15</v>
      </c>
      <c r="EK20" s="20">
        <f t="shared" ref="EK20" si="3">SUM(EK11:EK19)</f>
        <v>7</v>
      </c>
      <c r="EY20" s="86"/>
      <c r="FJ20" s="32" t="s">
        <v>15</v>
      </c>
      <c r="FK20" s="20">
        <f t="shared" ref="FK20" si="4">SUM(FK11:FK19)</f>
        <v>7</v>
      </c>
      <c r="FY20" s="86"/>
      <c r="GJ20" s="32" t="s">
        <v>15</v>
      </c>
      <c r="GK20" s="20">
        <f t="shared" ref="GK20" si="5">SUM(GK11:GK19)</f>
        <v>7</v>
      </c>
      <c r="GY20" s="86"/>
      <c r="HJ20" s="32" t="s">
        <v>15</v>
      </c>
      <c r="HK20" s="20">
        <f t="shared" ref="HK20" si="6">SUM(HK11:HK19)</f>
        <v>7</v>
      </c>
    </row>
    <row r="21" spans="1:232" hidden="1" x14ac:dyDescent="0.25">
      <c r="B21" s="18"/>
      <c r="C21" s="10"/>
      <c r="D21" s="10"/>
      <c r="E21" s="10"/>
      <c r="F21" s="10"/>
      <c r="G21" s="10"/>
      <c r="H21" s="31"/>
      <c r="I21" s="31"/>
      <c r="L21" s="10"/>
      <c r="M21" s="10"/>
      <c r="N21" s="10"/>
      <c r="O21" s="10"/>
      <c r="P21" s="10"/>
      <c r="Q21" s="10"/>
      <c r="Y21" s="86"/>
      <c r="AB21" s="18"/>
      <c r="AC21" s="10"/>
      <c r="AD21" s="10"/>
      <c r="AE21" s="10"/>
      <c r="AF21" s="10"/>
      <c r="AG21" s="10"/>
      <c r="AL21" s="10"/>
      <c r="AM21" s="10"/>
      <c r="AN21" s="10"/>
      <c r="AO21" s="10"/>
      <c r="AP21" s="10"/>
      <c r="BA21" s="86"/>
      <c r="BB21" s="18"/>
      <c r="BC21" s="10"/>
      <c r="BD21" s="10"/>
      <c r="BE21" s="10"/>
      <c r="BF21" s="10"/>
      <c r="BG21" s="10"/>
      <c r="BL21" s="10"/>
      <c r="BM21" s="10"/>
      <c r="BN21" s="10"/>
      <c r="BO21" s="10"/>
      <c r="BP21" s="10"/>
      <c r="BQ21" s="10"/>
      <c r="BY21" s="86"/>
      <c r="CB21" s="18"/>
      <c r="CC21" s="10"/>
      <c r="CD21" s="10"/>
      <c r="CE21" s="10"/>
      <c r="CF21" s="10"/>
      <c r="CG21" s="10"/>
      <c r="CL21" s="10"/>
      <c r="CM21" s="10"/>
      <c r="CN21" s="10"/>
      <c r="CO21" s="10"/>
      <c r="CP21" s="10"/>
      <c r="CQ21" s="10"/>
      <c r="DA21" s="86"/>
      <c r="DB21" s="18"/>
      <c r="DC21" s="10"/>
      <c r="DD21" s="10"/>
      <c r="DE21" s="10"/>
      <c r="DF21" s="10"/>
      <c r="DG21" s="10"/>
      <c r="DL21" s="10"/>
      <c r="DM21" s="10"/>
      <c r="DN21" s="10"/>
      <c r="DO21" s="10"/>
      <c r="DP21" s="10"/>
      <c r="DQ21" s="10"/>
      <c r="EA21" s="86"/>
      <c r="EB21" s="18"/>
      <c r="EC21" s="10"/>
      <c r="ED21" s="10"/>
      <c r="EE21" s="10"/>
      <c r="EF21" s="10"/>
      <c r="EG21" s="10"/>
      <c r="EL21" s="10"/>
      <c r="EM21" s="10"/>
      <c r="EN21" s="10"/>
      <c r="EO21" s="10"/>
      <c r="EP21" s="10"/>
      <c r="EQ21" s="10"/>
      <c r="EY21" s="86"/>
      <c r="FB21" s="18"/>
      <c r="FC21" s="10"/>
      <c r="FD21" s="10"/>
      <c r="FE21" s="10"/>
      <c r="FF21" s="10"/>
      <c r="FG21" s="10"/>
      <c r="FL21" s="10"/>
      <c r="FM21" s="10"/>
      <c r="FN21" s="10"/>
      <c r="FO21" s="10"/>
      <c r="FP21" s="10"/>
      <c r="FQ21" s="10"/>
      <c r="FY21" s="86"/>
      <c r="GB21" s="18"/>
      <c r="GC21" s="10"/>
      <c r="GD21" s="10"/>
      <c r="GE21" s="10"/>
      <c r="GF21" s="10"/>
      <c r="GG21" s="10"/>
      <c r="GL21" s="10"/>
      <c r="GM21" s="10"/>
      <c r="GN21" s="10"/>
      <c r="GO21" s="10"/>
      <c r="GP21" s="10"/>
      <c r="GQ21" s="10"/>
      <c r="GY21" s="86"/>
      <c r="HB21" s="18"/>
      <c r="HC21" s="10"/>
      <c r="HD21" s="10"/>
      <c r="HE21" s="10"/>
      <c r="HF21" s="10"/>
      <c r="HG21" s="10"/>
      <c r="HL21" s="10"/>
      <c r="HM21" s="10"/>
      <c r="HN21" s="10"/>
      <c r="HO21" s="10"/>
      <c r="HP21" s="10"/>
      <c r="HQ21" s="10"/>
    </row>
    <row r="22" spans="1:232" hidden="1" x14ac:dyDescent="0.25">
      <c r="C22" s="10"/>
      <c r="H22" s="31"/>
      <c r="I22" s="31"/>
      <c r="Y22" s="86"/>
      <c r="AC22" s="10"/>
      <c r="BA22" s="86"/>
      <c r="BC22" s="10"/>
      <c r="BY22" s="86"/>
      <c r="CC22" s="10"/>
      <c r="DA22" s="86"/>
      <c r="DC22" s="10"/>
      <c r="EA22" s="86"/>
      <c r="EC22" s="10"/>
      <c r="EY22" s="86"/>
      <c r="FC22" s="10"/>
      <c r="FY22" s="86"/>
      <c r="GC22" s="10"/>
      <c r="GY22" s="86"/>
      <c r="HC22" s="10"/>
    </row>
    <row r="23" spans="1:232" hidden="1" x14ac:dyDescent="0.25">
      <c r="H23" s="31"/>
      <c r="I23" s="31"/>
      <c r="Y23" s="86"/>
      <c r="BA23" s="86"/>
      <c r="BY23" s="86"/>
      <c r="DA23" s="86"/>
      <c r="EA23" s="86"/>
      <c r="EY23" s="86"/>
      <c r="FY23" s="86"/>
      <c r="GY23" s="86"/>
    </row>
    <row r="24" spans="1:232" hidden="1" x14ac:dyDescent="0.25">
      <c r="H24" s="31"/>
      <c r="I24" s="31"/>
      <c r="Y24" s="86"/>
      <c r="BA24" s="86"/>
      <c r="BY24" s="86"/>
      <c r="DA24" s="86"/>
      <c r="EA24" s="86"/>
      <c r="EY24" s="86"/>
      <c r="FY24" s="86"/>
      <c r="GY24" s="86"/>
    </row>
    <row r="25" spans="1:232" hidden="1" x14ac:dyDescent="0.25">
      <c r="H25" s="31"/>
      <c r="I25" s="31"/>
      <c r="Y25" s="86"/>
      <c r="BA25" s="86"/>
      <c r="BY25" s="86"/>
      <c r="DA25" s="86"/>
      <c r="EA25" s="86"/>
      <c r="EY25" s="86"/>
      <c r="FY25" s="86"/>
      <c r="GY25" s="86"/>
    </row>
    <row r="26" spans="1:232" ht="18" x14ac:dyDescent="0.25">
      <c r="C26" s="94" t="s">
        <v>16</v>
      </c>
      <c r="D26" s="95"/>
      <c r="E26" s="95"/>
      <c r="F26" s="95"/>
      <c r="G26" s="95"/>
      <c r="H26" s="95"/>
      <c r="I26" s="95"/>
      <c r="J26" s="96"/>
      <c r="L26" s="94" t="s">
        <v>17</v>
      </c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  <c r="Y26" s="86"/>
      <c r="AC26" s="94" t="str">
        <f>$C26</f>
        <v>Holiday Indices  (= Holiday / Given Day )</v>
      </c>
      <c r="AD26" s="95"/>
      <c r="AE26" s="95"/>
      <c r="AF26" s="95"/>
      <c r="AG26" s="95"/>
      <c r="AH26" s="95"/>
      <c r="AI26" s="95"/>
      <c r="AJ26" s="96"/>
      <c r="AL26" s="94" t="str">
        <f>$L26</f>
        <v>Determining Outliers</v>
      </c>
      <c r="AM26" s="95"/>
      <c r="AN26" s="95"/>
      <c r="AO26" s="95"/>
      <c r="AP26" s="101"/>
      <c r="AQ26" s="95"/>
      <c r="AR26" s="95"/>
      <c r="AS26" s="95"/>
      <c r="AT26" s="95"/>
      <c r="AU26" s="95"/>
      <c r="AV26" s="95"/>
      <c r="AW26" s="95"/>
      <c r="AX26" s="96"/>
      <c r="BA26" s="86"/>
      <c r="BC26" s="94" t="str">
        <f>$C26</f>
        <v>Holiday Indices  (= Holiday / Given Day )</v>
      </c>
      <c r="BD26" s="95"/>
      <c r="BE26" s="95"/>
      <c r="BF26" s="95"/>
      <c r="BG26" s="95"/>
      <c r="BH26" s="95"/>
      <c r="BI26" s="95"/>
      <c r="BJ26" s="96"/>
      <c r="BL26" s="94" t="str">
        <f>$L26</f>
        <v>Determining Outliers</v>
      </c>
      <c r="BM26" s="95"/>
      <c r="BN26" s="95"/>
      <c r="BO26" s="95"/>
      <c r="BP26" s="101"/>
      <c r="BQ26" s="95"/>
      <c r="BR26" s="95"/>
      <c r="BS26" s="95"/>
      <c r="BT26" s="95"/>
      <c r="BU26" s="95"/>
      <c r="BV26" s="95"/>
      <c r="BW26" s="95"/>
      <c r="BX26" s="96"/>
      <c r="BY26" s="86"/>
      <c r="CC26" s="94" t="str">
        <f>$C26</f>
        <v>Holiday Indices  (= Holiday / Given Day )</v>
      </c>
      <c r="CD26" s="95"/>
      <c r="CE26" s="95"/>
      <c r="CF26" s="95"/>
      <c r="CG26" s="95"/>
      <c r="CH26" s="95"/>
      <c r="CI26" s="95"/>
      <c r="CJ26" s="96"/>
      <c r="CL26" s="94" t="str">
        <f>$L26</f>
        <v>Determining Outliers</v>
      </c>
      <c r="CM26" s="95"/>
      <c r="CN26" s="95"/>
      <c r="CO26" s="95"/>
      <c r="CP26" s="101"/>
      <c r="CQ26" s="95"/>
      <c r="CR26" s="95"/>
      <c r="CS26" s="95"/>
      <c r="CT26" s="95"/>
      <c r="CU26" s="95"/>
      <c r="CV26" s="95"/>
      <c r="CW26" s="95"/>
      <c r="CX26" s="96"/>
      <c r="DA26" s="86"/>
      <c r="DC26" s="94" t="str">
        <f>$C26</f>
        <v>Holiday Indices  (= Holiday / Given Day )</v>
      </c>
      <c r="DD26" s="95"/>
      <c r="DE26" s="95"/>
      <c r="DF26" s="95"/>
      <c r="DG26" s="95"/>
      <c r="DH26" s="95"/>
      <c r="DI26" s="95"/>
      <c r="DJ26" s="96"/>
      <c r="DL26" s="94" t="str">
        <f>$L26</f>
        <v>Determining Outliers</v>
      </c>
      <c r="DM26" s="95"/>
      <c r="DN26" s="95"/>
      <c r="DO26" s="95"/>
      <c r="DP26" s="101"/>
      <c r="DQ26" s="95"/>
      <c r="DR26" s="95"/>
      <c r="DS26" s="95"/>
      <c r="DT26" s="95"/>
      <c r="DU26" s="95"/>
      <c r="DV26" s="95"/>
      <c r="DW26" s="95"/>
      <c r="DX26" s="96"/>
      <c r="EA26" s="86"/>
      <c r="EC26" s="94" t="str">
        <f>$C26</f>
        <v>Holiday Indices  (= Holiday / Given Day )</v>
      </c>
      <c r="ED26" s="95"/>
      <c r="EE26" s="95"/>
      <c r="EF26" s="95"/>
      <c r="EG26" s="95"/>
      <c r="EH26" s="95"/>
      <c r="EI26" s="95"/>
      <c r="EJ26" s="96"/>
      <c r="EL26" s="94" t="str">
        <f>$L26</f>
        <v>Determining Outliers</v>
      </c>
      <c r="EM26" s="95"/>
      <c r="EN26" s="95"/>
      <c r="EO26" s="95"/>
      <c r="EP26" s="101"/>
      <c r="EQ26" s="95"/>
      <c r="ER26" s="95"/>
      <c r="ES26" s="95"/>
      <c r="ET26" s="95"/>
      <c r="EU26" s="95"/>
      <c r="EV26" s="95"/>
      <c r="EW26" s="95"/>
      <c r="EX26" s="96"/>
      <c r="EY26" s="86"/>
      <c r="FC26" s="94" t="str">
        <f>$C26</f>
        <v>Holiday Indices  (= Holiday / Given Day )</v>
      </c>
      <c r="FD26" s="95"/>
      <c r="FE26" s="95"/>
      <c r="FF26" s="95"/>
      <c r="FG26" s="95"/>
      <c r="FH26" s="95"/>
      <c r="FI26" s="95"/>
      <c r="FJ26" s="96"/>
      <c r="FL26" s="94" t="str">
        <f>$L26</f>
        <v>Determining Outliers</v>
      </c>
      <c r="FM26" s="95"/>
      <c r="FN26" s="95"/>
      <c r="FO26" s="95"/>
      <c r="FP26" s="101"/>
      <c r="FQ26" s="95"/>
      <c r="FR26" s="95"/>
      <c r="FS26" s="95"/>
      <c r="FT26" s="95"/>
      <c r="FU26" s="95"/>
      <c r="FV26" s="95"/>
      <c r="FW26" s="95"/>
      <c r="FX26" s="96"/>
      <c r="FY26" s="86"/>
      <c r="GC26" s="94" t="str">
        <f>$C26</f>
        <v>Holiday Indices  (= Holiday / Given Day )</v>
      </c>
      <c r="GD26" s="95"/>
      <c r="GE26" s="95"/>
      <c r="GF26" s="95"/>
      <c r="GG26" s="95"/>
      <c r="GH26" s="95"/>
      <c r="GI26" s="95"/>
      <c r="GJ26" s="96"/>
      <c r="GL26" s="94" t="str">
        <f>$L26</f>
        <v>Determining Outliers</v>
      </c>
      <c r="GM26" s="95"/>
      <c r="GN26" s="95"/>
      <c r="GO26" s="95"/>
      <c r="GP26" s="101"/>
      <c r="GQ26" s="95"/>
      <c r="GR26" s="95"/>
      <c r="GS26" s="95"/>
      <c r="GT26" s="95"/>
      <c r="GU26" s="95"/>
      <c r="GV26" s="95"/>
      <c r="GW26" s="95"/>
      <c r="GX26" s="96"/>
      <c r="GY26" s="86"/>
      <c r="HC26" s="94" t="str">
        <f>$C26</f>
        <v>Holiday Indices  (= Holiday / Given Day )</v>
      </c>
      <c r="HD26" s="95"/>
      <c r="HE26" s="95"/>
      <c r="HF26" s="95"/>
      <c r="HG26" s="95"/>
      <c r="HH26" s="95"/>
      <c r="HI26" s="95"/>
      <c r="HJ26" s="96"/>
      <c r="HL26" s="94" t="str">
        <f>$L26</f>
        <v>Determining Outliers</v>
      </c>
      <c r="HM26" s="95"/>
      <c r="HN26" s="95"/>
      <c r="HO26" s="95"/>
      <c r="HP26" s="101"/>
      <c r="HQ26" s="95"/>
      <c r="HR26" s="95"/>
      <c r="HS26" s="95"/>
      <c r="HT26" s="95"/>
      <c r="HU26" s="95"/>
      <c r="HV26" s="95"/>
      <c r="HW26" s="95"/>
      <c r="HX26" s="96"/>
    </row>
    <row r="27" spans="1:232" ht="15.75" thickBot="1" x14ac:dyDescent="0.3">
      <c r="H27" s="31"/>
      <c r="I27" s="31"/>
      <c r="O27" s="33" t="s">
        <v>18</v>
      </c>
      <c r="P27" s="34">
        <v>1.5</v>
      </c>
      <c r="S27" s="35">
        <v>1</v>
      </c>
      <c r="U27" s="36">
        <v>1.5</v>
      </c>
      <c r="V27" s="37">
        <v>2</v>
      </c>
      <c r="Y27" s="86"/>
      <c r="AH27" s="31"/>
      <c r="AI27" s="31"/>
      <c r="AO27" s="33" t="s">
        <v>18</v>
      </c>
      <c r="AP27" s="38">
        <f>MaxStdDev</f>
        <v>1.5</v>
      </c>
      <c r="AS27" s="35">
        <f>$S27</f>
        <v>1</v>
      </c>
      <c r="AU27" s="36">
        <f>$U27</f>
        <v>1.5</v>
      </c>
      <c r="AV27" s="37">
        <f>$V27</f>
        <v>2</v>
      </c>
      <c r="BA27" s="86"/>
      <c r="BH27" s="31"/>
      <c r="BI27" s="31"/>
      <c r="BO27" s="33" t="s">
        <v>18</v>
      </c>
      <c r="BP27" s="38">
        <f>MaxStdDev</f>
        <v>1.5</v>
      </c>
      <c r="BS27" s="35">
        <f>$S27</f>
        <v>1</v>
      </c>
      <c r="BU27" s="36">
        <f>$U27</f>
        <v>1.5</v>
      </c>
      <c r="BV27" s="37">
        <f>$V27</f>
        <v>2</v>
      </c>
      <c r="BY27" s="86"/>
      <c r="CH27" s="31"/>
      <c r="CI27" s="31"/>
      <c r="CO27" s="33" t="s">
        <v>18</v>
      </c>
      <c r="CP27" s="38">
        <f>MaxStdDev</f>
        <v>1.5</v>
      </c>
      <c r="CS27" s="35">
        <f>$S27</f>
        <v>1</v>
      </c>
      <c r="CU27" s="36">
        <f>$U27</f>
        <v>1.5</v>
      </c>
      <c r="CV27" s="37">
        <f>$V27</f>
        <v>2</v>
      </c>
      <c r="DA27" s="86"/>
      <c r="DH27" s="31"/>
      <c r="DI27" s="31"/>
      <c r="DO27" s="33" t="s">
        <v>18</v>
      </c>
      <c r="DP27" s="38">
        <f>MaxStdDev</f>
        <v>1.5</v>
      </c>
      <c r="DS27" s="35">
        <f>$S27</f>
        <v>1</v>
      </c>
      <c r="DU27" s="36">
        <f>$U27</f>
        <v>1.5</v>
      </c>
      <c r="DV27" s="37">
        <f>$V27</f>
        <v>2</v>
      </c>
      <c r="EA27" s="86"/>
      <c r="EH27" s="31"/>
      <c r="EI27" s="31"/>
      <c r="EO27" s="33" t="s">
        <v>18</v>
      </c>
      <c r="EP27" s="38">
        <f>MaxStdDev</f>
        <v>1.5</v>
      </c>
      <c r="ES27" s="35">
        <f>$S27</f>
        <v>1</v>
      </c>
      <c r="EU27" s="36">
        <f>$U27</f>
        <v>1.5</v>
      </c>
      <c r="EV27" s="37">
        <f>$V27</f>
        <v>2</v>
      </c>
      <c r="EY27" s="86"/>
      <c r="FH27" s="31"/>
      <c r="FI27" s="31"/>
      <c r="FO27" s="33" t="s">
        <v>18</v>
      </c>
      <c r="FP27" s="38">
        <f>MaxStdDev</f>
        <v>1.5</v>
      </c>
      <c r="FS27" s="35">
        <f>$S27</f>
        <v>1</v>
      </c>
      <c r="FU27" s="36">
        <f>$U27</f>
        <v>1.5</v>
      </c>
      <c r="FV27" s="37">
        <f>$V27</f>
        <v>2</v>
      </c>
      <c r="FY27" s="86"/>
      <c r="GH27" s="31"/>
      <c r="GI27" s="31"/>
      <c r="GO27" s="33" t="s">
        <v>18</v>
      </c>
      <c r="GP27" s="38">
        <f>MaxStdDev</f>
        <v>1.5</v>
      </c>
      <c r="GS27" s="35">
        <f>$S27</f>
        <v>1</v>
      </c>
      <c r="GU27" s="36">
        <f>$U27</f>
        <v>1.5</v>
      </c>
      <c r="GV27" s="37">
        <f>$V27</f>
        <v>2</v>
      </c>
      <c r="GY27" s="86"/>
      <c r="HH27" s="31"/>
      <c r="HI27" s="31"/>
      <c r="HO27" s="33" t="s">
        <v>18</v>
      </c>
      <c r="HP27" s="38">
        <f>MaxStdDev</f>
        <v>1.5</v>
      </c>
      <c r="HS27" s="35">
        <f>$S27</f>
        <v>1</v>
      </c>
      <c r="HU27" s="36">
        <f>$U27</f>
        <v>1.5</v>
      </c>
      <c r="HV27" s="37">
        <f>$V27</f>
        <v>2</v>
      </c>
    </row>
    <row r="28" spans="1:232" x14ac:dyDescent="0.25">
      <c r="H28" s="31"/>
      <c r="I28" s="31"/>
      <c r="L28" s="97" t="s">
        <v>19</v>
      </c>
      <c r="M28" s="98"/>
      <c r="N28" s="98"/>
      <c r="O28" s="98"/>
      <c r="P28" s="98"/>
      <c r="Q28" s="99"/>
      <c r="S28" s="97" t="s">
        <v>20</v>
      </c>
      <c r="T28" s="98"/>
      <c r="U28" s="98"/>
      <c r="V28" s="98"/>
      <c r="W28" s="98"/>
      <c r="X28" s="99"/>
      <c r="Y28" s="86"/>
      <c r="AH28" s="31"/>
      <c r="AI28" s="31"/>
      <c r="AL28" s="97" t="s">
        <v>19</v>
      </c>
      <c r="AM28" s="98"/>
      <c r="AN28" s="98"/>
      <c r="AO28" s="98"/>
      <c r="AP28" s="100"/>
      <c r="AQ28" s="99"/>
      <c r="AS28" s="97" t="s">
        <v>20</v>
      </c>
      <c r="AT28" s="98"/>
      <c r="AU28" s="98"/>
      <c r="AV28" s="98"/>
      <c r="AW28" s="98"/>
      <c r="AX28" s="99"/>
      <c r="BA28" s="86"/>
      <c r="BH28" s="31"/>
      <c r="BI28" s="31"/>
      <c r="BL28" s="97" t="s">
        <v>19</v>
      </c>
      <c r="BM28" s="98"/>
      <c r="BN28" s="98"/>
      <c r="BO28" s="98"/>
      <c r="BP28" s="100"/>
      <c r="BQ28" s="99"/>
      <c r="BS28" s="97" t="s">
        <v>20</v>
      </c>
      <c r="BT28" s="98"/>
      <c r="BU28" s="98"/>
      <c r="BV28" s="98"/>
      <c r="BW28" s="98"/>
      <c r="BX28" s="99"/>
      <c r="BY28" s="86"/>
      <c r="CH28" s="31"/>
      <c r="CI28" s="31"/>
      <c r="CL28" s="97" t="s">
        <v>19</v>
      </c>
      <c r="CM28" s="98"/>
      <c r="CN28" s="98"/>
      <c r="CO28" s="98"/>
      <c r="CP28" s="100"/>
      <c r="CQ28" s="99"/>
      <c r="CS28" s="97" t="s">
        <v>20</v>
      </c>
      <c r="CT28" s="98"/>
      <c r="CU28" s="98"/>
      <c r="CV28" s="98"/>
      <c r="CW28" s="98"/>
      <c r="CX28" s="99"/>
      <c r="DA28" s="86"/>
      <c r="DH28" s="31"/>
      <c r="DI28" s="31"/>
      <c r="DL28" s="97" t="s">
        <v>19</v>
      </c>
      <c r="DM28" s="98"/>
      <c r="DN28" s="98"/>
      <c r="DO28" s="98"/>
      <c r="DP28" s="100"/>
      <c r="DQ28" s="99"/>
      <c r="DS28" s="97" t="s">
        <v>20</v>
      </c>
      <c r="DT28" s="98"/>
      <c r="DU28" s="98"/>
      <c r="DV28" s="98"/>
      <c r="DW28" s="98"/>
      <c r="DX28" s="99"/>
      <c r="EA28" s="86"/>
      <c r="EH28" s="31"/>
      <c r="EI28" s="31"/>
      <c r="EL28" s="97" t="s">
        <v>19</v>
      </c>
      <c r="EM28" s="98"/>
      <c r="EN28" s="98"/>
      <c r="EO28" s="98"/>
      <c r="EP28" s="100"/>
      <c r="EQ28" s="99"/>
      <c r="ES28" s="97" t="s">
        <v>20</v>
      </c>
      <c r="ET28" s="98"/>
      <c r="EU28" s="98"/>
      <c r="EV28" s="98"/>
      <c r="EW28" s="98"/>
      <c r="EX28" s="99"/>
      <c r="EY28" s="86"/>
      <c r="FH28" s="31"/>
      <c r="FI28" s="31"/>
      <c r="FL28" s="97" t="s">
        <v>19</v>
      </c>
      <c r="FM28" s="98"/>
      <c r="FN28" s="98"/>
      <c r="FO28" s="98"/>
      <c r="FP28" s="100"/>
      <c r="FQ28" s="99"/>
      <c r="FS28" s="97" t="s">
        <v>20</v>
      </c>
      <c r="FT28" s="98"/>
      <c r="FU28" s="98"/>
      <c r="FV28" s="98"/>
      <c r="FW28" s="98"/>
      <c r="FX28" s="99"/>
      <c r="FY28" s="86"/>
      <c r="GH28" s="31"/>
      <c r="GI28" s="31"/>
      <c r="GL28" s="97" t="s">
        <v>19</v>
      </c>
      <c r="GM28" s="98"/>
      <c r="GN28" s="98"/>
      <c r="GO28" s="98"/>
      <c r="GP28" s="100"/>
      <c r="GQ28" s="99"/>
      <c r="GS28" s="97" t="s">
        <v>20</v>
      </c>
      <c r="GT28" s="98"/>
      <c r="GU28" s="98"/>
      <c r="GV28" s="98"/>
      <c r="GW28" s="98"/>
      <c r="GX28" s="99"/>
      <c r="GY28" s="86"/>
      <c r="HH28" s="31"/>
      <c r="HI28" s="31"/>
      <c r="HL28" s="97" t="s">
        <v>19</v>
      </c>
      <c r="HM28" s="98"/>
      <c r="HN28" s="98"/>
      <c r="HO28" s="98"/>
      <c r="HP28" s="100"/>
      <c r="HQ28" s="99"/>
      <c r="HS28" s="97" t="s">
        <v>20</v>
      </c>
      <c r="HT28" s="98"/>
      <c r="HU28" s="98"/>
      <c r="HV28" s="98"/>
      <c r="HW28" s="98"/>
      <c r="HX28" s="99"/>
    </row>
    <row r="29" spans="1:232" ht="23.25" x14ac:dyDescent="0.25">
      <c r="H29" s="31"/>
      <c r="I29" s="31"/>
      <c r="L29" s="15" t="s">
        <v>7</v>
      </c>
      <c r="M29" s="15" t="s">
        <v>8</v>
      </c>
      <c r="N29" s="15" t="s">
        <v>9</v>
      </c>
      <c r="O29" s="15" t="s">
        <v>10</v>
      </c>
      <c r="P29" s="15" t="s">
        <v>1</v>
      </c>
      <c r="Q29" s="16" t="str">
        <f>$J$10</f>
        <v>Next Mon</v>
      </c>
      <c r="S29" s="15" t="s">
        <v>7</v>
      </c>
      <c r="T29" s="15" t="s">
        <v>8</v>
      </c>
      <c r="U29" s="15" t="s">
        <v>9</v>
      </c>
      <c r="V29" s="15" t="s">
        <v>10</v>
      </c>
      <c r="W29" s="15" t="s">
        <v>1</v>
      </c>
      <c r="X29" s="16" t="str">
        <f>$J$10</f>
        <v>Next Mon</v>
      </c>
      <c r="Y29" s="86"/>
      <c r="AH29" s="31"/>
      <c r="AI29" s="31"/>
      <c r="AL29" s="15" t="s">
        <v>7</v>
      </c>
      <c r="AM29" s="15" t="s">
        <v>8</v>
      </c>
      <c r="AN29" s="15" t="s">
        <v>9</v>
      </c>
      <c r="AO29" s="15" t="s">
        <v>10</v>
      </c>
      <c r="AP29" s="15" t="s">
        <v>1</v>
      </c>
      <c r="AQ29" s="16" t="str">
        <f>$J$10</f>
        <v>Next Mon</v>
      </c>
      <c r="AS29" s="15" t="s">
        <v>7</v>
      </c>
      <c r="AT29" s="15" t="s">
        <v>8</v>
      </c>
      <c r="AU29" s="15" t="s">
        <v>9</v>
      </c>
      <c r="AV29" s="15" t="s">
        <v>10</v>
      </c>
      <c r="AW29" s="15" t="s">
        <v>1</v>
      </c>
      <c r="AX29" s="16" t="str">
        <f>$J$10</f>
        <v>Next Mon</v>
      </c>
      <c r="BA29" s="86"/>
      <c r="BH29" s="31"/>
      <c r="BI29" s="31"/>
      <c r="BL29" s="15" t="s">
        <v>7</v>
      </c>
      <c r="BM29" s="15" t="s">
        <v>8</v>
      </c>
      <c r="BN29" s="15" t="s">
        <v>9</v>
      </c>
      <c r="BO29" s="15" t="s">
        <v>10</v>
      </c>
      <c r="BP29" s="15" t="s">
        <v>1</v>
      </c>
      <c r="BQ29" s="16" t="str">
        <f>$J$10</f>
        <v>Next Mon</v>
      </c>
      <c r="BS29" s="15" t="s">
        <v>7</v>
      </c>
      <c r="BT29" s="15" t="s">
        <v>8</v>
      </c>
      <c r="BU29" s="15" t="s">
        <v>9</v>
      </c>
      <c r="BV29" s="15" t="s">
        <v>10</v>
      </c>
      <c r="BW29" s="15" t="s">
        <v>1</v>
      </c>
      <c r="BX29" s="16" t="str">
        <f>$J$10</f>
        <v>Next Mon</v>
      </c>
      <c r="BY29" s="86"/>
      <c r="CH29" s="31"/>
      <c r="CI29" s="31"/>
      <c r="CL29" s="15" t="s">
        <v>7</v>
      </c>
      <c r="CM29" s="15" t="s">
        <v>8</v>
      </c>
      <c r="CN29" s="15" t="s">
        <v>9</v>
      </c>
      <c r="CO29" s="15" t="s">
        <v>10</v>
      </c>
      <c r="CP29" s="15" t="s">
        <v>1</v>
      </c>
      <c r="CQ29" s="16" t="str">
        <f>$J$10</f>
        <v>Next Mon</v>
      </c>
      <c r="CS29" s="15" t="s">
        <v>7</v>
      </c>
      <c r="CT29" s="15" t="s">
        <v>8</v>
      </c>
      <c r="CU29" s="15" t="s">
        <v>9</v>
      </c>
      <c r="CV29" s="15" t="s">
        <v>10</v>
      </c>
      <c r="CW29" s="15" t="s">
        <v>1</v>
      </c>
      <c r="CX29" s="16" t="str">
        <f>$J$10</f>
        <v>Next Mon</v>
      </c>
      <c r="DA29" s="86"/>
      <c r="DH29" s="31"/>
      <c r="DI29" s="31"/>
      <c r="DL29" s="15" t="s">
        <v>7</v>
      </c>
      <c r="DM29" s="15" t="s">
        <v>8</v>
      </c>
      <c r="DN29" s="15" t="s">
        <v>9</v>
      </c>
      <c r="DO29" s="15" t="s">
        <v>10</v>
      </c>
      <c r="DP29" s="15" t="s">
        <v>1</v>
      </c>
      <c r="DQ29" s="16" t="str">
        <f>$J$10</f>
        <v>Next Mon</v>
      </c>
      <c r="DS29" s="15" t="s">
        <v>7</v>
      </c>
      <c r="DT29" s="15" t="s">
        <v>8</v>
      </c>
      <c r="DU29" s="15" t="s">
        <v>9</v>
      </c>
      <c r="DV29" s="15" t="s">
        <v>10</v>
      </c>
      <c r="DW29" s="15" t="s">
        <v>1</v>
      </c>
      <c r="DX29" s="16" t="str">
        <f>$J$10</f>
        <v>Next Mon</v>
      </c>
      <c r="EA29" s="86"/>
      <c r="EH29" s="31"/>
      <c r="EI29" s="31"/>
      <c r="EL29" s="15" t="s">
        <v>7</v>
      </c>
      <c r="EM29" s="15" t="s">
        <v>8</v>
      </c>
      <c r="EN29" s="15" t="s">
        <v>9</v>
      </c>
      <c r="EO29" s="15" t="s">
        <v>10</v>
      </c>
      <c r="EP29" s="15" t="s">
        <v>1</v>
      </c>
      <c r="EQ29" s="16" t="str">
        <f>$J$10</f>
        <v>Next Mon</v>
      </c>
      <c r="ES29" s="15" t="s">
        <v>7</v>
      </c>
      <c r="ET29" s="15" t="s">
        <v>8</v>
      </c>
      <c r="EU29" s="15" t="s">
        <v>9</v>
      </c>
      <c r="EV29" s="15" t="s">
        <v>10</v>
      </c>
      <c r="EW29" s="15" t="s">
        <v>1</v>
      </c>
      <c r="EX29" s="16" t="str">
        <f>$J$10</f>
        <v>Next Mon</v>
      </c>
      <c r="EY29" s="86"/>
      <c r="FH29" s="31"/>
      <c r="FI29" s="31"/>
      <c r="FL29" s="15" t="s">
        <v>7</v>
      </c>
      <c r="FM29" s="15" t="s">
        <v>8</v>
      </c>
      <c r="FN29" s="15" t="s">
        <v>9</v>
      </c>
      <c r="FO29" s="15" t="s">
        <v>10</v>
      </c>
      <c r="FP29" s="15" t="s">
        <v>1</v>
      </c>
      <c r="FQ29" s="16" t="str">
        <f>$J$10</f>
        <v>Next Mon</v>
      </c>
      <c r="FS29" s="15" t="s">
        <v>7</v>
      </c>
      <c r="FT29" s="15" t="s">
        <v>8</v>
      </c>
      <c r="FU29" s="15" t="s">
        <v>9</v>
      </c>
      <c r="FV29" s="15" t="s">
        <v>10</v>
      </c>
      <c r="FW29" s="15" t="s">
        <v>1</v>
      </c>
      <c r="FX29" s="16" t="str">
        <f>$J$10</f>
        <v>Next Mon</v>
      </c>
      <c r="FY29" s="86"/>
      <c r="GH29" s="31"/>
      <c r="GI29" s="31"/>
      <c r="GL29" s="15" t="s">
        <v>7</v>
      </c>
      <c r="GM29" s="15" t="s">
        <v>8</v>
      </c>
      <c r="GN29" s="15" t="s">
        <v>9</v>
      </c>
      <c r="GO29" s="15" t="s">
        <v>10</v>
      </c>
      <c r="GP29" s="15" t="s">
        <v>1</v>
      </c>
      <c r="GQ29" s="16" t="str">
        <f>$J$10</f>
        <v>Next Mon</v>
      </c>
      <c r="GS29" s="15" t="s">
        <v>7</v>
      </c>
      <c r="GT29" s="15" t="s">
        <v>8</v>
      </c>
      <c r="GU29" s="15" t="s">
        <v>9</v>
      </c>
      <c r="GV29" s="15" t="s">
        <v>10</v>
      </c>
      <c r="GW29" s="15" t="s">
        <v>1</v>
      </c>
      <c r="GX29" s="16" t="str">
        <f>$J$10</f>
        <v>Next Mon</v>
      </c>
      <c r="GY29" s="86"/>
      <c r="HH29" s="31"/>
      <c r="HI29" s="31"/>
      <c r="HL29" s="15" t="s">
        <v>7</v>
      </c>
      <c r="HM29" s="15" t="s">
        <v>8</v>
      </c>
      <c r="HN29" s="15" t="s">
        <v>9</v>
      </c>
      <c r="HO29" s="15" t="s">
        <v>10</v>
      </c>
      <c r="HP29" s="15" t="s">
        <v>1</v>
      </c>
      <c r="HQ29" s="16" t="str">
        <f>$J$10</f>
        <v>Next Mon</v>
      </c>
      <c r="HS29" s="15" t="s">
        <v>7</v>
      </c>
      <c r="HT29" s="15" t="s">
        <v>8</v>
      </c>
      <c r="HU29" s="15" t="s">
        <v>9</v>
      </c>
      <c r="HV29" s="15" t="s">
        <v>10</v>
      </c>
      <c r="HW29" s="15" t="s">
        <v>1</v>
      </c>
      <c r="HX29" s="16" t="str">
        <f>$J$10</f>
        <v>Next Mon</v>
      </c>
    </row>
    <row r="30" spans="1:232" x14ac:dyDescent="0.25">
      <c r="B30" s="14" t="s">
        <v>6</v>
      </c>
      <c r="C30" s="15" t="str">
        <f>C$10</f>
        <v>Mon</v>
      </c>
      <c r="D30" s="15" t="str">
        <f t="shared" ref="D30:I30" si="7">D$10</f>
        <v>Tue</v>
      </c>
      <c r="E30" s="15" t="str">
        <f t="shared" si="7"/>
        <v>Wed</v>
      </c>
      <c r="F30" s="15" t="str">
        <f t="shared" si="7"/>
        <v>Thu</v>
      </c>
      <c r="G30" s="15" t="str">
        <f t="shared" si="7"/>
        <v>Fri</v>
      </c>
      <c r="H30" s="15" t="str">
        <f t="shared" si="7"/>
        <v>Sat</v>
      </c>
      <c r="I30" s="15" t="str">
        <f t="shared" si="7"/>
        <v>Sun</v>
      </c>
      <c r="J30" s="15" t="str">
        <f>$J$10</f>
        <v>Next Mon</v>
      </c>
      <c r="Y30" s="86"/>
      <c r="AB30" s="14" t="s">
        <v>6</v>
      </c>
      <c r="AC30" s="15" t="str">
        <f>AC$10</f>
        <v>Mon</v>
      </c>
      <c r="AD30" s="15" t="str">
        <f t="shared" ref="AD30:AI30" si="8">AD$10</f>
        <v>Tue</v>
      </c>
      <c r="AE30" s="15" t="str">
        <f t="shared" si="8"/>
        <v>Wed</v>
      </c>
      <c r="AF30" s="15" t="str">
        <f t="shared" si="8"/>
        <v>Thu</v>
      </c>
      <c r="AG30" s="15" t="str">
        <f t="shared" si="8"/>
        <v>Fri</v>
      </c>
      <c r="AH30" s="15" t="str">
        <f t="shared" si="8"/>
        <v>Sat</v>
      </c>
      <c r="AI30" s="15" t="str">
        <f t="shared" si="8"/>
        <v>Sun</v>
      </c>
      <c r="AJ30" s="15" t="str">
        <f>$J$10</f>
        <v>Next Mon</v>
      </c>
      <c r="BA30" s="86"/>
      <c r="BB30" s="14" t="s">
        <v>6</v>
      </c>
      <c r="BC30" s="15" t="str">
        <f>BC$10</f>
        <v>Mon</v>
      </c>
      <c r="BD30" s="15" t="str">
        <f t="shared" ref="BD30:BI30" si="9">BD$10</f>
        <v>Tue</v>
      </c>
      <c r="BE30" s="15" t="str">
        <f t="shared" si="9"/>
        <v>Wed</v>
      </c>
      <c r="BF30" s="15" t="str">
        <f t="shared" si="9"/>
        <v>Thu</v>
      </c>
      <c r="BG30" s="15" t="str">
        <f t="shared" si="9"/>
        <v>Fri</v>
      </c>
      <c r="BH30" s="15" t="str">
        <f t="shared" si="9"/>
        <v>Sat</v>
      </c>
      <c r="BI30" s="15" t="str">
        <f t="shared" si="9"/>
        <v>Sun</v>
      </c>
      <c r="BJ30" s="15" t="str">
        <f>$J$10</f>
        <v>Next Mon</v>
      </c>
      <c r="BY30" s="86"/>
      <c r="CB30" s="14" t="s">
        <v>6</v>
      </c>
      <c r="CC30" s="15" t="str">
        <f>CC$10</f>
        <v>Mon</v>
      </c>
      <c r="CD30" s="15" t="str">
        <f t="shared" ref="CD30:CI30" si="10">CD$10</f>
        <v>Tue</v>
      </c>
      <c r="CE30" s="15" t="str">
        <f t="shared" si="10"/>
        <v>Wed</v>
      </c>
      <c r="CF30" s="15" t="str">
        <f t="shared" si="10"/>
        <v>Thu</v>
      </c>
      <c r="CG30" s="15" t="str">
        <f t="shared" si="10"/>
        <v>Fri</v>
      </c>
      <c r="CH30" s="15" t="str">
        <f t="shared" si="10"/>
        <v>Sat</v>
      </c>
      <c r="CI30" s="15" t="str">
        <f t="shared" si="10"/>
        <v>Sun</v>
      </c>
      <c r="CJ30" s="15" t="str">
        <f>$J$10</f>
        <v>Next Mon</v>
      </c>
      <c r="DA30" s="86"/>
      <c r="DB30" s="14" t="s">
        <v>6</v>
      </c>
      <c r="DC30" s="15" t="str">
        <f>DC$10</f>
        <v>Mon</v>
      </c>
      <c r="DD30" s="15" t="str">
        <f t="shared" ref="DD30:DI30" si="11">DD$10</f>
        <v>Tue</v>
      </c>
      <c r="DE30" s="15" t="str">
        <f t="shared" si="11"/>
        <v>Wed</v>
      </c>
      <c r="DF30" s="15" t="str">
        <f t="shared" si="11"/>
        <v>Thu</v>
      </c>
      <c r="DG30" s="15" t="str">
        <f t="shared" si="11"/>
        <v>Fri</v>
      </c>
      <c r="DH30" s="15" t="str">
        <f t="shared" si="11"/>
        <v>Sat</v>
      </c>
      <c r="DI30" s="15" t="str">
        <f t="shared" si="11"/>
        <v>Sun</v>
      </c>
      <c r="DJ30" s="15" t="str">
        <f>$J$10</f>
        <v>Next Mon</v>
      </c>
      <c r="EA30" s="86"/>
      <c r="EB30" s="14" t="s">
        <v>6</v>
      </c>
      <c r="EC30" s="15" t="str">
        <f>EC$10</f>
        <v>Mon</v>
      </c>
      <c r="ED30" s="15" t="str">
        <f t="shared" ref="ED30:EI30" si="12">ED$10</f>
        <v>Tue</v>
      </c>
      <c r="EE30" s="15" t="str">
        <f t="shared" si="12"/>
        <v>Wed</v>
      </c>
      <c r="EF30" s="15" t="str">
        <f t="shared" si="12"/>
        <v>Thu</v>
      </c>
      <c r="EG30" s="15" t="str">
        <f t="shared" si="12"/>
        <v>Fri</v>
      </c>
      <c r="EH30" s="15" t="str">
        <f t="shared" si="12"/>
        <v>Sat</v>
      </c>
      <c r="EI30" s="15" t="str">
        <f t="shared" si="12"/>
        <v>Sun</v>
      </c>
      <c r="EJ30" s="15" t="str">
        <f>$J$10</f>
        <v>Next Mon</v>
      </c>
      <c r="EY30" s="86"/>
      <c r="FB30" s="14" t="s">
        <v>6</v>
      </c>
      <c r="FC30" s="15" t="str">
        <f>FC$10</f>
        <v>Mon</v>
      </c>
      <c r="FD30" s="15" t="str">
        <f t="shared" ref="FD30:FI30" si="13">FD$10</f>
        <v>Tue</v>
      </c>
      <c r="FE30" s="15" t="str">
        <f t="shared" si="13"/>
        <v>Wed</v>
      </c>
      <c r="FF30" s="15" t="str">
        <f t="shared" si="13"/>
        <v>Thu</v>
      </c>
      <c r="FG30" s="15" t="str">
        <f t="shared" si="13"/>
        <v>Fri</v>
      </c>
      <c r="FH30" s="15" t="str">
        <f t="shared" si="13"/>
        <v>Sat</v>
      </c>
      <c r="FI30" s="15" t="str">
        <f t="shared" si="13"/>
        <v>Sun</v>
      </c>
      <c r="FJ30" s="15" t="str">
        <f>$J$10</f>
        <v>Next Mon</v>
      </c>
      <c r="FY30" s="86"/>
      <c r="GB30" s="14" t="s">
        <v>6</v>
      </c>
      <c r="GC30" s="15" t="str">
        <f>GC$10</f>
        <v>Mon</v>
      </c>
      <c r="GD30" s="15" t="str">
        <f t="shared" ref="GD30:GI30" si="14">GD$10</f>
        <v>Tue</v>
      </c>
      <c r="GE30" s="15" t="str">
        <f t="shared" si="14"/>
        <v>Wed</v>
      </c>
      <c r="GF30" s="15" t="str">
        <f t="shared" si="14"/>
        <v>Thu</v>
      </c>
      <c r="GG30" s="15" t="str">
        <f t="shared" si="14"/>
        <v>Fri</v>
      </c>
      <c r="GH30" s="15" t="str">
        <f t="shared" si="14"/>
        <v>Sat</v>
      </c>
      <c r="GI30" s="15" t="str">
        <f t="shared" si="14"/>
        <v>Sun</v>
      </c>
      <c r="GJ30" s="15" t="str">
        <f>$J$10</f>
        <v>Next Mon</v>
      </c>
      <c r="GY30" s="86"/>
      <c r="HB30" s="14" t="s">
        <v>6</v>
      </c>
      <c r="HC30" s="15" t="str">
        <f>HC$10</f>
        <v>Mon</v>
      </c>
      <c r="HD30" s="15" t="str">
        <f t="shared" ref="HD30:HI30" si="15">HD$10</f>
        <v>Tue</v>
      </c>
      <c r="HE30" s="15" t="str">
        <f t="shared" si="15"/>
        <v>Wed</v>
      </c>
      <c r="HF30" s="15" t="str">
        <f t="shared" si="15"/>
        <v>Thu</v>
      </c>
      <c r="HG30" s="15" t="str">
        <f t="shared" si="15"/>
        <v>Fri</v>
      </c>
      <c r="HH30" s="15" t="str">
        <f t="shared" si="15"/>
        <v>Sat</v>
      </c>
      <c r="HI30" s="15" t="str">
        <f t="shared" si="15"/>
        <v>Sun</v>
      </c>
      <c r="HJ30" s="15" t="str">
        <f>$J$10</f>
        <v>Next Mon</v>
      </c>
    </row>
    <row r="31" spans="1:232" x14ac:dyDescent="0.25">
      <c r="B31" s="18">
        <f>B11</f>
        <v>41505</v>
      </c>
      <c r="C31" s="39">
        <f t="shared" ref="C31:G39" si="16">IF(C11=0,0,C$15/C11)</f>
        <v>1.01283439929936</v>
      </c>
      <c r="D31" s="39">
        <f t="shared" si="16"/>
        <v>0.89164436695341398</v>
      </c>
      <c r="E31" s="39">
        <f>IF(E11=0,0,E$15/E11)</f>
        <v>1.2294057199472268</v>
      </c>
      <c r="F31" s="39">
        <f>IF(F11=0,0,F$15/F11)</f>
        <v>1.335321017449691</v>
      </c>
      <c r="G31" s="39">
        <f>IF(G11=0,0,G$15/G11)</f>
        <v>3.6605119974545479</v>
      </c>
      <c r="H31" s="39">
        <f t="shared" ref="H31:J39" si="17">IF(H11=0,0,H$15/H11)</f>
        <v>0</v>
      </c>
      <c r="I31" s="39">
        <f t="shared" si="17"/>
        <v>0</v>
      </c>
      <c r="J31" s="39">
        <f>IF(J11=0,0,J$15/J11)</f>
        <v>1.2473964688837402</v>
      </c>
      <c r="K31" s="10"/>
      <c r="L31" s="40">
        <f t="shared" ref="L31:L39" si="18">IF(K11=0,0,IF(S31&lt;MaxStdDev,1,0))</f>
        <v>1</v>
      </c>
      <c r="M31" s="40">
        <f t="shared" ref="M31:M39" si="19">IF(K11=0,0,IF(T31&lt;MaxStdDev,1,0))</f>
        <v>1</v>
      </c>
      <c r="N31" s="40">
        <f t="shared" ref="N31:N39" si="20">IF(K11=0,0,IF(U31&lt;MaxStdDev,1,0))</f>
        <v>1</v>
      </c>
      <c r="O31" s="40">
        <f t="shared" ref="O31:O39" si="21">IF(K11=0,0,IF(V31&lt;MaxStdDev,1,0))</f>
        <v>0</v>
      </c>
      <c r="P31" s="40">
        <f t="shared" ref="P31:P39" si="22">IF(K11=0,0,IF(W31&lt;MaxStdDev,1,0))</f>
        <v>1</v>
      </c>
      <c r="Q31" s="40">
        <f t="shared" ref="Q31:Q39" si="23">IF(K11=0,0,IF(J31=0,0,IF(X31&lt;MaxStdDev,1,0)))</f>
        <v>0</v>
      </c>
      <c r="S31" s="41">
        <f t="shared" ref="S31:W39" si="24">IF(C$43=0,0,ABS(C31-C$41)/C$43)</f>
        <v>0.27271393672390198</v>
      </c>
      <c r="T31" s="41">
        <f t="shared" si="24"/>
        <v>1.4806428407045458</v>
      </c>
      <c r="U31" s="41">
        <f t="shared" si="24"/>
        <v>0.30620851248827485</v>
      </c>
      <c r="V31" s="41">
        <f t="shared" si="24"/>
        <v>1.7951414485871757</v>
      </c>
      <c r="W31" s="41">
        <f t="shared" si="24"/>
        <v>1.2206578549105551</v>
      </c>
      <c r="X31" s="41">
        <f t="shared" ref="X31:X39" si="25">IF(J$43=0,0,ABS(J31-J$41)/J$43)</f>
        <v>2.0430166593753261</v>
      </c>
      <c r="Y31" s="86"/>
      <c r="AB31" s="18">
        <f t="shared" ref="AB31" si="26">AB11</f>
        <v>41414</v>
      </c>
      <c r="AC31" s="39">
        <f t="shared" ref="AC31:AJ39" si="27">IF(AC11=0,0,AC$15/AC11)</f>
        <v>0.99055861504044762</v>
      </c>
      <c r="AD31" s="39">
        <f t="shared" si="27"/>
        <v>0.88992020644483416</v>
      </c>
      <c r="AE31" s="39">
        <f t="shared" si="27"/>
        <v>0.84837466348289947</v>
      </c>
      <c r="AF31" s="39">
        <f t="shared" si="27"/>
        <v>1.1977578675049863</v>
      </c>
      <c r="AG31" s="39">
        <f t="shared" si="27"/>
        <v>3.1094510626823104</v>
      </c>
      <c r="AH31" s="39">
        <f t="shared" si="27"/>
        <v>0</v>
      </c>
      <c r="AI31" s="39">
        <f t="shared" si="27"/>
        <v>0</v>
      </c>
      <c r="AJ31" s="39">
        <f t="shared" si="27"/>
        <v>0</v>
      </c>
      <c r="AK31" s="10"/>
      <c r="AL31" s="40">
        <f t="shared" ref="AL31:AL39" si="28">IF(AK11=0,0,IF(AS31&lt;MaxStdDev,1,0))</f>
        <v>1</v>
      </c>
      <c r="AM31" s="40">
        <f t="shared" ref="AM31:AM39" si="29">IF(AK11=0,0,IF(AT31&lt;MaxStdDev,1,0))</f>
        <v>1</v>
      </c>
      <c r="AN31" s="40">
        <f t="shared" ref="AN31:AN39" si="30">IF(AK11=0,0,IF(AU31&lt;MaxStdDev,1,0))</f>
        <v>1</v>
      </c>
      <c r="AO31" s="40">
        <f t="shared" ref="AO31:AO39" si="31">IF(AK11=0,0,IF(AV31&lt;MaxStdDev,1,0))</f>
        <v>1</v>
      </c>
      <c r="AP31" s="40">
        <f t="shared" ref="AP31:AP39" si="32">IF(AK11=0,0,IF(AW31&lt;MaxStdDev,1,0))</f>
        <v>1</v>
      </c>
      <c r="AQ31" s="40">
        <f t="shared" ref="AQ31:AQ39" si="33">IF(AK11=0,0,IF(AJ31=0,0,IF(AX31&lt;MaxStdDev,1,0)))</f>
        <v>0</v>
      </c>
      <c r="AS31" s="41">
        <f t="shared" ref="AS31:AW39" si="34">IF(AC$43=0,0,ABS(AC31-AC$41)/AC$43)</f>
        <v>0.83645991664725927</v>
      </c>
      <c r="AT31" s="41">
        <f t="shared" si="34"/>
        <v>0.14356378788005988</v>
      </c>
      <c r="AU31" s="41">
        <f t="shared" si="34"/>
        <v>1.1120082763739325</v>
      </c>
      <c r="AV31" s="41">
        <f t="shared" si="34"/>
        <v>5.8793965432230991E-2</v>
      </c>
      <c r="AW31" s="41">
        <f t="shared" si="34"/>
        <v>0.9852195923771554</v>
      </c>
      <c r="AX31" s="41">
        <f t="shared" ref="AX31:AX39" si="35">IF(AJ$43=0,0,ABS(AJ31-AJ$41)/AJ$43)</f>
        <v>5.1407042008162289</v>
      </c>
      <c r="BA31" s="86"/>
      <c r="BB31" s="18">
        <f t="shared" ref="BB31:DB31" si="36">BB11</f>
        <v>41316</v>
      </c>
      <c r="BC31" s="39">
        <f t="shared" ref="BC31:BJ39" si="37">IF(BC11=0,0,BC$15/BC11)</f>
        <v>1.220527530698992</v>
      </c>
      <c r="BD31" s="39">
        <f t="shared" si="37"/>
        <v>1.0192583627817953</v>
      </c>
      <c r="BE31" s="39">
        <f t="shared" si="37"/>
        <v>0.90083007483468758</v>
      </c>
      <c r="BF31" s="39">
        <f t="shared" si="37"/>
        <v>0.97683979663078502</v>
      </c>
      <c r="BG31" s="39">
        <f t="shared" si="37"/>
        <v>1.9007720554597758</v>
      </c>
      <c r="BH31" s="39">
        <f t="shared" si="37"/>
        <v>0</v>
      </c>
      <c r="BI31" s="39">
        <f t="shared" si="37"/>
        <v>0</v>
      </c>
      <c r="BJ31" s="39">
        <f t="shared" si="37"/>
        <v>0</v>
      </c>
      <c r="BK31" s="10"/>
      <c r="BL31" s="40">
        <f t="shared" ref="BL31:BL39" si="38">IF(BK11=0,0,IF(BS31&lt;MaxStdDev,1,0))</f>
        <v>0</v>
      </c>
      <c r="BM31" s="40">
        <f t="shared" ref="BM31:BM39" si="39">IF(BK11=0,0,IF(BT31&lt;MaxStdDev,1,0))</f>
        <v>0</v>
      </c>
      <c r="BN31" s="40">
        <f t="shared" ref="BN31:BN39" si="40">IF(BK11=0,0,IF(BU31&lt;MaxStdDev,1,0))</f>
        <v>0</v>
      </c>
      <c r="BO31" s="40">
        <f t="shared" ref="BO31:BO39" si="41">IF(BK11=0,0,IF(BV31&lt;MaxStdDev,1,0))</f>
        <v>0</v>
      </c>
      <c r="BP31" s="40">
        <f t="shared" ref="BP31:BP39" si="42">IF(BK11=0,0,IF(BW31&lt;MaxStdDev,1,0))</f>
        <v>0</v>
      </c>
      <c r="BQ31" s="40">
        <f t="shared" ref="BQ31:BQ39" si="43">IF(BK11=0,0,IF(BJ31=0,0,IF(BX31&lt;MaxStdDev,1,0)))</f>
        <v>0</v>
      </c>
      <c r="BS31" s="41">
        <f t="shared" ref="BS31:BW39" si="44">IF(BC$43=0,0,ABS(BC31-BC$41)/BC$43)</f>
        <v>3.6014091247174793</v>
      </c>
      <c r="BT31" s="41">
        <f t="shared" si="44"/>
        <v>0.61165598942091415</v>
      </c>
      <c r="BU31" s="41">
        <f t="shared" si="44"/>
        <v>0.66240672634494302</v>
      </c>
      <c r="BV31" s="41">
        <f t="shared" si="44"/>
        <v>0.4509928749094233</v>
      </c>
      <c r="BW31" s="41">
        <f t="shared" si="44"/>
        <v>0.20238744856562485</v>
      </c>
      <c r="BX31" s="41">
        <f t="shared" ref="BX31:BX39" si="45">IF(BJ$43=0,0,ABS(BJ31-BJ$41)/BJ$43)</f>
        <v>4.9779079239138309</v>
      </c>
      <c r="BY31" s="86"/>
      <c r="CB31" s="18">
        <f t="shared" si="36"/>
        <v>41141</v>
      </c>
      <c r="CC31" s="39">
        <f t="shared" ref="CC31:CJ39" si="46">IF(CC11=0,0,CC$15/CC11)</f>
        <v>1.1281847344213989</v>
      </c>
      <c r="CD31" s="39">
        <f t="shared" si="46"/>
        <v>0.97907331627492722</v>
      </c>
      <c r="CE31" s="39">
        <f t="shared" si="46"/>
        <v>1.0444704675013572</v>
      </c>
      <c r="CF31" s="39">
        <f t="shared" si="46"/>
        <v>1.1045695913903568</v>
      </c>
      <c r="CG31" s="39">
        <f t="shared" si="46"/>
        <v>3.3262737944190479</v>
      </c>
      <c r="CH31" s="39">
        <f t="shared" si="46"/>
        <v>0</v>
      </c>
      <c r="CI31" s="39">
        <f t="shared" si="46"/>
        <v>0</v>
      </c>
      <c r="CJ31" s="39">
        <f t="shared" si="46"/>
        <v>1.1798097808572627</v>
      </c>
      <c r="CK31" s="10"/>
      <c r="CL31" s="40">
        <f t="shared" ref="CL31:CL39" si="47">IF(CK11=0,0,IF(CS31&lt;MaxStdDev,1,0))</f>
        <v>1</v>
      </c>
      <c r="CM31" s="40">
        <f t="shared" ref="CM31:CM39" si="48">IF(CK11=0,0,IF(CT31&lt;MaxStdDev,1,0))</f>
        <v>1</v>
      </c>
      <c r="CN31" s="40">
        <f t="shared" ref="CN31:CN39" si="49">IF(CK11=0,0,IF(CU31&lt;MaxStdDev,1,0))</f>
        <v>1</v>
      </c>
      <c r="CO31" s="40">
        <f t="shared" ref="CO31:CO39" si="50">IF(CK11=0,0,IF(CV31&lt;MaxStdDev,1,0))</f>
        <v>1</v>
      </c>
      <c r="CP31" s="40">
        <f t="shared" ref="CP31:CP39" si="51">IF(CK11=0,0,IF(CW31&lt;MaxStdDev,1,0))</f>
        <v>0</v>
      </c>
      <c r="CQ31" s="40">
        <f t="shared" ref="CQ31:CQ39" si="52">IF(CK11=0,0,IF(CJ31=0,0,IF(CX31&lt;MaxStdDev,1,0)))</f>
        <v>0</v>
      </c>
      <c r="CS31" s="41">
        <f t="shared" ref="CS31:CW39" si="53">IF(CC$43=0,0,ABS(CC31-CC$41)/CC$43)</f>
        <v>0.35148352747114187</v>
      </c>
      <c r="CT31" s="41">
        <f t="shared" si="53"/>
        <v>0.34830853733877315</v>
      </c>
      <c r="CU31" s="41">
        <f t="shared" si="53"/>
        <v>0.5734418427627832</v>
      </c>
      <c r="CV31" s="41">
        <f t="shared" si="53"/>
        <v>1.0242353059635363</v>
      </c>
      <c r="CW31" s="41">
        <f t="shared" si="53"/>
        <v>1.8266851257608028</v>
      </c>
      <c r="CX31" s="41">
        <f t="shared" ref="CX31:CX39" si="54">IF(CJ$43=0,0,ABS(CJ31-CJ$41)/CJ$43)</f>
        <v>1.5971333549624505</v>
      </c>
      <c r="DA31" s="86"/>
      <c r="DB31" s="18">
        <f t="shared" si="36"/>
        <v>41050</v>
      </c>
      <c r="DC31" s="39">
        <f t="shared" ref="DC31:DJ39" si="55">IF(DC11=0,0,DC$15/DC11)</f>
        <v>0.85933359562068889</v>
      </c>
      <c r="DD31" s="39">
        <f t="shared" si="55"/>
        <v>0.89240503143598926</v>
      </c>
      <c r="DE31" s="39">
        <f t="shared" si="55"/>
        <v>0.87968712664367665</v>
      </c>
      <c r="DF31" s="39">
        <f t="shared" si="55"/>
        <v>1.0457393327586531</v>
      </c>
      <c r="DG31" s="39">
        <f t="shared" si="55"/>
        <v>2.8697285524316598</v>
      </c>
      <c r="DH31" s="39">
        <f t="shared" si="55"/>
        <v>0</v>
      </c>
      <c r="DI31" s="39">
        <f t="shared" si="55"/>
        <v>0</v>
      </c>
      <c r="DJ31" s="39">
        <f t="shared" si="55"/>
        <v>0</v>
      </c>
      <c r="DK31" s="10"/>
      <c r="DL31" s="40">
        <f t="shared" ref="DL31:DL39" si="56">IF(DK11=0,0,IF(DS31&lt;MaxStdDev,1,0))</f>
        <v>1</v>
      </c>
      <c r="DM31" s="40">
        <f t="shared" ref="DM31:DM39" si="57">IF(DK11=0,0,IF(DT31&lt;MaxStdDev,1,0))</f>
        <v>1</v>
      </c>
      <c r="DN31" s="40">
        <f t="shared" ref="DN31:DN39" si="58">IF(DK11=0,0,IF(DU31&lt;MaxStdDev,1,0))</f>
        <v>1</v>
      </c>
      <c r="DO31" s="40">
        <f t="shared" ref="DO31:DO39" si="59">IF(DK11=0,0,IF(DV31&lt;MaxStdDev,1,0))</f>
        <v>1</v>
      </c>
      <c r="DP31" s="40">
        <f t="shared" ref="DP31:DP39" si="60">IF(DK11=0,0,IF(DW31&lt;MaxStdDev,1,0))</f>
        <v>1</v>
      </c>
      <c r="DQ31" s="40">
        <f t="shared" ref="DQ31:DQ39" si="61">IF(DK11=0,0,IF(DJ31=0,0,IF(DX31&lt;MaxStdDev,1,0)))</f>
        <v>0</v>
      </c>
      <c r="DS31" s="41">
        <f t="shared" ref="DS31:DW39" si="62">IF(DC$43=0,0,ABS(DC31-DC$41)/DC$43)</f>
        <v>1.010286064428618</v>
      </c>
      <c r="DT31" s="41">
        <f t="shared" si="62"/>
        <v>0.60710572003928631</v>
      </c>
      <c r="DU31" s="41">
        <f t="shared" si="62"/>
        <v>0.28246614302408346</v>
      </c>
      <c r="DV31" s="41">
        <f t="shared" si="62"/>
        <v>9.2842568892492761E-3</v>
      </c>
      <c r="DW31" s="41">
        <f t="shared" si="62"/>
        <v>1.3711657075448151</v>
      </c>
      <c r="DX31" s="41">
        <f t="shared" ref="DX31:DX39" si="63">IF(DJ$43=0,0,ABS(DJ31-DJ$41)/DJ$43)</f>
        <v>8.1099179398253316</v>
      </c>
      <c r="EA31" s="86"/>
      <c r="EB31" s="18">
        <f t="shared" ref="EB31:GB31" si="64">EB11</f>
        <v>40952</v>
      </c>
      <c r="EC31" s="39">
        <f t="shared" ref="EC31:EJ39" si="65">IF(EC11=0,0,EC$15/EC11)</f>
        <v>0.92337374067966416</v>
      </c>
      <c r="ED31" s="39">
        <f t="shared" si="65"/>
        <v>1.2178448137846623</v>
      </c>
      <c r="EE31" s="39">
        <f t="shared" si="65"/>
        <v>1.0624424220948052</v>
      </c>
      <c r="EF31" s="39">
        <f t="shared" si="65"/>
        <v>1.0885933433717143</v>
      </c>
      <c r="EG31" s="39">
        <f t="shared" si="65"/>
        <v>1.705315922829379</v>
      </c>
      <c r="EH31" s="39">
        <f t="shared" si="65"/>
        <v>0</v>
      </c>
      <c r="EI31" s="39">
        <f t="shared" si="65"/>
        <v>0</v>
      </c>
      <c r="EJ31" s="39">
        <f t="shared" si="65"/>
        <v>0</v>
      </c>
      <c r="EK31" s="10"/>
      <c r="EL31" s="40">
        <f t="shared" ref="EL31:EL39" si="66">IF(EK11=0,0,IF(ES31&lt;MaxStdDev,1,0))</f>
        <v>0</v>
      </c>
      <c r="EM31" s="40">
        <f t="shared" ref="EM31:EM39" si="67">IF(EK11=0,0,IF(ET31&lt;MaxStdDev,1,0))</f>
        <v>0</v>
      </c>
      <c r="EN31" s="40">
        <f t="shared" ref="EN31:EN39" si="68">IF(EK11=0,0,IF(EU31&lt;MaxStdDev,1,0))</f>
        <v>0</v>
      </c>
      <c r="EO31" s="40">
        <f t="shared" ref="EO31:EO39" si="69">IF(EK11=0,0,IF(EV31&lt;MaxStdDev,1,0))</f>
        <v>0</v>
      </c>
      <c r="EP31" s="40">
        <f t="shared" ref="EP31:EP39" si="70">IF(EK11=0,0,IF(EW31&lt;MaxStdDev,1,0))</f>
        <v>0</v>
      </c>
      <c r="EQ31" s="40">
        <f t="shared" ref="EQ31:EQ39" si="71">IF(EK11=0,0,IF(EJ31=0,0,IF(EX31&lt;MaxStdDev,1,0)))</f>
        <v>0</v>
      </c>
      <c r="ES31" s="41">
        <f t="shared" ref="ES31:EW39" si="72">IF(EC$43=0,0,ABS(EC31-EC$41)/EC$43)</f>
        <v>5.0804265485563649</v>
      </c>
      <c r="ET31" s="41">
        <f t="shared" si="72"/>
        <v>0.62948166182943099</v>
      </c>
      <c r="EU31" s="41">
        <f t="shared" si="72"/>
        <v>0.18553832943345022</v>
      </c>
      <c r="EV31" s="41">
        <f t="shared" si="72"/>
        <v>0.72637476814363267</v>
      </c>
      <c r="EW31" s="41">
        <f t="shared" si="72"/>
        <v>5.412181467453258E-2</v>
      </c>
      <c r="EX31" s="41">
        <f t="shared" ref="EX31:EX39" si="73">IF(EJ$43=0,0,ABS(EJ31-EJ$41)/EJ$43)</f>
        <v>12.726667085365213</v>
      </c>
      <c r="EY31" s="86"/>
      <c r="FB31" s="18">
        <f t="shared" si="64"/>
        <v>40770</v>
      </c>
      <c r="FC31" s="39">
        <f t="shared" ref="FC31:FJ39" si="74">IF(FC11=0,0,FC$15/FC11)</f>
        <v>1.012667201744738</v>
      </c>
      <c r="FD31" s="39">
        <f t="shared" si="74"/>
        <v>0.95722900632370911</v>
      </c>
      <c r="FE31" s="39">
        <f t="shared" si="74"/>
        <v>1.1626493818586883</v>
      </c>
      <c r="FF31" s="39">
        <f t="shared" si="74"/>
        <v>0.60460250959678075</v>
      </c>
      <c r="FG31" s="39">
        <f t="shared" si="74"/>
        <v>1.1437927091671904</v>
      </c>
      <c r="FH31" s="39">
        <f t="shared" si="74"/>
        <v>0</v>
      </c>
      <c r="FI31" s="39">
        <f t="shared" si="74"/>
        <v>0</v>
      </c>
      <c r="FJ31" s="39">
        <f t="shared" si="74"/>
        <v>0.77700412848272415</v>
      </c>
      <c r="FK31" s="10"/>
      <c r="FL31" s="40">
        <f t="shared" ref="FL31:FL39" si="75">IF(FK11=0,0,IF(FS31&lt;MaxStdDev,1,0))</f>
        <v>1</v>
      </c>
      <c r="FM31" s="40">
        <f t="shared" ref="FM31:FM39" si="76">IF(FK11=0,0,IF(FT31&lt;MaxStdDev,1,0))</f>
        <v>1</v>
      </c>
      <c r="FN31" s="40">
        <f t="shared" ref="FN31:FN39" si="77">IF(FK11=0,0,IF(FU31&lt;MaxStdDev,1,0))</f>
        <v>1</v>
      </c>
      <c r="FO31" s="40">
        <f t="shared" ref="FO31:FO39" si="78">IF(FK11=0,0,IF(FV31&lt;MaxStdDev,1,0))</f>
        <v>1</v>
      </c>
      <c r="FP31" s="40">
        <f t="shared" ref="FP31:FP39" si="79">IF(FK11=0,0,IF(FW31&lt;MaxStdDev,1,0))</f>
        <v>1</v>
      </c>
      <c r="FQ31" s="40">
        <f t="shared" ref="FQ31:FQ39" si="80">IF(FK11=0,0,IF(FJ31=0,0,IF(FX31&lt;MaxStdDev,1,0)))</f>
        <v>1</v>
      </c>
      <c r="FS31" s="41">
        <f t="shared" ref="FS31:FW39" si="81">IF(FC$43=0,0,ABS(FC31-FC$41)/FC$43)</f>
        <v>0.30671848247127764</v>
      </c>
      <c r="FT31" s="41">
        <f t="shared" si="81"/>
        <v>5.3216333262070634E-2</v>
      </c>
      <c r="FU31" s="41">
        <f t="shared" si="81"/>
        <v>1.2032534405111353</v>
      </c>
      <c r="FV31" s="41">
        <f t="shared" si="81"/>
        <v>1.2289777004823901</v>
      </c>
      <c r="FW31" s="41">
        <f t="shared" si="81"/>
        <v>1.2146267833241253</v>
      </c>
      <c r="FX31" s="41">
        <f t="shared" ref="FX31:FX39" si="82">IF(FJ$43=0,0,ABS(FJ31-FJ$41)/FJ$43)</f>
        <v>0.63777320278753269</v>
      </c>
      <c r="FY31" s="86"/>
      <c r="GB31" s="18">
        <f t="shared" si="64"/>
        <v>40679</v>
      </c>
      <c r="GC31" s="39">
        <f t="shared" ref="GC31:GJ39" si="83">IF(GC11=0,0,GC$15/GC11)</f>
        <v>1.0185831812371264</v>
      </c>
      <c r="GD31" s="39">
        <f t="shared" si="83"/>
        <v>0.9115707017793534</v>
      </c>
      <c r="GE31" s="39">
        <f t="shared" si="83"/>
        <v>1.2162983956611015</v>
      </c>
      <c r="GF31" s="39">
        <f t="shared" si="83"/>
        <v>1.1861666102399926</v>
      </c>
      <c r="GG31" s="39">
        <f t="shared" si="83"/>
        <v>1.4828064802364198</v>
      </c>
      <c r="GH31" s="39">
        <f t="shared" si="83"/>
        <v>0</v>
      </c>
      <c r="GI31" s="39">
        <f t="shared" si="83"/>
        <v>0</v>
      </c>
      <c r="GJ31" s="39">
        <f t="shared" si="83"/>
        <v>0.90021665001392548</v>
      </c>
      <c r="GK31" s="10"/>
      <c r="GL31" s="40">
        <f t="shared" ref="GL31:GL39" si="84">IF(GK11=0,0,IF(GS31&lt;MaxStdDev,1,0))</f>
        <v>1</v>
      </c>
      <c r="GM31" s="40">
        <f t="shared" ref="GM31:GM39" si="85">IF(GK11=0,0,IF(GT31&lt;MaxStdDev,1,0))</f>
        <v>1</v>
      </c>
      <c r="GN31" s="40">
        <f t="shared" ref="GN31:GN39" si="86">IF(GK11=0,0,IF(GU31&lt;MaxStdDev,1,0))</f>
        <v>1</v>
      </c>
      <c r="GO31" s="40">
        <f t="shared" ref="GO31:GO39" si="87">IF(GK11=0,0,IF(GV31&lt;MaxStdDev,1,0))</f>
        <v>1</v>
      </c>
      <c r="GP31" s="40">
        <f t="shared" ref="GP31:GP39" si="88">IF(GK11=0,0,IF(GW31&lt;MaxStdDev,1,0))</f>
        <v>1</v>
      </c>
      <c r="GQ31" s="40">
        <f t="shared" ref="GQ31:GQ39" si="89">IF(GK11=0,0,IF(GJ31=0,0,IF(GX31&lt;MaxStdDev,1,0)))</f>
        <v>1</v>
      </c>
      <c r="GS31" s="41">
        <f t="shared" ref="GS31:GW39" si="90">IF(GC$43=0,0,ABS(GC31-GC$41)/GC$43)</f>
        <v>0.44655857172029645</v>
      </c>
      <c r="GT31" s="41">
        <f t="shared" si="90"/>
        <v>0.31885487115844757</v>
      </c>
      <c r="GU31" s="41">
        <f t="shared" si="90"/>
        <v>0.44070110454915506</v>
      </c>
      <c r="GV31" s="41">
        <f t="shared" si="90"/>
        <v>0.94016591636892688</v>
      </c>
      <c r="GW31" s="41">
        <f t="shared" si="90"/>
        <v>8.8223930766301223E-2</v>
      </c>
      <c r="GX31" s="41">
        <f t="shared" ref="GX31:GX39" si="91">IF(GJ$43=0,0,ABS(GJ31-GJ$41)/GJ$43)</f>
        <v>0.36249728294833056</v>
      </c>
      <c r="GY31" s="86"/>
      <c r="HB31" s="18">
        <f t="shared" ref="HB31" si="92">HB11</f>
        <v>40588</v>
      </c>
      <c r="HC31" s="39">
        <f t="shared" ref="HC31:HJ39" si="93">IF(HC11=0,0,HC$15/HC11)</f>
        <v>1.1639054081912783</v>
      </c>
      <c r="HD31" s="39">
        <f t="shared" si="93"/>
        <v>1.3808023434918706</v>
      </c>
      <c r="HE31" s="39">
        <f t="shared" si="93"/>
        <v>1.517770723132406</v>
      </c>
      <c r="HF31" s="39">
        <f t="shared" si="93"/>
        <v>1.1624233684667187</v>
      </c>
      <c r="HG31" s="39">
        <f t="shared" si="93"/>
        <v>1.6631140092873153</v>
      </c>
      <c r="HH31" s="39">
        <f t="shared" si="93"/>
        <v>0</v>
      </c>
      <c r="HI31" s="39">
        <f t="shared" si="93"/>
        <v>0</v>
      </c>
      <c r="HJ31" s="39">
        <f t="shared" si="93"/>
        <v>0</v>
      </c>
      <c r="HK31" s="10"/>
      <c r="HL31" s="40">
        <f t="shared" ref="HL31:HL39" si="94">IF(HK11=0,0,IF(HS31&lt;MaxStdDev,1,0))</f>
        <v>0</v>
      </c>
      <c r="HM31" s="40">
        <f t="shared" ref="HM31:HM39" si="95">IF(HK11=0,0,IF(HT31&lt;MaxStdDev,1,0))</f>
        <v>0</v>
      </c>
      <c r="HN31" s="40">
        <f t="shared" ref="HN31:HN39" si="96">IF(HK11=0,0,IF(HU31&lt;MaxStdDev,1,0))</f>
        <v>0</v>
      </c>
      <c r="HO31" s="40">
        <f t="shared" ref="HO31:HO39" si="97">IF(HK11=0,0,IF(HV31&lt;MaxStdDev,1,0))</f>
        <v>0</v>
      </c>
      <c r="HP31" s="40">
        <f t="shared" ref="HP31:HP39" si="98">IF(HK11=0,0,IF(HW31&lt;MaxStdDev,1,0))</f>
        <v>0</v>
      </c>
      <c r="HQ31" s="40">
        <f t="shared" ref="HQ31:HQ39" si="99">IF(HK11=0,0,IF(HJ31=0,0,IF(HX31&lt;MaxStdDev,1,0)))</f>
        <v>0</v>
      </c>
      <c r="HS31" s="41">
        <f t="shared" ref="HS31:HW39" si="100">IF(HC$43=0,0,ABS(HC31-HC$41)/HC$43)</f>
        <v>1.315966997802416</v>
      </c>
      <c r="HT31" s="41">
        <f t="shared" si="100"/>
        <v>0.29031860926009573</v>
      </c>
      <c r="HU31" s="41">
        <f t="shared" si="100"/>
        <v>0.41043875441686944</v>
      </c>
      <c r="HV31" s="41">
        <f t="shared" si="100"/>
        <v>1.4539440323809154</v>
      </c>
      <c r="HW31" s="41">
        <f t="shared" si="100"/>
        <v>1.4779889763787013</v>
      </c>
      <c r="HX31" s="41">
        <f t="shared" ref="HX31:HX39" si="101">IF(HJ$43=0,0,ABS(HJ31-HJ$41)/HJ$43)</f>
        <v>6.7722935681769743</v>
      </c>
    </row>
    <row r="32" spans="1:232" x14ac:dyDescent="0.25">
      <c r="B32" s="18">
        <f t="shared" ref="B32:B39" si="102">+B31+7</f>
        <v>41512</v>
      </c>
      <c r="C32" s="39">
        <f t="shared" si="16"/>
        <v>1.218294921670722</v>
      </c>
      <c r="D32" s="39">
        <f t="shared" si="16"/>
        <v>0.82720000086493828</v>
      </c>
      <c r="E32" s="39">
        <f t="shared" si="16"/>
        <v>1.3857310744705122</v>
      </c>
      <c r="F32" s="39">
        <f t="shared" si="16"/>
        <v>1.353289951446335</v>
      </c>
      <c r="G32" s="39">
        <f t="shared" si="16"/>
        <v>2.7425002798984965</v>
      </c>
      <c r="H32" s="39">
        <f t="shared" si="17"/>
        <v>0</v>
      </c>
      <c r="I32" s="39">
        <f t="shared" si="17"/>
        <v>0</v>
      </c>
      <c r="J32" s="39">
        <f t="shared" si="17"/>
        <v>0</v>
      </c>
      <c r="K32" s="10"/>
      <c r="L32" s="40">
        <f t="shared" si="18"/>
        <v>1</v>
      </c>
      <c r="M32" s="40">
        <f t="shared" si="19"/>
        <v>1</v>
      </c>
      <c r="N32" s="40">
        <f t="shared" si="20"/>
        <v>0</v>
      </c>
      <c r="O32" s="40">
        <f t="shared" si="21"/>
        <v>0</v>
      </c>
      <c r="P32" s="40">
        <f t="shared" si="22"/>
        <v>1</v>
      </c>
      <c r="Q32" s="40">
        <f t="shared" si="23"/>
        <v>0</v>
      </c>
      <c r="S32" s="41">
        <f t="shared" si="24"/>
        <v>0.74407152465143467</v>
      </c>
      <c r="T32" s="41">
        <f t="shared" si="24"/>
        <v>0.31812402174150506</v>
      </c>
      <c r="U32" s="41">
        <f t="shared" si="24"/>
        <v>2.2117800271226908</v>
      </c>
      <c r="V32" s="41">
        <f t="shared" si="24"/>
        <v>1.9807949201676749</v>
      </c>
      <c r="W32" s="41">
        <f t="shared" si="24"/>
        <v>0.80382723977497172</v>
      </c>
      <c r="X32" s="41">
        <f t="shared" si="25"/>
        <v>5.7417548148674999</v>
      </c>
      <c r="Y32" s="86"/>
      <c r="AB32" s="18">
        <f t="shared" ref="AB32:AB39" si="103">+AB31+7</f>
        <v>41421</v>
      </c>
      <c r="AC32" s="39">
        <f t="shared" si="27"/>
        <v>0</v>
      </c>
      <c r="AD32" s="39">
        <f t="shared" si="27"/>
        <v>0.85516409213628541</v>
      </c>
      <c r="AE32" s="39">
        <f t="shared" si="27"/>
        <v>1.026752562442818</v>
      </c>
      <c r="AF32" s="39">
        <f t="shared" si="27"/>
        <v>1.4025210401549271</v>
      </c>
      <c r="AG32" s="39">
        <f t="shared" si="27"/>
        <v>1.6373078413074778</v>
      </c>
      <c r="AH32" s="39">
        <f t="shared" si="27"/>
        <v>0</v>
      </c>
      <c r="AI32" s="39">
        <f t="shared" si="27"/>
        <v>0</v>
      </c>
      <c r="AJ32" s="39">
        <f t="shared" si="27"/>
        <v>1.0739203571073237</v>
      </c>
      <c r="AK32" s="10"/>
      <c r="AL32" s="40">
        <f t="shared" si="28"/>
        <v>0</v>
      </c>
      <c r="AM32" s="40">
        <f t="shared" si="29"/>
        <v>1</v>
      </c>
      <c r="AN32" s="40">
        <f t="shared" si="30"/>
        <v>1</v>
      </c>
      <c r="AO32" s="40">
        <f t="shared" si="31"/>
        <v>1</v>
      </c>
      <c r="AP32" s="40">
        <f t="shared" si="32"/>
        <v>1</v>
      </c>
      <c r="AQ32" s="40">
        <f t="shared" si="33"/>
        <v>1</v>
      </c>
      <c r="AS32" s="41">
        <f t="shared" si="34"/>
        <v>4.1046677963356695</v>
      </c>
      <c r="AT32" s="41">
        <f t="shared" si="34"/>
        <v>0.52629490778304489</v>
      </c>
      <c r="AU32" s="41">
        <f t="shared" si="34"/>
        <v>0.43316443460446885</v>
      </c>
      <c r="AV32" s="41">
        <f t="shared" si="34"/>
        <v>0.40808481025791193</v>
      </c>
      <c r="AW32" s="41">
        <f t="shared" si="34"/>
        <v>0.80574445126962702</v>
      </c>
      <c r="AX32" s="41">
        <f t="shared" si="35"/>
        <v>0.19615845477512545</v>
      </c>
      <c r="BA32" s="86"/>
      <c r="BB32" s="18">
        <f t="shared" ref="BB32:BB39" si="104">+BB31+7</f>
        <v>41323</v>
      </c>
      <c r="BC32" s="39">
        <f t="shared" si="37"/>
        <v>0</v>
      </c>
      <c r="BD32" s="39">
        <f t="shared" si="37"/>
        <v>0.90649492956708644</v>
      </c>
      <c r="BE32" s="39">
        <f t="shared" si="37"/>
        <v>0.71897561065192905</v>
      </c>
      <c r="BF32" s="39">
        <f t="shared" si="37"/>
        <v>0.81274700635659425</v>
      </c>
      <c r="BG32" s="39">
        <f t="shared" si="37"/>
        <v>2.4695850784288078</v>
      </c>
      <c r="BH32" s="39">
        <f t="shared" si="37"/>
        <v>0</v>
      </c>
      <c r="BI32" s="39">
        <f t="shared" si="37"/>
        <v>0</v>
      </c>
      <c r="BJ32" s="39">
        <f t="shared" si="37"/>
        <v>0.80631792369905031</v>
      </c>
      <c r="BK32" s="10"/>
      <c r="BL32" s="40">
        <f t="shared" si="38"/>
        <v>0</v>
      </c>
      <c r="BM32" s="40">
        <f t="shared" si="39"/>
        <v>1</v>
      </c>
      <c r="BN32" s="40">
        <f t="shared" si="40"/>
        <v>1</v>
      </c>
      <c r="BO32" s="40">
        <f t="shared" si="41"/>
        <v>1</v>
      </c>
      <c r="BP32" s="40">
        <f t="shared" si="42"/>
        <v>1</v>
      </c>
      <c r="BQ32" s="40">
        <f t="shared" si="43"/>
        <v>1</v>
      </c>
      <c r="BS32" s="41">
        <f t="shared" si="44"/>
        <v>6.6115291251032504</v>
      </c>
      <c r="BT32" s="41">
        <f t="shared" si="44"/>
        <v>0.2716931453709075</v>
      </c>
      <c r="BU32" s="41">
        <f t="shared" si="44"/>
        <v>1.3224178602376309</v>
      </c>
      <c r="BV32" s="41">
        <f t="shared" si="44"/>
        <v>0.65334348904361228</v>
      </c>
      <c r="BW32" s="41">
        <f t="shared" si="44"/>
        <v>0.35329271586162164</v>
      </c>
      <c r="BX32" s="41">
        <f t="shared" si="45"/>
        <v>0.8762778863828381</v>
      </c>
      <c r="BY32" s="86"/>
      <c r="CB32" s="18">
        <f t="shared" ref="CB32:CB39" si="105">+CB31+7</f>
        <v>41148</v>
      </c>
      <c r="CC32" s="39">
        <f t="shared" si="46"/>
        <v>1.2427191896710692</v>
      </c>
      <c r="CD32" s="39">
        <f t="shared" si="46"/>
        <v>1.2055709625552793</v>
      </c>
      <c r="CE32" s="39">
        <f t="shared" si="46"/>
        <v>1.2483436537144874</v>
      </c>
      <c r="CF32" s="39">
        <f t="shared" si="46"/>
        <v>1.3371284322444239</v>
      </c>
      <c r="CG32" s="39">
        <f t="shared" si="46"/>
        <v>2.5798551605323889</v>
      </c>
      <c r="CH32" s="39">
        <f t="shared" si="46"/>
        <v>0</v>
      </c>
      <c r="CI32" s="39">
        <f t="shared" si="46"/>
        <v>0</v>
      </c>
      <c r="CJ32" s="39">
        <f t="shared" si="46"/>
        <v>0</v>
      </c>
      <c r="CK32" s="10"/>
      <c r="CL32" s="40">
        <f t="shared" si="47"/>
        <v>1</v>
      </c>
      <c r="CM32" s="40">
        <f t="shared" si="48"/>
        <v>0</v>
      </c>
      <c r="CN32" s="40">
        <f t="shared" si="49"/>
        <v>0</v>
      </c>
      <c r="CO32" s="40">
        <f t="shared" si="50"/>
        <v>0</v>
      </c>
      <c r="CP32" s="40">
        <f t="shared" si="51"/>
        <v>1</v>
      </c>
      <c r="CQ32" s="40">
        <f t="shared" si="52"/>
        <v>0</v>
      </c>
      <c r="CS32" s="41">
        <f t="shared" si="53"/>
        <v>0.59484146972380447</v>
      </c>
      <c r="CT32" s="41">
        <f t="shared" si="53"/>
        <v>2.5434692964835621</v>
      </c>
      <c r="CU32" s="41">
        <f t="shared" si="53"/>
        <v>4.1318077331019696</v>
      </c>
      <c r="CV32" s="41">
        <f t="shared" si="53"/>
        <v>3.8959870452585075</v>
      </c>
      <c r="CW32" s="41">
        <f t="shared" si="53"/>
        <v>3.5557435969816038E-2</v>
      </c>
      <c r="CX32" s="41">
        <f t="shared" si="54"/>
        <v>5.0033334333847446</v>
      </c>
      <c r="DA32" s="86"/>
      <c r="DB32" s="18">
        <f t="shared" ref="DB32:DB39" si="106">+DB31+7</f>
        <v>41057</v>
      </c>
      <c r="DC32" s="39">
        <f t="shared" si="55"/>
        <v>0</v>
      </c>
      <c r="DD32" s="39">
        <f t="shared" si="55"/>
        <v>1.1064114624413928</v>
      </c>
      <c r="DE32" s="39">
        <f t="shared" si="55"/>
        <v>0.99617130515632868</v>
      </c>
      <c r="DF32" s="39">
        <f t="shared" si="55"/>
        <v>0.70186966771363757</v>
      </c>
      <c r="DG32" s="39">
        <f t="shared" si="55"/>
        <v>1.7066748900286977</v>
      </c>
      <c r="DH32" s="39">
        <f t="shared" si="55"/>
        <v>0</v>
      </c>
      <c r="DI32" s="39">
        <f t="shared" si="55"/>
        <v>0</v>
      </c>
      <c r="DJ32" s="39">
        <f t="shared" si="55"/>
        <v>0.87905795787960417</v>
      </c>
      <c r="DK32" s="10"/>
      <c r="DL32" s="40">
        <f t="shared" si="56"/>
        <v>0</v>
      </c>
      <c r="DM32" s="40">
        <f t="shared" si="57"/>
        <v>0</v>
      </c>
      <c r="DN32" s="40">
        <f t="shared" si="58"/>
        <v>0</v>
      </c>
      <c r="DO32" s="40">
        <f t="shared" si="59"/>
        <v>0</v>
      </c>
      <c r="DP32" s="40">
        <f t="shared" si="60"/>
        <v>0</v>
      </c>
      <c r="DQ32" s="40">
        <f t="shared" si="61"/>
        <v>0</v>
      </c>
      <c r="DS32" s="41">
        <f t="shared" si="62"/>
        <v>8.8012230000624463</v>
      </c>
      <c r="DT32" s="41">
        <f t="shared" si="62"/>
        <v>0.23437461007608085</v>
      </c>
      <c r="DU32" s="41">
        <f t="shared" si="62"/>
        <v>8.9558751398454133E-3</v>
      </c>
      <c r="DV32" s="41">
        <f t="shared" si="62"/>
        <v>3.4762290087041685</v>
      </c>
      <c r="DW32" s="41">
        <f t="shared" si="62"/>
        <v>0.57728743399166571</v>
      </c>
      <c r="DX32" s="41">
        <f t="shared" si="63"/>
        <v>0.22627221546878773</v>
      </c>
      <c r="EA32" s="86"/>
      <c r="EB32" s="18">
        <f t="shared" ref="EB32:EB39" si="107">+EB31+7</f>
        <v>40959</v>
      </c>
      <c r="EC32" s="39">
        <f t="shared" si="65"/>
        <v>0</v>
      </c>
      <c r="ED32" s="39">
        <f t="shared" si="65"/>
        <v>1.1713412210997654</v>
      </c>
      <c r="EE32" s="39">
        <f t="shared" si="65"/>
        <v>1.2085225891570242</v>
      </c>
      <c r="EF32" s="39">
        <f t="shared" si="65"/>
        <v>1.1367684403041651</v>
      </c>
      <c r="EG32" s="39">
        <f t="shared" si="65"/>
        <v>2.1773722360159402</v>
      </c>
      <c r="EH32" s="39">
        <f t="shared" si="65"/>
        <v>0</v>
      </c>
      <c r="EI32" s="39">
        <f t="shared" si="65"/>
        <v>0</v>
      </c>
      <c r="EJ32" s="39">
        <f t="shared" si="65"/>
        <v>0.98799896437340662</v>
      </c>
      <c r="EK32" s="10"/>
      <c r="EL32" s="40">
        <f t="shared" si="66"/>
        <v>0</v>
      </c>
      <c r="EM32" s="40">
        <f t="shared" si="67"/>
        <v>1</v>
      </c>
      <c r="EN32" s="40">
        <f t="shared" si="68"/>
        <v>1</v>
      </c>
      <c r="EO32" s="40">
        <f t="shared" si="69"/>
        <v>1</v>
      </c>
      <c r="EP32" s="40">
        <f t="shared" si="70"/>
        <v>1</v>
      </c>
      <c r="EQ32" s="40">
        <f t="shared" si="71"/>
        <v>1</v>
      </c>
      <c r="ES32" s="41">
        <f t="shared" si="72"/>
        <v>20.572921916399444</v>
      </c>
      <c r="ET32" s="41">
        <f t="shared" si="72"/>
        <v>0.26027585423446786</v>
      </c>
      <c r="EU32" s="41">
        <f t="shared" si="72"/>
        <v>0.79971634268741831</v>
      </c>
      <c r="EV32" s="41">
        <f t="shared" si="72"/>
        <v>8.8245120704976629E-2</v>
      </c>
      <c r="EW32" s="41">
        <f t="shared" si="72"/>
        <v>0.64810701418662542</v>
      </c>
      <c r="EX32" s="41">
        <f t="shared" si="73"/>
        <v>0.65028546507213114</v>
      </c>
      <c r="EY32" s="86"/>
      <c r="FB32" s="18">
        <f t="shared" ref="FB32:FB39" si="108">+FB31+7</f>
        <v>40777</v>
      </c>
      <c r="FC32" s="39">
        <f t="shared" si="74"/>
        <v>0.92824861788154511</v>
      </c>
      <c r="FD32" s="39">
        <f t="shared" si="74"/>
        <v>0.84469777356721487</v>
      </c>
      <c r="FE32" s="39">
        <f t="shared" si="74"/>
        <v>0.99928766469615427</v>
      </c>
      <c r="FF32" s="39">
        <f t="shared" si="74"/>
        <v>0.78201732708610183</v>
      </c>
      <c r="FG32" s="39">
        <f t="shared" si="74"/>
        <v>1.4765813800772709</v>
      </c>
      <c r="FH32" s="39">
        <f t="shared" si="74"/>
        <v>0</v>
      </c>
      <c r="FI32" s="39">
        <f t="shared" si="74"/>
        <v>0</v>
      </c>
      <c r="FJ32" s="39">
        <f t="shared" si="74"/>
        <v>1.0399704853953156</v>
      </c>
      <c r="FK32" s="10"/>
      <c r="FL32" s="40">
        <f t="shared" si="75"/>
        <v>1</v>
      </c>
      <c r="FM32" s="40">
        <f t="shared" si="76"/>
        <v>1</v>
      </c>
      <c r="FN32" s="40">
        <f t="shared" si="77"/>
        <v>1</v>
      </c>
      <c r="FO32" s="40">
        <f t="shared" si="78"/>
        <v>1</v>
      </c>
      <c r="FP32" s="40">
        <f t="shared" si="79"/>
        <v>1</v>
      </c>
      <c r="FQ32" s="40">
        <f t="shared" si="80"/>
        <v>1</v>
      </c>
      <c r="FS32" s="41">
        <f t="shared" si="81"/>
        <v>0.12875296451431109</v>
      </c>
      <c r="FT32" s="41">
        <f t="shared" si="81"/>
        <v>0.49384915077597979</v>
      </c>
      <c r="FU32" s="41">
        <f t="shared" si="81"/>
        <v>0.29154892189627463</v>
      </c>
      <c r="FV32" s="41">
        <f t="shared" si="81"/>
        <v>0.17470629882963765</v>
      </c>
      <c r="FW32" s="41">
        <f t="shared" si="81"/>
        <v>0.30733171011325056</v>
      </c>
      <c r="FX32" s="41">
        <f t="shared" si="82"/>
        <v>1.0760054765491327</v>
      </c>
      <c r="FY32" s="86"/>
      <c r="GB32" s="18">
        <f t="shared" ref="GB32:GB39" si="109">+GB31+7</f>
        <v>40686</v>
      </c>
      <c r="GC32" s="39">
        <f t="shared" si="83"/>
        <v>1.064349918713182</v>
      </c>
      <c r="GD32" s="39">
        <f t="shared" si="83"/>
        <v>1.0374427483276778</v>
      </c>
      <c r="GE32" s="39">
        <f t="shared" si="83"/>
        <v>1.1104299601025922</v>
      </c>
      <c r="GF32" s="39">
        <f t="shared" si="83"/>
        <v>1.2140167544786415</v>
      </c>
      <c r="GG32" s="39">
        <f t="shared" si="83"/>
        <v>2.1330480786854062</v>
      </c>
      <c r="GH32" s="39">
        <f t="shared" si="83"/>
        <v>0</v>
      </c>
      <c r="GI32" s="39">
        <f t="shared" si="83"/>
        <v>0</v>
      </c>
      <c r="GJ32" s="39">
        <f t="shared" si="83"/>
        <v>0</v>
      </c>
      <c r="GK32" s="10"/>
      <c r="GL32" s="40">
        <f t="shared" si="84"/>
        <v>0</v>
      </c>
      <c r="GM32" s="40">
        <f t="shared" si="85"/>
        <v>0</v>
      </c>
      <c r="GN32" s="40">
        <f t="shared" si="86"/>
        <v>0</v>
      </c>
      <c r="GO32" s="40">
        <f t="shared" si="87"/>
        <v>0</v>
      </c>
      <c r="GP32" s="40">
        <f t="shared" si="88"/>
        <v>0</v>
      </c>
      <c r="GQ32" s="40">
        <f t="shared" si="89"/>
        <v>0</v>
      </c>
      <c r="GS32" s="41">
        <f t="shared" si="90"/>
        <v>0.52748098609057803</v>
      </c>
      <c r="GT32" s="41">
        <f t="shared" si="90"/>
        <v>0.42451473665325362</v>
      </c>
      <c r="GU32" s="41">
        <f t="shared" si="90"/>
        <v>0.2756888631391301</v>
      </c>
      <c r="GV32" s="41">
        <f t="shared" si="90"/>
        <v>1.22627801781795</v>
      </c>
      <c r="GW32" s="41">
        <f t="shared" si="90"/>
        <v>1.8218993752797421</v>
      </c>
      <c r="GX32" s="41">
        <f t="shared" si="91"/>
        <v>1.8807951431420982</v>
      </c>
      <c r="GY32" s="86"/>
      <c r="HB32" s="18">
        <f t="shared" ref="HB32:HB39" si="110">+HB31+7</f>
        <v>40595</v>
      </c>
      <c r="HC32" s="39">
        <f t="shared" si="93"/>
        <v>0</v>
      </c>
      <c r="HD32" s="39">
        <f t="shared" si="93"/>
        <v>0.9931094308234496</v>
      </c>
      <c r="HE32" s="39">
        <f t="shared" si="93"/>
        <v>1.0518836781420322</v>
      </c>
      <c r="HF32" s="39">
        <f t="shared" si="93"/>
        <v>0.81850332877444854</v>
      </c>
      <c r="HG32" s="39">
        <f t="shared" si="93"/>
        <v>1.8561164351002184</v>
      </c>
      <c r="HH32" s="39">
        <f t="shared" si="93"/>
        <v>0</v>
      </c>
      <c r="HI32" s="39">
        <f t="shared" si="93"/>
        <v>0</v>
      </c>
      <c r="HJ32" s="39">
        <f t="shared" si="93"/>
        <v>0.85578716797379817</v>
      </c>
      <c r="HK32" s="10"/>
      <c r="HL32" s="40">
        <f t="shared" si="94"/>
        <v>0</v>
      </c>
      <c r="HM32" s="40">
        <f t="shared" si="95"/>
        <v>0</v>
      </c>
      <c r="HN32" s="40">
        <f t="shared" si="96"/>
        <v>0</v>
      </c>
      <c r="HO32" s="40">
        <f t="shared" si="97"/>
        <v>0</v>
      </c>
      <c r="HP32" s="40">
        <f t="shared" si="98"/>
        <v>1</v>
      </c>
      <c r="HQ32" s="40">
        <f t="shared" si="99"/>
        <v>0</v>
      </c>
      <c r="HS32" s="41">
        <f t="shared" si="100"/>
        <v>5.0588747000520344</v>
      </c>
      <c r="HT32" s="41">
        <f t="shared" si="100"/>
        <v>1.8581601037885616</v>
      </c>
      <c r="HU32" s="41">
        <f t="shared" si="100"/>
        <v>4.5973483068142258</v>
      </c>
      <c r="HV32" s="41">
        <f t="shared" si="100"/>
        <v>1.7641715037177896</v>
      </c>
      <c r="HW32" s="41">
        <f t="shared" si="100"/>
        <v>0.39435056466556534</v>
      </c>
      <c r="HX32" s="41">
        <f t="shared" si="101"/>
        <v>1.5031982440922804</v>
      </c>
    </row>
    <row r="33" spans="1:233" x14ac:dyDescent="0.25">
      <c r="B33" s="18">
        <f t="shared" si="102"/>
        <v>41519</v>
      </c>
      <c r="C33" s="39">
        <f t="shared" si="16"/>
        <v>0</v>
      </c>
      <c r="D33" s="39">
        <f t="shared" si="16"/>
        <v>0.70595109538994594</v>
      </c>
      <c r="E33" s="39">
        <f t="shared" si="16"/>
        <v>1.1059399581416389</v>
      </c>
      <c r="F33" s="39">
        <f t="shared" si="16"/>
        <v>1.173939777318372</v>
      </c>
      <c r="G33" s="39">
        <f t="shared" si="16"/>
        <v>3.0215665991040015</v>
      </c>
      <c r="H33" s="39">
        <f t="shared" si="17"/>
        <v>0</v>
      </c>
      <c r="I33" s="39">
        <f t="shared" si="17"/>
        <v>0</v>
      </c>
      <c r="J33" s="39">
        <f t="shared" si="17"/>
        <v>1.0505533908752169</v>
      </c>
      <c r="K33" s="10"/>
      <c r="L33" s="40">
        <f t="shared" si="18"/>
        <v>0</v>
      </c>
      <c r="M33" s="40">
        <f t="shared" si="19"/>
        <v>0</v>
      </c>
      <c r="N33" s="40">
        <f t="shared" si="20"/>
        <v>1</v>
      </c>
      <c r="O33" s="40">
        <f t="shared" si="21"/>
        <v>1</v>
      </c>
      <c r="P33" s="40">
        <f t="shared" si="22"/>
        <v>1</v>
      </c>
      <c r="Q33" s="40">
        <f t="shared" si="23"/>
        <v>1</v>
      </c>
      <c r="S33" s="41">
        <f t="shared" si="24"/>
        <v>2.0508817297997277</v>
      </c>
      <c r="T33" s="41">
        <f t="shared" si="24"/>
        <v>1.8690979644261212</v>
      </c>
      <c r="U33" s="41">
        <f t="shared" si="24"/>
        <v>1.1988118308004465</v>
      </c>
      <c r="V33" s="41">
        <f t="shared" si="24"/>
        <v>0.12776443646496238</v>
      </c>
      <c r="W33" s="41">
        <f t="shared" si="24"/>
        <v>0.18840415436560401</v>
      </c>
      <c r="X33" s="41">
        <f t="shared" si="25"/>
        <v>0.81455528658164689</v>
      </c>
      <c r="Y33" s="86"/>
      <c r="AB33" s="18">
        <f t="shared" si="103"/>
        <v>41428</v>
      </c>
      <c r="AC33" s="39">
        <f t="shared" si="27"/>
        <v>0.74635360522505978</v>
      </c>
      <c r="AD33" s="39">
        <f t="shared" si="27"/>
        <v>0.78924488439387019</v>
      </c>
      <c r="AE33" s="39">
        <f t="shared" si="27"/>
        <v>0.98930640987321239</v>
      </c>
      <c r="AF33" s="39">
        <f t="shared" si="27"/>
        <v>1.3425982023329972</v>
      </c>
      <c r="AG33" s="39">
        <f t="shared" si="27"/>
        <v>2.5615173815316474</v>
      </c>
      <c r="AH33" s="39">
        <f t="shared" si="27"/>
        <v>0</v>
      </c>
      <c r="AI33" s="39">
        <f t="shared" si="27"/>
        <v>0</v>
      </c>
      <c r="AJ33" s="39">
        <f t="shared" si="27"/>
        <v>1.5948576043310847</v>
      </c>
      <c r="AK33" s="10"/>
      <c r="AL33" s="40">
        <f t="shared" si="28"/>
        <v>0</v>
      </c>
      <c r="AM33" s="40">
        <f t="shared" si="29"/>
        <v>0</v>
      </c>
      <c r="AN33" s="40">
        <f t="shared" si="30"/>
        <v>0</v>
      </c>
      <c r="AO33" s="40">
        <f t="shared" si="31"/>
        <v>0</v>
      </c>
      <c r="AP33" s="40">
        <f t="shared" si="32"/>
        <v>0</v>
      </c>
      <c r="AQ33" s="40">
        <f t="shared" si="33"/>
        <v>0</v>
      </c>
      <c r="AS33" s="41">
        <f t="shared" si="34"/>
        <v>0.3816892401280918</v>
      </c>
      <c r="AT33" s="41">
        <f t="shared" si="34"/>
        <v>1.2521911336498872</v>
      </c>
      <c r="AU33" s="41">
        <f t="shared" si="34"/>
        <v>0.5756713831561413</v>
      </c>
      <c r="AV33" s="41">
        <f t="shared" si="34"/>
        <v>0.30586672887002231</v>
      </c>
      <c r="AW33" s="41">
        <f t="shared" si="34"/>
        <v>0.31862037363579154</v>
      </c>
      <c r="AX33" s="41">
        <f t="shared" si="35"/>
        <v>2.2023416133795508</v>
      </c>
      <c r="BA33" s="86"/>
      <c r="BB33" s="18">
        <f t="shared" si="104"/>
        <v>41330</v>
      </c>
      <c r="BC33" s="39">
        <f t="shared" si="37"/>
        <v>0.73451588782350896</v>
      </c>
      <c r="BD33" s="39">
        <f t="shared" si="37"/>
        <v>0.80513361462169175</v>
      </c>
      <c r="BE33" s="39">
        <f t="shared" si="37"/>
        <v>0.85009453229048193</v>
      </c>
      <c r="BF33" s="39">
        <f t="shared" si="37"/>
        <v>0.70391089715323418</v>
      </c>
      <c r="BG33" s="39">
        <f t="shared" si="37"/>
        <v>2.2311233236750629</v>
      </c>
      <c r="BH33" s="39">
        <f t="shared" si="37"/>
        <v>0</v>
      </c>
      <c r="BI33" s="39">
        <f t="shared" si="37"/>
        <v>0</v>
      </c>
      <c r="BJ33" s="39">
        <f t="shared" si="37"/>
        <v>0.9366688842199864</v>
      </c>
      <c r="BK33" s="10"/>
      <c r="BL33" s="40">
        <f t="shared" si="38"/>
        <v>1</v>
      </c>
      <c r="BM33" s="40">
        <f t="shared" si="39"/>
        <v>1</v>
      </c>
      <c r="BN33" s="40">
        <f t="shared" si="40"/>
        <v>1</v>
      </c>
      <c r="BO33" s="40">
        <f t="shared" si="41"/>
        <v>1</v>
      </c>
      <c r="BP33" s="40">
        <f t="shared" si="42"/>
        <v>1</v>
      </c>
      <c r="BQ33" s="40">
        <f t="shared" si="43"/>
        <v>1</v>
      </c>
      <c r="BS33" s="41">
        <f t="shared" si="44"/>
        <v>0.46536263793058824</v>
      </c>
      <c r="BT33" s="41">
        <f t="shared" si="44"/>
        <v>1.0657220899126254</v>
      </c>
      <c r="BU33" s="41">
        <f t="shared" si="44"/>
        <v>0.10866089058616951</v>
      </c>
      <c r="BV33" s="41">
        <f t="shared" si="44"/>
        <v>1.3858051219014604</v>
      </c>
      <c r="BW33" s="41">
        <f t="shared" si="44"/>
        <v>0.12033660947798694</v>
      </c>
      <c r="BX33" s="41">
        <f t="shared" si="45"/>
        <v>0.21320021022139252</v>
      </c>
      <c r="BY33" s="86"/>
      <c r="CB33" s="18">
        <f t="shared" si="105"/>
        <v>41155</v>
      </c>
      <c r="CC33" s="39">
        <f t="shared" si="46"/>
        <v>0</v>
      </c>
      <c r="CD33" s="39">
        <f t="shared" si="46"/>
        <v>1.0509650934715151</v>
      </c>
      <c r="CE33" s="39">
        <f t="shared" si="46"/>
        <v>0.98016336365737344</v>
      </c>
      <c r="CF33" s="39">
        <f t="shared" si="46"/>
        <v>0.89317149740466606</v>
      </c>
      <c r="CG33" s="39">
        <f t="shared" si="46"/>
        <v>2.5345790079928681</v>
      </c>
      <c r="CH33" s="39">
        <f t="shared" si="46"/>
        <v>0</v>
      </c>
      <c r="CI33" s="39">
        <f t="shared" si="46"/>
        <v>0</v>
      </c>
      <c r="CJ33" s="39">
        <f t="shared" si="46"/>
        <v>0.98885664138092433</v>
      </c>
      <c r="CK33" s="10"/>
      <c r="CL33" s="40">
        <f t="shared" si="47"/>
        <v>0</v>
      </c>
      <c r="CM33" s="40">
        <f t="shared" si="48"/>
        <v>1</v>
      </c>
      <c r="CN33" s="40">
        <f t="shared" si="49"/>
        <v>1</v>
      </c>
      <c r="CO33" s="40">
        <f t="shared" si="50"/>
        <v>0</v>
      </c>
      <c r="CP33" s="40">
        <f t="shared" si="51"/>
        <v>1</v>
      </c>
      <c r="CQ33" s="40">
        <f t="shared" si="52"/>
        <v>1</v>
      </c>
      <c r="CS33" s="41">
        <f t="shared" si="53"/>
        <v>2.0456354429833716</v>
      </c>
      <c r="CT33" s="41">
        <f t="shared" si="53"/>
        <v>0.56955993125387883</v>
      </c>
      <c r="CU33" s="41">
        <f t="shared" si="53"/>
        <v>0.54896277098428115</v>
      </c>
      <c r="CV33" s="41">
        <f t="shared" si="53"/>
        <v>1.5862130513534816</v>
      </c>
      <c r="CW33" s="41">
        <f t="shared" si="53"/>
        <v>0.1485170734476052</v>
      </c>
      <c r="CX33" s="41">
        <f t="shared" si="54"/>
        <v>0.52884262225772971</v>
      </c>
      <c r="DA33" s="86"/>
      <c r="DB33" s="18">
        <f t="shared" si="106"/>
        <v>41064</v>
      </c>
      <c r="DC33" s="39">
        <f t="shared" si="55"/>
        <v>0.84121190547089641</v>
      </c>
      <c r="DD33" s="39">
        <f t="shared" si="55"/>
        <v>1.1029024073921321</v>
      </c>
      <c r="DE33" s="39">
        <f t="shared" si="55"/>
        <v>0.88730625109280303</v>
      </c>
      <c r="DF33" s="39">
        <f t="shared" si="55"/>
        <v>1.0044053905891523</v>
      </c>
      <c r="DG33" s="39">
        <f t="shared" si="55"/>
        <v>2.4116117152133882</v>
      </c>
      <c r="DH33" s="39">
        <f t="shared" si="55"/>
        <v>0</v>
      </c>
      <c r="DI33" s="39">
        <f t="shared" si="55"/>
        <v>0</v>
      </c>
      <c r="DJ33" s="39">
        <f t="shared" si="55"/>
        <v>0.97460398255475533</v>
      </c>
      <c r="DK33" s="10"/>
      <c r="DL33" s="40">
        <f t="shared" si="56"/>
        <v>1</v>
      </c>
      <c r="DM33" s="40">
        <f t="shared" si="57"/>
        <v>1</v>
      </c>
      <c r="DN33" s="40">
        <f t="shared" si="58"/>
        <v>1</v>
      </c>
      <c r="DO33" s="40">
        <f t="shared" si="59"/>
        <v>1</v>
      </c>
      <c r="DP33" s="40">
        <f t="shared" si="60"/>
        <v>1</v>
      </c>
      <c r="DQ33" s="40">
        <f t="shared" si="61"/>
        <v>1</v>
      </c>
      <c r="DS33" s="41">
        <f t="shared" si="62"/>
        <v>1.1745819162882829</v>
      </c>
      <c r="DT33" s="41">
        <f t="shared" si="62"/>
        <v>0.22057689013199969</v>
      </c>
      <c r="DU33" s="41">
        <f t="shared" si="62"/>
        <v>0.26457608451371195</v>
      </c>
      <c r="DV33" s="41">
        <f t="shared" si="62"/>
        <v>0.40968263201095623</v>
      </c>
      <c r="DW33" s="41">
        <f t="shared" si="62"/>
        <v>0.60368676867584248</v>
      </c>
      <c r="DX33" s="41">
        <f t="shared" si="63"/>
        <v>1.1323442476197914</v>
      </c>
      <c r="EA33" s="86"/>
      <c r="EB33" s="18">
        <f t="shared" si="107"/>
        <v>40966</v>
      </c>
      <c r="EC33" s="39">
        <f t="shared" si="65"/>
        <v>0.83909741659960069</v>
      </c>
      <c r="ED33" s="39">
        <f t="shared" si="65"/>
        <v>1.1748951865733224</v>
      </c>
      <c r="EE33" s="39">
        <f t="shared" si="65"/>
        <v>0.79176432368521532</v>
      </c>
      <c r="EF33" s="39">
        <f t="shared" si="65"/>
        <v>1.0771664939800025</v>
      </c>
      <c r="EG33" s="39">
        <f t="shared" si="65"/>
        <v>2.0857075627711295</v>
      </c>
      <c r="EH33" s="39">
        <f t="shared" si="65"/>
        <v>0</v>
      </c>
      <c r="EI33" s="39">
        <f t="shared" si="65"/>
        <v>0</v>
      </c>
      <c r="EJ33" s="39">
        <f t="shared" si="65"/>
        <v>1.0672020141808745</v>
      </c>
      <c r="EK33" s="10"/>
      <c r="EL33" s="40">
        <f t="shared" si="66"/>
        <v>0</v>
      </c>
      <c r="EM33" s="40">
        <f t="shared" si="67"/>
        <v>1</v>
      </c>
      <c r="EN33" s="40">
        <f t="shared" si="68"/>
        <v>0</v>
      </c>
      <c r="EO33" s="40">
        <f t="shared" si="69"/>
        <v>1</v>
      </c>
      <c r="EP33" s="40">
        <f t="shared" si="70"/>
        <v>1</v>
      </c>
      <c r="EQ33" s="40">
        <f t="shared" si="71"/>
        <v>1</v>
      </c>
      <c r="ES33" s="41">
        <f t="shared" si="72"/>
        <v>2.7390453572523303</v>
      </c>
      <c r="ET33" s="41">
        <f t="shared" si="72"/>
        <v>0.28849183964703973</v>
      </c>
      <c r="EU33" s="41">
        <f t="shared" si="72"/>
        <v>2.0111582370643921</v>
      </c>
      <c r="EV33" s="41">
        <f t="shared" si="72"/>
        <v>0.87773536392804696</v>
      </c>
      <c r="EW33" s="41">
        <f t="shared" si="72"/>
        <v>0.53276598875262904</v>
      </c>
      <c r="EX33" s="41">
        <f t="shared" si="73"/>
        <v>0.31781904662912352</v>
      </c>
      <c r="EY33" s="86"/>
      <c r="FB33" s="18">
        <f t="shared" si="108"/>
        <v>40784</v>
      </c>
      <c r="FC33" s="39">
        <f t="shared" si="74"/>
        <v>1.242401591341435</v>
      </c>
      <c r="FD33" s="39">
        <f t="shared" si="74"/>
        <v>1.0561787513925585</v>
      </c>
      <c r="FE33" s="39">
        <f t="shared" si="74"/>
        <v>0.87773014132669647</v>
      </c>
      <c r="FF33" s="39">
        <f t="shared" si="74"/>
        <v>0.92003889570094644</v>
      </c>
      <c r="FG33" s="39">
        <f t="shared" si="74"/>
        <v>1.6841052214805954</v>
      </c>
      <c r="FH33" s="39">
        <f t="shared" si="74"/>
        <v>0</v>
      </c>
      <c r="FI33" s="39">
        <f t="shared" si="74"/>
        <v>0</v>
      </c>
      <c r="FJ33" s="39">
        <f t="shared" si="74"/>
        <v>0</v>
      </c>
      <c r="FK33" s="10"/>
      <c r="FL33" s="40">
        <f t="shared" si="75"/>
        <v>0</v>
      </c>
      <c r="FM33" s="40">
        <f t="shared" si="76"/>
        <v>0</v>
      </c>
      <c r="FN33" s="40">
        <f t="shared" si="77"/>
        <v>0</v>
      </c>
      <c r="FO33" s="40">
        <f t="shared" si="78"/>
        <v>0</v>
      </c>
      <c r="FP33" s="40">
        <f t="shared" si="79"/>
        <v>0</v>
      </c>
      <c r="FQ33" s="40">
        <f t="shared" si="80"/>
        <v>0</v>
      </c>
      <c r="FS33" s="41">
        <f t="shared" si="81"/>
        <v>0.79102890046361007</v>
      </c>
      <c r="FT33" s="41">
        <f t="shared" si="81"/>
        <v>0.53425603091354579</v>
      </c>
      <c r="FU33" s="41">
        <f t="shared" si="81"/>
        <v>1.4038319968854756</v>
      </c>
      <c r="FV33" s="41">
        <f t="shared" si="81"/>
        <v>0.64547430762191982</v>
      </c>
      <c r="FW33" s="41">
        <f t="shared" si="81"/>
        <v>1.2564105118368867</v>
      </c>
      <c r="FX33" s="41">
        <f t="shared" si="82"/>
        <v>5.7015886839172376</v>
      </c>
      <c r="FY33" s="86"/>
      <c r="GB33" s="18">
        <f t="shared" si="109"/>
        <v>40693</v>
      </c>
      <c r="GC33" s="39">
        <f t="shared" si="83"/>
        <v>0</v>
      </c>
      <c r="GD33" s="39">
        <f t="shared" si="83"/>
        <v>0.65974106532350474</v>
      </c>
      <c r="GE33" s="39">
        <f t="shared" si="83"/>
        <v>0.90247484439766779</v>
      </c>
      <c r="GF33" s="39">
        <f t="shared" si="83"/>
        <v>1.0343486447099033</v>
      </c>
      <c r="GG33" s="39">
        <f t="shared" si="83"/>
        <v>1.5308738878212267</v>
      </c>
      <c r="GH33" s="39">
        <f t="shared" si="83"/>
        <v>0</v>
      </c>
      <c r="GI33" s="39">
        <f t="shared" si="83"/>
        <v>0</v>
      </c>
      <c r="GJ33" s="39">
        <f t="shared" si="83"/>
        <v>0.81458899249290462</v>
      </c>
      <c r="GK33" s="10"/>
      <c r="GL33" s="40">
        <f t="shared" si="84"/>
        <v>1</v>
      </c>
      <c r="GM33" s="40">
        <f t="shared" si="85"/>
        <v>0</v>
      </c>
      <c r="GN33" s="40">
        <f t="shared" si="86"/>
        <v>0</v>
      </c>
      <c r="GO33" s="40">
        <f t="shared" si="87"/>
        <v>1</v>
      </c>
      <c r="GP33" s="40">
        <f t="shared" si="88"/>
        <v>1</v>
      </c>
      <c r="GQ33" s="40">
        <f t="shared" si="89"/>
        <v>1</v>
      </c>
      <c r="GS33" s="41">
        <f t="shared" si="90"/>
        <v>1.3544483343497407</v>
      </c>
      <c r="GT33" s="41">
        <f t="shared" si="90"/>
        <v>1.8060992849979995</v>
      </c>
      <c r="GU33" s="41">
        <f t="shared" si="90"/>
        <v>1.6828784360702489</v>
      </c>
      <c r="GV33" s="41">
        <f t="shared" si="90"/>
        <v>0.61950130773290313</v>
      </c>
      <c r="GW33" s="41">
        <f t="shared" si="90"/>
        <v>0.21638134857834632</v>
      </c>
      <c r="GX33" s="41">
        <f t="shared" si="91"/>
        <v>0.14911767529743919</v>
      </c>
      <c r="GY33" s="86"/>
      <c r="HB33" s="18">
        <f t="shared" si="110"/>
        <v>40602</v>
      </c>
      <c r="HC33" s="39">
        <f t="shared" si="93"/>
        <v>0.82520524230623105</v>
      </c>
      <c r="HD33" s="39">
        <f t="shared" si="93"/>
        <v>1.0962026796979869</v>
      </c>
      <c r="HE33" s="39">
        <f t="shared" si="93"/>
        <v>1.3930339416638353</v>
      </c>
      <c r="HF33" s="39">
        <f t="shared" si="93"/>
        <v>0.95794574759755635</v>
      </c>
      <c r="HG33" s="39">
        <f t="shared" si="93"/>
        <v>1.7272506721795373</v>
      </c>
      <c r="HH33" s="39">
        <f t="shared" si="93"/>
        <v>0</v>
      </c>
      <c r="HI33" s="39">
        <f t="shared" si="93"/>
        <v>0</v>
      </c>
      <c r="HJ33" s="39">
        <f t="shared" si="93"/>
        <v>1.0104220008269837</v>
      </c>
      <c r="HK33" s="10"/>
      <c r="HL33" s="40">
        <f t="shared" si="94"/>
        <v>1</v>
      </c>
      <c r="HM33" s="40">
        <f t="shared" si="95"/>
        <v>1</v>
      </c>
      <c r="HN33" s="40">
        <f t="shared" si="96"/>
        <v>1</v>
      </c>
      <c r="HO33" s="40">
        <f t="shared" si="97"/>
        <v>1</v>
      </c>
      <c r="HP33" s="40">
        <f t="shared" si="98"/>
        <v>1</v>
      </c>
      <c r="HQ33" s="40">
        <f t="shared" si="99"/>
        <v>1</v>
      </c>
      <c r="HS33" s="41">
        <f t="shared" si="100"/>
        <v>0.53913215833053529</v>
      </c>
      <c r="HT33" s="41">
        <f t="shared" si="100"/>
        <v>1.2868480074660633</v>
      </c>
      <c r="HU33" s="41">
        <f t="shared" si="100"/>
        <v>0.93034813162076591</v>
      </c>
      <c r="HV33" s="41">
        <f t="shared" si="100"/>
        <v>0.45938619720483626</v>
      </c>
      <c r="HW33" s="41">
        <f t="shared" si="100"/>
        <v>1.11788494547661</v>
      </c>
      <c r="HX33" s="41">
        <f t="shared" si="101"/>
        <v>0.55110909714180323</v>
      </c>
    </row>
    <row r="34" spans="1:233" x14ac:dyDescent="0.25">
      <c r="B34" s="18">
        <f t="shared" si="102"/>
        <v>41526</v>
      </c>
      <c r="C34" s="39">
        <f t="shared" si="16"/>
        <v>1.0260441591537977</v>
      </c>
      <c r="D34" s="39">
        <f t="shared" si="16"/>
        <v>0.74013009269093477</v>
      </c>
      <c r="E34" s="39">
        <f t="shared" si="16"/>
        <v>1.2353702418072969</v>
      </c>
      <c r="F34" s="39">
        <f t="shared" si="16"/>
        <v>1.1428234360092711</v>
      </c>
      <c r="G34" s="39">
        <f t="shared" si="16"/>
        <v>3.6680852553971528</v>
      </c>
      <c r="H34" s="39">
        <f t="shared" si="17"/>
        <v>0</v>
      </c>
      <c r="I34" s="39">
        <f t="shared" si="17"/>
        <v>0</v>
      </c>
      <c r="J34" s="39">
        <f t="shared" si="17"/>
        <v>1.0238871119754072</v>
      </c>
      <c r="K34" s="10"/>
      <c r="L34" s="40">
        <f t="shared" si="18"/>
        <v>0</v>
      </c>
      <c r="M34" s="40">
        <f t="shared" si="19"/>
        <v>0</v>
      </c>
      <c r="N34" s="40">
        <f t="shared" si="20"/>
        <v>0</v>
      </c>
      <c r="O34" s="40">
        <f t="shared" si="21"/>
        <v>0</v>
      </c>
      <c r="P34" s="40">
        <f t="shared" si="22"/>
        <v>0</v>
      </c>
      <c r="Q34" s="40">
        <f t="shared" si="23"/>
        <v>0</v>
      </c>
      <c r="S34" s="41">
        <f t="shared" si="24"/>
        <v>0.30301912854481772</v>
      </c>
      <c r="T34" s="41">
        <f t="shared" si="24"/>
        <v>1.2525393730802767</v>
      </c>
      <c r="U34" s="41">
        <f t="shared" si="24"/>
        <v>0.37891471545595096</v>
      </c>
      <c r="V34" s="41">
        <f t="shared" si="24"/>
        <v>0.19372691010001461</v>
      </c>
      <c r="W34" s="41">
        <f t="shared" si="24"/>
        <v>1.2373591099488126</v>
      </c>
      <c r="X34" s="41">
        <f t="shared" si="25"/>
        <v>0.64813595441117056</v>
      </c>
      <c r="Y34" s="86"/>
      <c r="AB34" s="18">
        <f t="shared" si="103"/>
        <v>41435</v>
      </c>
      <c r="AC34" s="39">
        <f t="shared" si="27"/>
        <v>1.1083947845251152</v>
      </c>
      <c r="AD34" s="39">
        <f t="shared" si="27"/>
        <v>0.90689629003644456</v>
      </c>
      <c r="AE34" s="39">
        <f t="shared" si="27"/>
        <v>1.1109800332772191</v>
      </c>
      <c r="AF34" s="39">
        <f t="shared" si="27"/>
        <v>1.4069246974065754</v>
      </c>
      <c r="AG34" s="39">
        <f t="shared" si="27"/>
        <v>2.9134319217647882</v>
      </c>
      <c r="AH34" s="39">
        <f t="shared" si="27"/>
        <v>0</v>
      </c>
      <c r="AI34" s="39">
        <f t="shared" si="27"/>
        <v>0</v>
      </c>
      <c r="AJ34" s="39">
        <f t="shared" si="27"/>
        <v>1.4388894882921985</v>
      </c>
      <c r="AK34" s="10"/>
      <c r="AL34" s="40">
        <f t="shared" si="28"/>
        <v>1</v>
      </c>
      <c r="AM34" s="40">
        <f t="shared" si="29"/>
        <v>1</v>
      </c>
      <c r="AN34" s="40">
        <f t="shared" si="30"/>
        <v>1</v>
      </c>
      <c r="AO34" s="40">
        <f t="shared" si="31"/>
        <v>1</v>
      </c>
      <c r="AP34" s="40">
        <f t="shared" si="32"/>
        <v>1</v>
      </c>
      <c r="AQ34" s="40">
        <f t="shared" si="33"/>
        <v>1</v>
      </c>
      <c r="AS34" s="41">
        <f t="shared" si="34"/>
        <v>1.4242530606286172</v>
      </c>
      <c r="AT34" s="41">
        <f t="shared" si="34"/>
        <v>4.3375276334769265E-2</v>
      </c>
      <c r="AU34" s="41">
        <f t="shared" si="34"/>
        <v>0.11262416466554546</v>
      </c>
      <c r="AV34" s="41">
        <f t="shared" si="34"/>
        <v>0.41559669406907263</v>
      </c>
      <c r="AW34" s="41">
        <f t="shared" si="34"/>
        <v>0.7467487505782463</v>
      </c>
      <c r="AX34" s="41">
        <f t="shared" si="35"/>
        <v>1.4842329756446488</v>
      </c>
      <c r="BA34" s="86"/>
      <c r="BB34" s="18">
        <f t="shared" si="104"/>
        <v>41337</v>
      </c>
      <c r="BC34" s="39">
        <f t="shared" si="37"/>
        <v>0.85325918830285963</v>
      </c>
      <c r="BD34" s="39">
        <f t="shared" si="37"/>
        <v>0.8957573843509069</v>
      </c>
      <c r="BE34" s="39">
        <f t="shared" si="37"/>
        <v>0.83344532726507936</v>
      </c>
      <c r="BF34" s="39">
        <f t="shared" si="37"/>
        <v>0.90476516719243616</v>
      </c>
      <c r="BG34" s="39">
        <f t="shared" si="37"/>
        <v>2.3673074658639788</v>
      </c>
      <c r="BH34" s="39">
        <f t="shared" si="37"/>
        <v>0</v>
      </c>
      <c r="BI34" s="39">
        <f t="shared" si="37"/>
        <v>0</v>
      </c>
      <c r="BJ34" s="39">
        <f t="shared" si="37"/>
        <v>1.0977542311416879</v>
      </c>
      <c r="BK34" s="10"/>
      <c r="BL34" s="40">
        <f t="shared" si="38"/>
        <v>1</v>
      </c>
      <c r="BM34" s="40">
        <f t="shared" si="39"/>
        <v>1</v>
      </c>
      <c r="BN34" s="40">
        <f t="shared" si="40"/>
        <v>1</v>
      </c>
      <c r="BO34" s="40">
        <f t="shared" si="41"/>
        <v>1</v>
      </c>
      <c r="BP34" s="40">
        <f t="shared" si="42"/>
        <v>1</v>
      </c>
      <c r="BQ34" s="40">
        <f t="shared" si="43"/>
        <v>1</v>
      </c>
      <c r="BS34" s="41">
        <f t="shared" si="44"/>
        <v>0.52823887032953032</v>
      </c>
      <c r="BT34" s="41">
        <f t="shared" si="44"/>
        <v>0.35580730371193819</v>
      </c>
      <c r="BU34" s="41">
        <f t="shared" si="44"/>
        <v>7.3054480713504122E-2</v>
      </c>
      <c r="BV34" s="41">
        <f t="shared" si="44"/>
        <v>3.4065817030728286E-2</v>
      </c>
      <c r="BW34" s="41">
        <f t="shared" si="44"/>
        <v>0.25337650742005685</v>
      </c>
      <c r="BX34" s="41">
        <f t="shared" si="45"/>
        <v>0.60621912565183</v>
      </c>
      <c r="BY34" s="86"/>
      <c r="CB34" s="18">
        <f t="shared" si="105"/>
        <v>41162</v>
      </c>
      <c r="CC34" s="39">
        <f t="shared" si="46"/>
        <v>1.0415841129786583</v>
      </c>
      <c r="CD34" s="39">
        <f t="shared" si="46"/>
        <v>0.94001420645624412</v>
      </c>
      <c r="CE34" s="39">
        <f t="shared" si="46"/>
        <v>0.98098515705105438</v>
      </c>
      <c r="CF34" s="39">
        <f t="shared" si="46"/>
        <v>0.81395287622657109</v>
      </c>
      <c r="CG34" s="39">
        <f t="shared" si="46"/>
        <v>1.8973352810102557</v>
      </c>
      <c r="CH34" s="39">
        <f t="shared" si="46"/>
        <v>0</v>
      </c>
      <c r="CI34" s="39">
        <f t="shared" si="46"/>
        <v>0</v>
      </c>
      <c r="CJ34" s="39">
        <f t="shared" si="46"/>
        <v>0.94937761536420973</v>
      </c>
      <c r="CK34" s="10"/>
      <c r="CL34" s="40">
        <f t="shared" si="47"/>
        <v>0</v>
      </c>
      <c r="CM34" s="40">
        <f t="shared" si="48"/>
        <v>0</v>
      </c>
      <c r="CN34" s="40">
        <f t="shared" si="49"/>
        <v>0</v>
      </c>
      <c r="CO34" s="40">
        <f t="shared" si="50"/>
        <v>0</v>
      </c>
      <c r="CP34" s="40">
        <f t="shared" si="51"/>
        <v>0</v>
      </c>
      <c r="CQ34" s="40">
        <f t="shared" si="52"/>
        <v>0</v>
      </c>
      <c r="CS34" s="41">
        <f t="shared" si="53"/>
        <v>0.16747820796997956</v>
      </c>
      <c r="CT34" s="41">
        <f t="shared" si="53"/>
        <v>0.84699039932463072</v>
      </c>
      <c r="CU34" s="41">
        <f t="shared" si="53"/>
        <v>0.53461933703253373</v>
      </c>
      <c r="CV34" s="41">
        <f t="shared" si="53"/>
        <v>2.5644438178866693</v>
      </c>
      <c r="CW34" s="41">
        <f t="shared" si="53"/>
        <v>1.7383787632658469</v>
      </c>
      <c r="CX34" s="41">
        <f t="shared" si="54"/>
        <v>0.30797650952701533</v>
      </c>
      <c r="DA34" s="86"/>
      <c r="DB34" s="18">
        <f t="shared" si="106"/>
        <v>41071</v>
      </c>
      <c r="DC34" s="39">
        <f t="shared" si="55"/>
        <v>0.93264439039035074</v>
      </c>
      <c r="DD34" s="39">
        <f t="shared" si="55"/>
        <v>1.0718461820679532</v>
      </c>
      <c r="DE34" s="39">
        <f t="shared" si="55"/>
        <v>1.0818325222078524</v>
      </c>
      <c r="DF34" s="39">
        <f t="shared" si="55"/>
        <v>1.0871391768253609</v>
      </c>
      <c r="DG34" s="39">
        <f t="shared" si="55"/>
        <v>1.2962161049258807</v>
      </c>
      <c r="DH34" s="39">
        <f t="shared" si="55"/>
        <v>0</v>
      </c>
      <c r="DI34" s="39">
        <f t="shared" si="55"/>
        <v>0</v>
      </c>
      <c r="DJ34" s="39">
        <f t="shared" si="55"/>
        <v>1.0449899153383024</v>
      </c>
      <c r="DK34" s="10"/>
      <c r="DL34" s="40">
        <f t="shared" si="56"/>
        <v>1</v>
      </c>
      <c r="DM34" s="40">
        <f t="shared" si="57"/>
        <v>1</v>
      </c>
      <c r="DN34" s="40">
        <f t="shared" si="58"/>
        <v>1</v>
      </c>
      <c r="DO34" s="40">
        <f t="shared" si="59"/>
        <v>1</v>
      </c>
      <c r="DP34" s="40">
        <f t="shared" si="60"/>
        <v>1</v>
      </c>
      <c r="DQ34" s="40">
        <f t="shared" si="61"/>
        <v>0</v>
      </c>
      <c r="DS34" s="41">
        <f t="shared" si="62"/>
        <v>0.34563175362038512</v>
      </c>
      <c r="DT34" s="41">
        <f t="shared" si="62"/>
        <v>9.8462790031580774E-2</v>
      </c>
      <c r="DU34" s="41">
        <f t="shared" si="62"/>
        <v>0.19218064590715098</v>
      </c>
      <c r="DV34" s="41">
        <f t="shared" si="62"/>
        <v>0.42891913706723472</v>
      </c>
      <c r="DW34" s="41">
        <f t="shared" si="62"/>
        <v>1.2649252749253879</v>
      </c>
      <c r="DX34" s="41">
        <f t="shared" si="63"/>
        <v>1.7998207372891566</v>
      </c>
      <c r="EA34" s="86"/>
      <c r="EB34" s="18">
        <f t="shared" si="107"/>
        <v>40973</v>
      </c>
      <c r="EC34" s="39">
        <f t="shared" si="65"/>
        <v>0.90636375682537662</v>
      </c>
      <c r="ED34" s="39">
        <f t="shared" si="65"/>
        <v>1.0466159670588475</v>
      </c>
      <c r="EE34" s="39">
        <f t="shared" si="65"/>
        <v>1.1643686514577412</v>
      </c>
      <c r="EF34" s="39">
        <f t="shared" si="65"/>
        <v>1.2267474722832994</v>
      </c>
      <c r="EG34" s="39">
        <f t="shared" si="65"/>
        <v>2.0104523363846805</v>
      </c>
      <c r="EH34" s="39">
        <f t="shared" si="65"/>
        <v>0</v>
      </c>
      <c r="EI34" s="39">
        <f t="shared" si="65"/>
        <v>0</v>
      </c>
      <c r="EJ34" s="39">
        <f t="shared" si="65"/>
        <v>1.1774544228454686</v>
      </c>
      <c r="EK34" s="10"/>
      <c r="EL34" s="40">
        <f t="shared" si="66"/>
        <v>0</v>
      </c>
      <c r="EM34" s="40">
        <f t="shared" si="67"/>
        <v>1</v>
      </c>
      <c r="EN34" s="40">
        <f t="shared" si="68"/>
        <v>1</v>
      </c>
      <c r="EO34" s="40">
        <f t="shared" si="69"/>
        <v>1</v>
      </c>
      <c r="EP34" s="40">
        <f t="shared" si="70"/>
        <v>1</v>
      </c>
      <c r="EQ34" s="40">
        <f t="shared" si="71"/>
        <v>0</v>
      </c>
      <c r="ES34" s="41">
        <f t="shared" si="72"/>
        <v>4.6078518759475049</v>
      </c>
      <c r="ET34" s="41">
        <f t="shared" si="72"/>
        <v>0.7299549104655586</v>
      </c>
      <c r="EU34" s="41">
        <f t="shared" si="72"/>
        <v>0.50191497590623546</v>
      </c>
      <c r="EV34" s="41">
        <f t="shared" si="72"/>
        <v>1.1036214578766113</v>
      </c>
      <c r="EW34" s="41">
        <f t="shared" si="72"/>
        <v>0.43807285699947623</v>
      </c>
      <c r="EX34" s="41">
        <f t="shared" si="73"/>
        <v>1.6654420802570571</v>
      </c>
      <c r="EY34" s="86"/>
      <c r="FB34" s="18">
        <f t="shared" si="108"/>
        <v>40791</v>
      </c>
      <c r="FC34" s="39">
        <f t="shared" si="74"/>
        <v>0</v>
      </c>
      <c r="FD34" s="39">
        <f t="shared" si="74"/>
        <v>0.94948000304361291</v>
      </c>
      <c r="FE34" s="39">
        <f t="shared" si="74"/>
        <v>1.1620757309351804</v>
      </c>
      <c r="FF34" s="39">
        <f t="shared" si="74"/>
        <v>0.98810950433617806</v>
      </c>
      <c r="FG34" s="39">
        <f t="shared" si="74"/>
        <v>1.3580711704543089</v>
      </c>
      <c r="FH34" s="39">
        <f t="shared" si="74"/>
        <v>0</v>
      </c>
      <c r="FI34" s="39">
        <f t="shared" si="74"/>
        <v>0</v>
      </c>
      <c r="FJ34" s="39">
        <f t="shared" si="74"/>
        <v>0.83706467590116962</v>
      </c>
      <c r="FK34" s="10"/>
      <c r="FL34" s="40">
        <f t="shared" si="75"/>
        <v>0</v>
      </c>
      <c r="FM34" s="40">
        <f t="shared" si="76"/>
        <v>1</v>
      </c>
      <c r="FN34" s="40">
        <f t="shared" si="77"/>
        <v>1</v>
      </c>
      <c r="FO34" s="40">
        <f t="shared" si="78"/>
        <v>1</v>
      </c>
      <c r="FP34" s="40">
        <f t="shared" si="79"/>
        <v>1</v>
      </c>
      <c r="FQ34" s="40">
        <f t="shared" si="80"/>
        <v>1</v>
      </c>
      <c r="FS34" s="41">
        <f t="shared" si="81"/>
        <v>1.8281176499210279</v>
      </c>
      <c r="FT34" s="41">
        <f t="shared" si="81"/>
        <v>1.5544905282502698E-2</v>
      </c>
      <c r="FU34" s="41">
        <f t="shared" si="81"/>
        <v>1.1980043847926301</v>
      </c>
      <c r="FV34" s="41">
        <f t="shared" si="81"/>
        <v>1.0499777025062915</v>
      </c>
      <c r="FW34" s="41">
        <f t="shared" si="81"/>
        <v>0.23465675241901574</v>
      </c>
      <c r="FX34" s="41">
        <f t="shared" si="82"/>
        <v>0.24635246424327031</v>
      </c>
      <c r="FY34" s="86"/>
      <c r="GB34" s="18">
        <f t="shared" si="109"/>
        <v>40700</v>
      </c>
      <c r="GC34" s="39">
        <f t="shared" si="83"/>
        <v>0.96311007792520165</v>
      </c>
      <c r="GD34" s="39">
        <f t="shared" si="83"/>
        <v>0.9666971380097269</v>
      </c>
      <c r="GE34" s="39">
        <f t="shared" si="83"/>
        <v>1.0531288997408597</v>
      </c>
      <c r="GF34" s="39">
        <f t="shared" si="83"/>
        <v>1.1661353382340764</v>
      </c>
      <c r="GG34" s="39">
        <f t="shared" si="83"/>
        <v>1.4548244378052786</v>
      </c>
      <c r="GH34" s="39">
        <f t="shared" si="83"/>
        <v>0</v>
      </c>
      <c r="GI34" s="39">
        <f t="shared" si="83"/>
        <v>0</v>
      </c>
      <c r="GJ34" s="39">
        <f t="shared" si="83"/>
        <v>0.84579012426881517</v>
      </c>
      <c r="GK34" s="10"/>
      <c r="GL34" s="40">
        <f t="shared" si="84"/>
        <v>1</v>
      </c>
      <c r="GM34" s="40">
        <f t="shared" si="85"/>
        <v>1</v>
      </c>
      <c r="GN34" s="40">
        <f t="shared" si="86"/>
        <v>1</v>
      </c>
      <c r="GO34" s="40">
        <f t="shared" si="87"/>
        <v>1</v>
      </c>
      <c r="GP34" s="40">
        <f t="shared" si="88"/>
        <v>1</v>
      </c>
      <c r="GQ34" s="40">
        <f t="shared" si="89"/>
        <v>1</v>
      </c>
      <c r="GS34" s="41">
        <f t="shared" si="90"/>
        <v>0.34847385561044469</v>
      </c>
      <c r="GT34" s="41">
        <f t="shared" si="90"/>
        <v>6.7084163574732377E-3</v>
      </c>
      <c r="GU34" s="41">
        <f t="shared" si="90"/>
        <v>0.66343337418708437</v>
      </c>
      <c r="GV34" s="41">
        <f t="shared" si="90"/>
        <v>0.73437921454078292</v>
      </c>
      <c r="GW34" s="41">
        <f t="shared" si="90"/>
        <v>1.3618153519940354E-2</v>
      </c>
      <c r="GX34" s="41">
        <f t="shared" si="91"/>
        <v>0.22686925054020637</v>
      </c>
      <c r="GY34" s="86"/>
      <c r="HB34" s="18">
        <f t="shared" si="110"/>
        <v>40609</v>
      </c>
      <c r="HC34" s="39">
        <f t="shared" si="93"/>
        <v>0.97431413233051267</v>
      </c>
      <c r="HD34" s="39">
        <f t="shared" si="93"/>
        <v>1.2782822492591412</v>
      </c>
      <c r="HE34" s="39">
        <f t="shared" si="93"/>
        <v>1.6328773976286117</v>
      </c>
      <c r="HF34" s="39">
        <f t="shared" si="93"/>
        <v>0.88761492058369384</v>
      </c>
      <c r="HG34" s="39">
        <f t="shared" si="93"/>
        <v>1.9136264782668118</v>
      </c>
      <c r="HH34" s="39">
        <f t="shared" si="93"/>
        <v>0</v>
      </c>
      <c r="HI34" s="39">
        <f t="shared" si="93"/>
        <v>0</v>
      </c>
      <c r="HJ34" s="39">
        <f t="shared" si="93"/>
        <v>1.0370597811304478</v>
      </c>
      <c r="HK34" s="10"/>
      <c r="HL34" s="40">
        <f t="shared" si="94"/>
        <v>1</v>
      </c>
      <c r="HM34" s="40">
        <f t="shared" si="95"/>
        <v>1</v>
      </c>
      <c r="HN34" s="40">
        <f t="shared" si="96"/>
        <v>0</v>
      </c>
      <c r="HO34" s="40">
        <f t="shared" si="97"/>
        <v>1</v>
      </c>
      <c r="HP34" s="40">
        <f t="shared" si="98"/>
        <v>1</v>
      </c>
      <c r="HQ34" s="40">
        <f t="shared" si="99"/>
        <v>1</v>
      </c>
      <c r="HS34" s="41">
        <f t="shared" si="100"/>
        <v>0.27755411441798833</v>
      </c>
      <c r="HT34" s="41">
        <f t="shared" si="100"/>
        <v>0.27781723465496527</v>
      </c>
      <c r="HU34" s="41">
        <f t="shared" si="100"/>
        <v>1.6477122982977654</v>
      </c>
      <c r="HV34" s="41">
        <f t="shared" si="100"/>
        <v>1.1174831411412742</v>
      </c>
      <c r="HW34" s="41">
        <f t="shared" si="100"/>
        <v>7.145259293222378E-2</v>
      </c>
      <c r="HX34" s="41">
        <f t="shared" si="101"/>
        <v>0.38709985641750755</v>
      </c>
    </row>
    <row r="35" spans="1:233" x14ac:dyDescent="0.25">
      <c r="B35" s="22">
        <f t="shared" si="102"/>
        <v>41533</v>
      </c>
      <c r="C35" s="42">
        <f t="shared" si="16"/>
        <v>1</v>
      </c>
      <c r="D35" s="42">
        <f t="shared" si="16"/>
        <v>1</v>
      </c>
      <c r="E35" s="42">
        <f t="shared" si="16"/>
        <v>1</v>
      </c>
      <c r="F35" s="42">
        <f t="shared" si="16"/>
        <v>1</v>
      </c>
      <c r="G35" s="42">
        <f t="shared" si="16"/>
        <v>1</v>
      </c>
      <c r="H35" s="42">
        <f t="shared" si="17"/>
        <v>0</v>
      </c>
      <c r="I35" s="42">
        <f t="shared" si="17"/>
        <v>0</v>
      </c>
      <c r="J35" s="42">
        <f t="shared" si="17"/>
        <v>1</v>
      </c>
      <c r="K35" s="23"/>
      <c r="L35" s="43">
        <f t="shared" si="18"/>
        <v>0</v>
      </c>
      <c r="M35" s="43">
        <f t="shared" si="19"/>
        <v>0</v>
      </c>
      <c r="N35" s="43">
        <f t="shared" si="20"/>
        <v>0</v>
      </c>
      <c r="O35" s="43">
        <f t="shared" si="21"/>
        <v>0</v>
      </c>
      <c r="P35" s="43">
        <f t="shared" si="22"/>
        <v>0</v>
      </c>
      <c r="Q35" s="43">
        <f t="shared" si="23"/>
        <v>0</v>
      </c>
      <c r="R35" s="27"/>
      <c r="S35" s="44">
        <f t="shared" si="24"/>
        <v>0.24326987892426905</v>
      </c>
      <c r="T35" s="44">
        <f t="shared" si="24"/>
        <v>3.4352817052465872</v>
      </c>
      <c r="U35" s="44">
        <f t="shared" si="24"/>
        <v>2.4901965016485721</v>
      </c>
      <c r="V35" s="44">
        <f t="shared" si="24"/>
        <v>1.6693662954485653</v>
      </c>
      <c r="W35" s="44">
        <f t="shared" si="24"/>
        <v>4.6465514410861335</v>
      </c>
      <c r="X35" s="44">
        <f t="shared" si="25"/>
        <v>0.49906089083126448</v>
      </c>
      <c r="Y35" s="86"/>
      <c r="Z35" s="27"/>
      <c r="AA35" s="27"/>
      <c r="AB35" s="22">
        <f t="shared" si="103"/>
        <v>41442</v>
      </c>
      <c r="AC35" s="42">
        <f t="shared" si="27"/>
        <v>1</v>
      </c>
      <c r="AD35" s="42">
        <f t="shared" si="27"/>
        <v>1</v>
      </c>
      <c r="AE35" s="42">
        <f t="shared" si="27"/>
        <v>1</v>
      </c>
      <c r="AF35" s="42">
        <f t="shared" si="27"/>
        <v>1</v>
      </c>
      <c r="AG35" s="42">
        <f t="shared" si="27"/>
        <v>1</v>
      </c>
      <c r="AH35" s="42">
        <f t="shared" si="27"/>
        <v>0</v>
      </c>
      <c r="AI35" s="42">
        <f t="shared" si="27"/>
        <v>0</v>
      </c>
      <c r="AJ35" s="42">
        <f t="shared" si="27"/>
        <v>1</v>
      </c>
      <c r="AK35" s="23"/>
      <c r="AL35" s="43">
        <f t="shared" si="28"/>
        <v>0</v>
      </c>
      <c r="AM35" s="43">
        <f t="shared" si="29"/>
        <v>0</v>
      </c>
      <c r="AN35" s="43">
        <f t="shared" si="30"/>
        <v>0</v>
      </c>
      <c r="AO35" s="43">
        <f t="shared" si="31"/>
        <v>0</v>
      </c>
      <c r="AP35" s="43">
        <f t="shared" si="32"/>
        <v>0</v>
      </c>
      <c r="AQ35" s="43">
        <f t="shared" si="33"/>
        <v>0</v>
      </c>
      <c r="AR35" s="27"/>
      <c r="AS35" s="44">
        <f t="shared" si="34"/>
        <v>0.88355565451096918</v>
      </c>
      <c r="AT35" s="44">
        <f t="shared" si="34"/>
        <v>1.0686247292838198</v>
      </c>
      <c r="AU35" s="44">
        <f t="shared" si="34"/>
        <v>0.53497532245409396</v>
      </c>
      <c r="AV35" s="44">
        <f t="shared" si="34"/>
        <v>0.27854703059653751</v>
      </c>
      <c r="AW35" s="44">
        <f t="shared" si="34"/>
        <v>1.5810735170448269</v>
      </c>
      <c r="AX35" s="44">
        <f t="shared" si="35"/>
        <v>0.53650267570540222</v>
      </c>
      <c r="AY35" s="27"/>
      <c r="AZ35" s="27"/>
      <c r="BA35" s="86"/>
      <c r="BB35" s="22">
        <f t="shared" si="104"/>
        <v>41344</v>
      </c>
      <c r="BC35" s="42">
        <f t="shared" si="37"/>
        <v>1</v>
      </c>
      <c r="BD35" s="42">
        <f t="shared" si="37"/>
        <v>1</v>
      </c>
      <c r="BE35" s="42">
        <f t="shared" si="37"/>
        <v>1</v>
      </c>
      <c r="BF35" s="42">
        <f t="shared" si="37"/>
        <v>1</v>
      </c>
      <c r="BG35" s="42">
        <f t="shared" si="37"/>
        <v>1</v>
      </c>
      <c r="BH35" s="42">
        <f t="shared" si="37"/>
        <v>0</v>
      </c>
      <c r="BI35" s="42">
        <f t="shared" si="37"/>
        <v>0</v>
      </c>
      <c r="BJ35" s="42">
        <f t="shared" si="37"/>
        <v>1</v>
      </c>
      <c r="BK35" s="23"/>
      <c r="BL35" s="43">
        <f t="shared" si="38"/>
        <v>0</v>
      </c>
      <c r="BM35" s="43">
        <f t="shared" si="39"/>
        <v>0</v>
      </c>
      <c r="BN35" s="43">
        <f t="shared" si="40"/>
        <v>0</v>
      </c>
      <c r="BO35" s="43">
        <f t="shared" si="41"/>
        <v>0</v>
      </c>
      <c r="BP35" s="43">
        <f t="shared" si="42"/>
        <v>0</v>
      </c>
      <c r="BQ35" s="43">
        <f t="shared" si="43"/>
        <v>0</v>
      </c>
      <c r="BR35" s="27"/>
      <c r="BS35" s="44">
        <f t="shared" si="44"/>
        <v>1.7561135482019676</v>
      </c>
      <c r="BT35" s="44">
        <f t="shared" si="44"/>
        <v>0.46079273866821496</v>
      </c>
      <c r="BU35" s="44">
        <f t="shared" si="44"/>
        <v>1.7447827164105627</v>
      </c>
      <c r="BV35" s="44">
        <f t="shared" si="44"/>
        <v>0.60685989828342046</v>
      </c>
      <c r="BW35" s="44">
        <f t="shared" si="44"/>
        <v>1.0823623149578947</v>
      </c>
      <c r="BX35" s="44">
        <f t="shared" si="45"/>
        <v>0.1089565956226133</v>
      </c>
      <c r="BY35" s="86"/>
      <c r="BZ35" s="27"/>
      <c r="CA35" s="27"/>
      <c r="CB35" s="22">
        <f t="shared" si="105"/>
        <v>41169</v>
      </c>
      <c r="CC35" s="42">
        <f t="shared" si="46"/>
        <v>1</v>
      </c>
      <c r="CD35" s="42">
        <f t="shared" si="46"/>
        <v>1</v>
      </c>
      <c r="CE35" s="42">
        <f t="shared" si="46"/>
        <v>1</v>
      </c>
      <c r="CF35" s="42">
        <f t="shared" si="46"/>
        <v>1</v>
      </c>
      <c r="CG35" s="42">
        <f t="shared" si="46"/>
        <v>1</v>
      </c>
      <c r="CH35" s="42">
        <f t="shared" si="46"/>
        <v>0</v>
      </c>
      <c r="CI35" s="42">
        <f t="shared" si="46"/>
        <v>0</v>
      </c>
      <c r="CJ35" s="42">
        <f t="shared" si="46"/>
        <v>1</v>
      </c>
      <c r="CK35" s="23"/>
      <c r="CL35" s="43">
        <f t="shared" si="47"/>
        <v>0</v>
      </c>
      <c r="CM35" s="43">
        <f t="shared" si="48"/>
        <v>0</v>
      </c>
      <c r="CN35" s="43">
        <f t="shared" si="49"/>
        <v>0</v>
      </c>
      <c r="CO35" s="43">
        <f t="shared" si="50"/>
        <v>0</v>
      </c>
      <c r="CP35" s="43">
        <f t="shared" si="51"/>
        <v>0</v>
      </c>
      <c r="CQ35" s="43">
        <f t="shared" si="52"/>
        <v>0</v>
      </c>
      <c r="CR35" s="27"/>
      <c r="CS35" s="44">
        <f t="shared" si="53"/>
        <v>7.9122052236505244E-2</v>
      </c>
      <c r="CT35" s="44">
        <f t="shared" si="53"/>
        <v>8.1129954579144736E-2</v>
      </c>
      <c r="CU35" s="44">
        <f t="shared" si="53"/>
        <v>0.20273769130718233</v>
      </c>
      <c r="CV35" s="44">
        <f t="shared" si="53"/>
        <v>0.26704179556390667</v>
      </c>
      <c r="CW35" s="44">
        <f t="shared" si="53"/>
        <v>3.9771438162475592</v>
      </c>
      <c r="CX35" s="44">
        <f t="shared" si="54"/>
        <v>0.59118434010855825</v>
      </c>
      <c r="CY35" s="27"/>
      <c r="CZ35" s="27"/>
      <c r="DA35" s="86"/>
      <c r="DB35" s="22">
        <f t="shared" si="106"/>
        <v>41078</v>
      </c>
      <c r="DC35" s="42">
        <f t="shared" si="55"/>
        <v>1</v>
      </c>
      <c r="DD35" s="42">
        <f t="shared" si="55"/>
        <v>1</v>
      </c>
      <c r="DE35" s="42">
        <f t="shared" si="55"/>
        <v>1</v>
      </c>
      <c r="DF35" s="42">
        <f t="shared" si="55"/>
        <v>1</v>
      </c>
      <c r="DG35" s="42">
        <f t="shared" si="55"/>
        <v>1</v>
      </c>
      <c r="DH35" s="42">
        <f t="shared" si="55"/>
        <v>0</v>
      </c>
      <c r="DI35" s="42">
        <f t="shared" si="55"/>
        <v>0</v>
      </c>
      <c r="DJ35" s="42">
        <f t="shared" si="55"/>
        <v>1</v>
      </c>
      <c r="DK35" s="23"/>
      <c r="DL35" s="43">
        <f t="shared" si="56"/>
        <v>0</v>
      </c>
      <c r="DM35" s="43">
        <f t="shared" si="57"/>
        <v>0</v>
      </c>
      <c r="DN35" s="43">
        <f t="shared" si="58"/>
        <v>0</v>
      </c>
      <c r="DO35" s="43">
        <f t="shared" si="59"/>
        <v>0</v>
      </c>
      <c r="DP35" s="43">
        <f t="shared" si="60"/>
        <v>0</v>
      </c>
      <c r="DQ35" s="43">
        <f t="shared" si="61"/>
        <v>0</v>
      </c>
      <c r="DR35" s="27"/>
      <c r="DS35" s="44">
        <f t="shared" si="62"/>
        <v>0.26503133392120853</v>
      </c>
      <c r="DT35" s="44">
        <f t="shared" si="62"/>
        <v>0.18403876246869696</v>
      </c>
      <c r="DU35" s="44">
        <f t="shared" si="62"/>
        <v>3.4078394709519932E-5</v>
      </c>
      <c r="DV35" s="44">
        <f t="shared" si="62"/>
        <v>0.45433631594844687</v>
      </c>
      <c r="DW35" s="44">
        <f t="shared" si="62"/>
        <v>1.7611734007634223</v>
      </c>
      <c r="DX35" s="44">
        <f t="shared" si="63"/>
        <v>1.3731770945476403</v>
      </c>
      <c r="DY35" s="27"/>
      <c r="DZ35" s="27"/>
      <c r="EA35" s="86"/>
      <c r="EB35" s="22">
        <f t="shared" si="107"/>
        <v>40980</v>
      </c>
      <c r="EC35" s="42">
        <f t="shared" si="65"/>
        <v>1</v>
      </c>
      <c r="ED35" s="42">
        <f t="shared" si="65"/>
        <v>1</v>
      </c>
      <c r="EE35" s="42">
        <f t="shared" si="65"/>
        <v>1</v>
      </c>
      <c r="EF35" s="42">
        <f t="shared" si="65"/>
        <v>1</v>
      </c>
      <c r="EG35" s="42">
        <f t="shared" si="65"/>
        <v>1</v>
      </c>
      <c r="EH35" s="42">
        <f t="shared" si="65"/>
        <v>0</v>
      </c>
      <c r="EI35" s="42">
        <f t="shared" si="65"/>
        <v>0</v>
      </c>
      <c r="EJ35" s="42">
        <f t="shared" si="65"/>
        <v>1</v>
      </c>
      <c r="EK35" s="23"/>
      <c r="EL35" s="43">
        <f t="shared" si="66"/>
        <v>0</v>
      </c>
      <c r="EM35" s="43">
        <f t="shared" si="67"/>
        <v>0</v>
      </c>
      <c r="EN35" s="43">
        <f t="shared" si="68"/>
        <v>0</v>
      </c>
      <c r="EO35" s="43">
        <f t="shared" si="69"/>
        <v>0</v>
      </c>
      <c r="EP35" s="43">
        <f t="shared" si="70"/>
        <v>0</v>
      </c>
      <c r="EQ35" s="43">
        <f t="shared" si="71"/>
        <v>0</v>
      </c>
      <c r="ER35" s="27"/>
      <c r="ES35" s="44">
        <f t="shared" si="72"/>
        <v>7.2092721560389244</v>
      </c>
      <c r="ET35" s="44">
        <f t="shared" si="72"/>
        <v>1.1000528915269578</v>
      </c>
      <c r="EU35" s="44">
        <f t="shared" si="72"/>
        <v>0.60668850570102439</v>
      </c>
      <c r="EV35" s="44">
        <f t="shared" si="72"/>
        <v>1.8998864488875991</v>
      </c>
      <c r="EW35" s="44">
        <f t="shared" si="72"/>
        <v>0.83337234108161062</v>
      </c>
      <c r="EX35" s="44">
        <f t="shared" si="73"/>
        <v>0.50359595294557802</v>
      </c>
      <c r="EY35" s="86"/>
      <c r="EZ35" s="27"/>
      <c r="FA35" s="27"/>
      <c r="FB35" s="22">
        <f t="shared" si="108"/>
        <v>40798</v>
      </c>
      <c r="FC35" s="42">
        <f t="shared" si="74"/>
        <v>1</v>
      </c>
      <c r="FD35" s="42">
        <f t="shared" si="74"/>
        <v>1</v>
      </c>
      <c r="FE35" s="42">
        <f t="shared" si="74"/>
        <v>1</v>
      </c>
      <c r="FF35" s="42">
        <f t="shared" si="74"/>
        <v>1</v>
      </c>
      <c r="FG35" s="42">
        <f t="shared" si="74"/>
        <v>1</v>
      </c>
      <c r="FH35" s="42">
        <f t="shared" si="74"/>
        <v>0</v>
      </c>
      <c r="FI35" s="42">
        <f t="shared" si="74"/>
        <v>0</v>
      </c>
      <c r="FJ35" s="42">
        <f t="shared" si="74"/>
        <v>1</v>
      </c>
      <c r="FK35" s="23"/>
      <c r="FL35" s="43">
        <f t="shared" si="75"/>
        <v>0</v>
      </c>
      <c r="FM35" s="43">
        <f t="shared" si="76"/>
        <v>0</v>
      </c>
      <c r="FN35" s="43">
        <f t="shared" si="77"/>
        <v>0</v>
      </c>
      <c r="FO35" s="43">
        <f t="shared" si="78"/>
        <v>0</v>
      </c>
      <c r="FP35" s="43">
        <f t="shared" si="79"/>
        <v>0</v>
      </c>
      <c r="FQ35" s="43">
        <f t="shared" si="80"/>
        <v>0</v>
      </c>
      <c r="FR35" s="27"/>
      <c r="FS35" s="44">
        <f t="shared" si="81"/>
        <v>0.28001434913470086</v>
      </c>
      <c r="FT35" s="44">
        <f t="shared" si="81"/>
        <v>0.26114557908256603</v>
      </c>
      <c r="FU35" s="44">
        <f t="shared" si="81"/>
        <v>0.28503086789005111</v>
      </c>
      <c r="FV35" s="44">
        <f t="shared" si="81"/>
        <v>1.1206358905158589</v>
      </c>
      <c r="FW35" s="44">
        <f t="shared" si="81"/>
        <v>1.872240921488427</v>
      </c>
      <c r="FX35" s="44">
        <f t="shared" si="82"/>
        <v>0.81551372970564351</v>
      </c>
      <c r="FY35" s="86"/>
      <c r="FZ35" s="27"/>
      <c r="GA35" s="27"/>
      <c r="GB35" s="22">
        <f t="shared" si="109"/>
        <v>40707</v>
      </c>
      <c r="GC35" s="42">
        <f t="shared" si="83"/>
        <v>1</v>
      </c>
      <c r="GD35" s="42">
        <f t="shared" si="83"/>
        <v>1</v>
      </c>
      <c r="GE35" s="42">
        <f t="shared" si="83"/>
        <v>1</v>
      </c>
      <c r="GF35" s="42">
        <f t="shared" si="83"/>
        <v>1</v>
      </c>
      <c r="GG35" s="42">
        <f t="shared" si="83"/>
        <v>1</v>
      </c>
      <c r="GH35" s="42">
        <f t="shared" si="83"/>
        <v>0</v>
      </c>
      <c r="GI35" s="42">
        <f t="shared" si="83"/>
        <v>0</v>
      </c>
      <c r="GJ35" s="42">
        <f t="shared" si="83"/>
        <v>1</v>
      </c>
      <c r="GK35" s="23"/>
      <c r="GL35" s="43">
        <f t="shared" si="84"/>
        <v>0</v>
      </c>
      <c r="GM35" s="43">
        <f t="shared" si="85"/>
        <v>0</v>
      </c>
      <c r="GN35" s="43">
        <f t="shared" si="86"/>
        <v>0</v>
      </c>
      <c r="GO35" s="43">
        <f t="shared" si="87"/>
        <v>0</v>
      </c>
      <c r="GP35" s="43">
        <f t="shared" si="88"/>
        <v>0</v>
      </c>
      <c r="GQ35" s="43">
        <f t="shared" si="89"/>
        <v>0</v>
      </c>
      <c r="GR35" s="27"/>
      <c r="GS35" s="44">
        <f t="shared" si="90"/>
        <v>0.41370073707181287</v>
      </c>
      <c r="GT35" s="44">
        <f t="shared" si="90"/>
        <v>0.2033869969922304</v>
      </c>
      <c r="GU35" s="44">
        <f t="shared" si="90"/>
        <v>1.022945730895461</v>
      </c>
      <c r="GV35" s="44">
        <f t="shared" si="90"/>
        <v>0.97237427081932504</v>
      </c>
      <c r="GW35" s="44">
        <f t="shared" si="90"/>
        <v>1.1990356681803087</v>
      </c>
      <c r="GX35" s="44">
        <f t="shared" si="91"/>
        <v>0.61115212983460931</v>
      </c>
      <c r="GY35" s="86"/>
      <c r="GZ35" s="27"/>
      <c r="HA35" s="27"/>
      <c r="HB35" s="22">
        <f t="shared" si="110"/>
        <v>40616</v>
      </c>
      <c r="HC35" s="42">
        <f t="shared" si="93"/>
        <v>1</v>
      </c>
      <c r="HD35" s="42">
        <f t="shared" si="93"/>
        <v>1</v>
      </c>
      <c r="HE35" s="42">
        <f t="shared" si="93"/>
        <v>1</v>
      </c>
      <c r="HF35" s="42">
        <f t="shared" si="93"/>
        <v>1</v>
      </c>
      <c r="HG35" s="42">
        <f t="shared" si="93"/>
        <v>1</v>
      </c>
      <c r="HH35" s="42">
        <f t="shared" si="93"/>
        <v>0</v>
      </c>
      <c r="HI35" s="42">
        <f t="shared" si="93"/>
        <v>0</v>
      </c>
      <c r="HJ35" s="42">
        <f t="shared" si="93"/>
        <v>1</v>
      </c>
      <c r="HK35" s="23"/>
      <c r="HL35" s="43">
        <f t="shared" si="94"/>
        <v>0</v>
      </c>
      <c r="HM35" s="43">
        <f t="shared" si="95"/>
        <v>0</v>
      </c>
      <c r="HN35" s="43">
        <f t="shared" si="96"/>
        <v>0</v>
      </c>
      <c r="HO35" s="43">
        <f t="shared" si="97"/>
        <v>0</v>
      </c>
      <c r="HP35" s="43">
        <f t="shared" si="98"/>
        <v>0</v>
      </c>
      <c r="HQ35" s="43">
        <f t="shared" si="99"/>
        <v>0</v>
      </c>
      <c r="HR35" s="27"/>
      <c r="HS35" s="41">
        <f t="shared" si="100"/>
        <v>0.41823851979374671</v>
      </c>
      <c r="HT35" s="41">
        <f t="shared" si="100"/>
        <v>1.8199746206062335</v>
      </c>
      <c r="HU35" s="41">
        <f t="shared" si="100"/>
        <v>5.1550423120083728</v>
      </c>
      <c r="HV35" s="41">
        <f t="shared" si="100"/>
        <v>6.5877743506079695E-2</v>
      </c>
      <c r="HW35" s="41">
        <f t="shared" si="100"/>
        <v>5.2011329150223791</v>
      </c>
      <c r="HX35" s="41">
        <f t="shared" si="101"/>
        <v>0.61527752345168241</v>
      </c>
    </row>
    <row r="36" spans="1:233" x14ac:dyDescent="0.25">
      <c r="B36" s="18">
        <f t="shared" si="102"/>
        <v>41540</v>
      </c>
      <c r="C36" s="39">
        <f t="shared" si="16"/>
        <v>0.97667017027949377</v>
      </c>
      <c r="D36" s="39">
        <f t="shared" si="16"/>
        <v>0.85892876505845805</v>
      </c>
      <c r="E36" s="39">
        <f t="shared" si="16"/>
        <v>1.2956446203808534</v>
      </c>
      <c r="F36" s="39">
        <f t="shared" si="16"/>
        <v>1.2263837720022075</v>
      </c>
      <c r="G36" s="39">
        <f t="shared" si="16"/>
        <v>3.1731985147407613</v>
      </c>
      <c r="H36" s="39">
        <f t="shared" si="17"/>
        <v>0</v>
      </c>
      <c r="I36" s="39">
        <f t="shared" si="17"/>
        <v>0</v>
      </c>
      <c r="J36" s="39">
        <f t="shared" si="17"/>
        <v>0.78124286410695332</v>
      </c>
      <c r="K36" s="10"/>
      <c r="L36" s="40">
        <f t="shared" si="18"/>
        <v>1</v>
      </c>
      <c r="M36" s="40">
        <f t="shared" si="19"/>
        <v>1</v>
      </c>
      <c r="N36" s="40">
        <f t="shared" si="20"/>
        <v>1</v>
      </c>
      <c r="O36" s="40">
        <f t="shared" si="21"/>
        <v>1</v>
      </c>
      <c r="P36" s="40">
        <f t="shared" si="22"/>
        <v>1</v>
      </c>
      <c r="Q36" s="40">
        <f t="shared" si="23"/>
        <v>1</v>
      </c>
      <c r="S36" s="41">
        <f t="shared" si="24"/>
        <v>0.18974771253971276</v>
      </c>
      <c r="T36" s="41">
        <f t="shared" si="24"/>
        <v>0.8904825957519561</v>
      </c>
      <c r="U36" s="41">
        <f t="shared" si="24"/>
        <v>1.1136460661208336</v>
      </c>
      <c r="V36" s="41">
        <f t="shared" si="24"/>
        <v>0.66961125266573107</v>
      </c>
      <c r="W36" s="41">
        <f t="shared" si="24"/>
        <v>0.14598869402033213</v>
      </c>
      <c r="X36" s="41">
        <f t="shared" si="25"/>
        <v>0.86616207858374006</v>
      </c>
      <c r="Y36" s="86"/>
      <c r="AB36" s="18">
        <f t="shared" si="103"/>
        <v>41449</v>
      </c>
      <c r="AC36" s="39">
        <f t="shared" si="27"/>
        <v>0.69498040547011608</v>
      </c>
      <c r="AD36" s="39">
        <f t="shared" si="27"/>
        <v>0.81710659774853067</v>
      </c>
      <c r="AE36" s="39">
        <f t="shared" si="27"/>
        <v>1.0125996496157477</v>
      </c>
      <c r="AF36" s="39">
        <f t="shared" si="27"/>
        <v>1.4362419801148432</v>
      </c>
      <c r="AG36" s="39">
        <f t="shared" si="27"/>
        <v>0.85116380832847838</v>
      </c>
      <c r="AH36" s="39">
        <f t="shared" si="27"/>
        <v>0</v>
      </c>
      <c r="AI36" s="39">
        <f t="shared" si="27"/>
        <v>0</v>
      </c>
      <c r="AJ36" s="39">
        <f t="shared" si="27"/>
        <v>1.375039660038593</v>
      </c>
      <c r="AK36" s="10"/>
      <c r="AL36" s="40">
        <f t="shared" si="28"/>
        <v>1</v>
      </c>
      <c r="AM36" s="40">
        <f t="shared" si="29"/>
        <v>1</v>
      </c>
      <c r="AN36" s="40">
        <f t="shared" si="30"/>
        <v>1</v>
      </c>
      <c r="AO36" s="40">
        <f t="shared" si="31"/>
        <v>1</v>
      </c>
      <c r="AP36" s="40">
        <f t="shared" si="32"/>
        <v>0</v>
      </c>
      <c r="AQ36" s="40">
        <f t="shared" si="33"/>
        <v>1</v>
      </c>
      <c r="AS36" s="41">
        <f t="shared" si="34"/>
        <v>0.63795023989073074</v>
      </c>
      <c r="AT36" s="41">
        <f t="shared" si="34"/>
        <v>0.94538052012792895</v>
      </c>
      <c r="AU36" s="41">
        <f t="shared" si="34"/>
        <v>0.48702546655840823</v>
      </c>
      <c r="AV36" s="41">
        <f t="shared" si="34"/>
        <v>0.46560694890464654</v>
      </c>
      <c r="AW36" s="41">
        <f t="shared" si="34"/>
        <v>1.762143037867723</v>
      </c>
      <c r="AX36" s="41">
        <f t="shared" si="35"/>
        <v>1.1902554990213339</v>
      </c>
      <c r="BA36" s="86"/>
      <c r="BB36" s="18">
        <f t="shared" si="104"/>
        <v>41351</v>
      </c>
      <c r="BC36" s="39">
        <f t="shared" si="37"/>
        <v>0.91095071340328937</v>
      </c>
      <c r="BD36" s="39">
        <f t="shared" si="37"/>
        <v>0.85858762747937634</v>
      </c>
      <c r="BE36" s="39">
        <f t="shared" si="37"/>
        <v>0.88137241084594264</v>
      </c>
      <c r="BF36" s="39">
        <f t="shared" si="37"/>
        <v>1.0517735740271563</v>
      </c>
      <c r="BG36" s="39">
        <f t="shared" si="37"/>
        <v>2.8322041185514184</v>
      </c>
      <c r="BH36" s="39">
        <f t="shared" si="37"/>
        <v>0</v>
      </c>
      <c r="BI36" s="39">
        <f t="shared" si="37"/>
        <v>0</v>
      </c>
      <c r="BJ36" s="39">
        <f t="shared" si="37"/>
        <v>1.0304020878337514</v>
      </c>
      <c r="BK36" s="10"/>
      <c r="BL36" s="40">
        <f t="shared" si="38"/>
        <v>1</v>
      </c>
      <c r="BM36" s="40">
        <f t="shared" si="39"/>
        <v>1</v>
      </c>
      <c r="BN36" s="40">
        <f t="shared" si="40"/>
        <v>1</v>
      </c>
      <c r="BO36" s="40">
        <f t="shared" si="41"/>
        <v>1</v>
      </c>
      <c r="BP36" s="40">
        <f t="shared" si="42"/>
        <v>1</v>
      </c>
      <c r="BQ36" s="40">
        <f t="shared" si="43"/>
        <v>1</v>
      </c>
      <c r="BS36" s="41">
        <f t="shared" si="44"/>
        <v>1.0109809376479453</v>
      </c>
      <c r="BT36" s="41">
        <f t="shared" si="44"/>
        <v>0.64698212552115975</v>
      </c>
      <c r="BU36" s="41">
        <f t="shared" si="44"/>
        <v>0.45003883064395406</v>
      </c>
      <c r="BV36" s="41">
        <f t="shared" si="44"/>
        <v>0.95529349121864859</v>
      </c>
      <c r="BW36" s="41">
        <f t="shared" si="44"/>
        <v>0.70753954162523092</v>
      </c>
      <c r="BX36" s="41">
        <f t="shared" si="45"/>
        <v>0.26360789754395403</v>
      </c>
      <c r="BY36" s="86"/>
      <c r="CB36" s="18">
        <f t="shared" si="105"/>
        <v>41176</v>
      </c>
      <c r="CC36" s="39">
        <f t="shared" si="46"/>
        <v>1.0533216539094088</v>
      </c>
      <c r="CD36" s="39">
        <f t="shared" si="46"/>
        <v>0.84355487278209373</v>
      </c>
      <c r="CE36" s="39">
        <f t="shared" si="46"/>
        <v>0.88224124828377037</v>
      </c>
      <c r="CF36" s="39">
        <f t="shared" si="46"/>
        <v>1.0429846602872317</v>
      </c>
      <c r="CG36" s="39">
        <f t="shared" si="46"/>
        <v>2.2492816507376112</v>
      </c>
      <c r="CH36" s="39">
        <f t="shared" si="46"/>
        <v>0</v>
      </c>
      <c r="CI36" s="39">
        <f t="shared" si="46"/>
        <v>0</v>
      </c>
      <c r="CJ36" s="39">
        <f t="shared" si="46"/>
        <v>0.90450014603305362</v>
      </c>
      <c r="CK36" s="10"/>
      <c r="CL36" s="40">
        <f t="shared" si="47"/>
        <v>1</v>
      </c>
      <c r="CM36" s="40">
        <f t="shared" si="48"/>
        <v>0</v>
      </c>
      <c r="CN36" s="40">
        <f t="shared" si="49"/>
        <v>0</v>
      </c>
      <c r="CO36" s="40">
        <f t="shared" si="50"/>
        <v>1</v>
      </c>
      <c r="CP36" s="40">
        <f t="shared" si="51"/>
        <v>1</v>
      </c>
      <c r="CQ36" s="40">
        <f t="shared" si="52"/>
        <v>1</v>
      </c>
      <c r="CS36" s="41">
        <f t="shared" si="53"/>
        <v>0.19241763603804182</v>
      </c>
      <c r="CT36" s="41">
        <f t="shared" si="53"/>
        <v>2.0785217973989316</v>
      </c>
      <c r="CU36" s="41">
        <f t="shared" si="53"/>
        <v>2.2580777445003353</v>
      </c>
      <c r="CV36" s="41">
        <f t="shared" si="53"/>
        <v>0.2637540773838849</v>
      </c>
      <c r="CW36" s="41">
        <f t="shared" si="53"/>
        <v>0.86030648666672915</v>
      </c>
      <c r="CX36" s="41">
        <f t="shared" si="54"/>
        <v>5.6908709724461874E-2</v>
      </c>
      <c r="DA36" s="86"/>
      <c r="DB36" s="18">
        <f t="shared" si="106"/>
        <v>41085</v>
      </c>
      <c r="DC36" s="39">
        <f t="shared" si="55"/>
        <v>0.95694703395894731</v>
      </c>
      <c r="DD36" s="39">
        <f t="shared" si="55"/>
        <v>1.0998672334551194</v>
      </c>
      <c r="DE36" s="39">
        <f t="shared" si="55"/>
        <v>1.1273374288109492</v>
      </c>
      <c r="DF36" s="39">
        <f t="shared" si="55"/>
        <v>0.97078949448176899</v>
      </c>
      <c r="DG36" s="39">
        <f t="shared" si="55"/>
        <v>1.6474293853965836</v>
      </c>
      <c r="DH36" s="39">
        <f t="shared" si="55"/>
        <v>0</v>
      </c>
      <c r="DI36" s="39">
        <f t="shared" si="55"/>
        <v>0</v>
      </c>
      <c r="DJ36" s="39">
        <f t="shared" si="55"/>
        <v>0.99434537012283897</v>
      </c>
      <c r="DK36" s="10"/>
      <c r="DL36" s="40">
        <f t="shared" si="56"/>
        <v>1</v>
      </c>
      <c r="DM36" s="40">
        <f t="shared" si="57"/>
        <v>1</v>
      </c>
      <c r="DN36" s="40">
        <f t="shared" si="58"/>
        <v>1</v>
      </c>
      <c r="DO36" s="40">
        <f t="shared" si="59"/>
        <v>1</v>
      </c>
      <c r="DP36" s="40">
        <f t="shared" si="60"/>
        <v>1</v>
      </c>
      <c r="DQ36" s="40">
        <f t="shared" si="61"/>
        <v>1</v>
      </c>
      <c r="DS36" s="41">
        <f t="shared" si="62"/>
        <v>0.12529780603933649</v>
      </c>
      <c r="DT36" s="41">
        <f t="shared" si="62"/>
        <v>0.2086424863177026</v>
      </c>
      <c r="DU36" s="41">
        <f t="shared" si="62"/>
        <v>0.29902828267619425</v>
      </c>
      <c r="DV36" s="41">
        <f t="shared" si="62"/>
        <v>0.75041827614448697</v>
      </c>
      <c r="DW36" s="41">
        <f t="shared" si="62"/>
        <v>0.67654088493205866</v>
      </c>
      <c r="DX36" s="41">
        <f t="shared" si="63"/>
        <v>1.3195537020383175</v>
      </c>
      <c r="EA36" s="86"/>
      <c r="EB36" s="18">
        <f t="shared" si="107"/>
        <v>40987</v>
      </c>
      <c r="EC36" s="39">
        <f t="shared" si="65"/>
        <v>0.84928977342780931</v>
      </c>
      <c r="ED36" s="39">
        <f t="shared" si="65"/>
        <v>1.2639423745997826</v>
      </c>
      <c r="EE36" s="39">
        <f t="shared" si="65"/>
        <v>1.2160849894006658</v>
      </c>
      <c r="EF36" s="39">
        <f t="shared" si="65"/>
        <v>1.1314001174477577</v>
      </c>
      <c r="EG36" s="39">
        <f t="shared" si="65"/>
        <v>1.9539599071875298</v>
      </c>
      <c r="EH36" s="39">
        <f t="shared" si="65"/>
        <v>0</v>
      </c>
      <c r="EI36" s="39">
        <f t="shared" si="65"/>
        <v>0</v>
      </c>
      <c r="EJ36" s="39">
        <f t="shared" si="65"/>
        <v>1.0026995956829943</v>
      </c>
      <c r="EK36" s="10"/>
      <c r="EL36" s="40">
        <f t="shared" si="66"/>
        <v>0</v>
      </c>
      <c r="EM36" s="40">
        <f t="shared" si="67"/>
        <v>1</v>
      </c>
      <c r="EN36" s="40">
        <f t="shared" si="68"/>
        <v>1</v>
      </c>
      <c r="EO36" s="40">
        <f t="shared" si="69"/>
        <v>1</v>
      </c>
      <c r="EP36" s="40">
        <f t="shared" si="70"/>
        <v>1</v>
      </c>
      <c r="EQ36" s="40">
        <f t="shared" si="71"/>
        <v>1</v>
      </c>
      <c r="ES36" s="41">
        <f t="shared" si="72"/>
        <v>3.0222113927091647</v>
      </c>
      <c r="ET36" s="41">
        <f t="shared" si="72"/>
        <v>0.99546386204838144</v>
      </c>
      <c r="EU36" s="41">
        <f t="shared" si="72"/>
        <v>0.85072183044348315</v>
      </c>
      <c r="EV36" s="41">
        <f t="shared" si="72"/>
        <v>0.15935418305931937</v>
      </c>
      <c r="EW36" s="41">
        <f t="shared" si="72"/>
        <v>0.3669888233995891</v>
      </c>
      <c r="EX36" s="41">
        <f t="shared" si="73"/>
        <v>0.47059860288356603</v>
      </c>
      <c r="EY36" s="86"/>
      <c r="FB36" s="18">
        <f t="shared" si="108"/>
        <v>40805</v>
      </c>
      <c r="FC36" s="39">
        <f t="shared" si="74"/>
        <v>1.1946508182577613</v>
      </c>
      <c r="FD36" s="39">
        <f t="shared" si="74"/>
        <v>1.1547756747998172</v>
      </c>
      <c r="FE36" s="39">
        <f t="shared" si="74"/>
        <v>0.90756904076394684</v>
      </c>
      <c r="FF36" s="39">
        <f t="shared" si="74"/>
        <v>0.56375773196469592</v>
      </c>
      <c r="FG36" s="39">
        <f t="shared" si="74"/>
        <v>1.3565857125788729</v>
      </c>
      <c r="FH36" s="39">
        <f t="shared" si="74"/>
        <v>0</v>
      </c>
      <c r="FI36" s="39">
        <f t="shared" si="74"/>
        <v>0</v>
      </c>
      <c r="FJ36" s="39">
        <f t="shared" si="74"/>
        <v>0.80017627156750049</v>
      </c>
      <c r="FK36" s="10"/>
      <c r="FL36" s="40">
        <f t="shared" si="75"/>
        <v>1</v>
      </c>
      <c r="FM36" s="40">
        <f t="shared" si="76"/>
        <v>1</v>
      </c>
      <c r="FN36" s="40">
        <f t="shared" si="77"/>
        <v>1</v>
      </c>
      <c r="FO36" s="40">
        <f t="shared" si="78"/>
        <v>1</v>
      </c>
      <c r="FP36" s="40">
        <f t="shared" si="79"/>
        <v>1</v>
      </c>
      <c r="FQ36" s="40">
        <f t="shared" si="80"/>
        <v>1</v>
      </c>
      <c r="FS36" s="41">
        <f t="shared" si="81"/>
        <v>0.69036396774626863</v>
      </c>
      <c r="FT36" s="41">
        <f t="shared" si="81"/>
        <v>1.0135805020599065</v>
      </c>
      <c r="FU36" s="41">
        <f t="shared" si="81"/>
        <v>1.1307982767142941</v>
      </c>
      <c r="FV36" s="41">
        <f t="shared" si="81"/>
        <v>1.4716940731831369</v>
      </c>
      <c r="FW36" s="41">
        <f t="shared" si="81"/>
        <v>0.24145026862850857</v>
      </c>
      <c r="FX36" s="41">
        <f t="shared" si="82"/>
        <v>0.48675797316092217</v>
      </c>
      <c r="FY36" s="86"/>
      <c r="GB36" s="18">
        <f t="shared" si="109"/>
        <v>40714</v>
      </c>
      <c r="GC36" s="39">
        <f t="shared" si="83"/>
        <v>1.1823264085336762</v>
      </c>
      <c r="GD36" s="39">
        <f t="shared" si="83"/>
        <v>1.0645520787635288</v>
      </c>
      <c r="GE36" s="39">
        <f t="shared" si="83"/>
        <v>1.2835556376620436</v>
      </c>
      <c r="GF36" s="39">
        <f t="shared" si="83"/>
        <v>0.92525715847221657</v>
      </c>
      <c r="GG36" s="39">
        <f t="shared" si="83"/>
        <v>0.76785815391428536</v>
      </c>
      <c r="GH36" s="39">
        <f t="shared" si="83"/>
        <v>0</v>
      </c>
      <c r="GI36" s="39">
        <f t="shared" si="83"/>
        <v>0</v>
      </c>
      <c r="GJ36" s="39">
        <f t="shared" si="83"/>
        <v>0.95856932127242722</v>
      </c>
      <c r="GK36" s="10"/>
      <c r="GL36" s="40">
        <f t="shared" si="84"/>
        <v>1</v>
      </c>
      <c r="GM36" s="40">
        <f t="shared" si="85"/>
        <v>1</v>
      </c>
      <c r="GN36" s="40">
        <f t="shared" si="86"/>
        <v>1</v>
      </c>
      <c r="GO36" s="40">
        <f t="shared" si="87"/>
        <v>0</v>
      </c>
      <c r="GP36" s="40">
        <f t="shared" si="88"/>
        <v>0</v>
      </c>
      <c r="GQ36" s="40">
        <f t="shared" si="89"/>
        <v>1</v>
      </c>
      <c r="GS36" s="41">
        <f t="shared" si="90"/>
        <v>0.73608100701625934</v>
      </c>
      <c r="GT36" s="41">
        <f t="shared" si="90"/>
        <v>0.58461583047633336</v>
      </c>
      <c r="GU36" s="41">
        <f t="shared" si="90"/>
        <v>0.89581705265655431</v>
      </c>
      <c r="GV36" s="41">
        <f t="shared" si="90"/>
        <v>1.7402277969819899</v>
      </c>
      <c r="GW36" s="41">
        <f t="shared" si="90"/>
        <v>1.8179727204433476</v>
      </c>
      <c r="GX36" s="41">
        <f t="shared" si="91"/>
        <v>0.50790906296186034</v>
      </c>
      <c r="GY36" s="86"/>
      <c r="HB36" s="18">
        <f t="shared" si="110"/>
        <v>40623</v>
      </c>
      <c r="HC36" s="39">
        <f t="shared" si="93"/>
        <v>0.96426456622389611</v>
      </c>
      <c r="HD36" s="39">
        <f t="shared" si="93"/>
        <v>1.5424046454139098</v>
      </c>
      <c r="HE36" s="39">
        <f t="shared" si="93"/>
        <v>1.6195869104885623</v>
      </c>
      <c r="HF36" s="39">
        <f t="shared" si="93"/>
        <v>1.1642156392941796</v>
      </c>
      <c r="HG36" s="39">
        <f t="shared" si="93"/>
        <v>2.1650497567218769</v>
      </c>
      <c r="HH36" s="39">
        <f t="shared" si="93"/>
        <v>0</v>
      </c>
      <c r="HI36" s="39">
        <f t="shared" si="93"/>
        <v>0</v>
      </c>
      <c r="HJ36" s="39">
        <f t="shared" si="93"/>
        <v>1.3045579095618038</v>
      </c>
      <c r="HK36" s="10"/>
      <c r="HL36" s="40">
        <f t="shared" si="94"/>
        <v>1</v>
      </c>
      <c r="HM36" s="40">
        <f t="shared" si="95"/>
        <v>1</v>
      </c>
      <c r="HN36" s="40">
        <f t="shared" si="96"/>
        <v>0</v>
      </c>
      <c r="HO36" s="40">
        <f t="shared" si="97"/>
        <v>1</v>
      </c>
      <c r="HP36" s="40">
        <f t="shared" si="98"/>
        <v>1</v>
      </c>
      <c r="HQ36" s="40">
        <f t="shared" si="99"/>
        <v>1</v>
      </c>
      <c r="HS36" s="41">
        <f t="shared" si="100"/>
        <v>0.22251150304172465</v>
      </c>
      <c r="HT36" s="41">
        <f t="shared" si="100"/>
        <v>1.1858704605164263</v>
      </c>
      <c r="HU36" s="41">
        <f t="shared" si="100"/>
        <v>1.5048537873066024</v>
      </c>
      <c r="HV36" s="41">
        <f t="shared" si="100"/>
        <v>1.4707146009116394</v>
      </c>
      <c r="HW36" s="41">
        <f t="shared" si="100"/>
        <v>1.3401976543909462</v>
      </c>
      <c r="HX36" s="41">
        <f t="shared" si="101"/>
        <v>1.2598904122683381</v>
      </c>
    </row>
    <row r="37" spans="1:233" x14ac:dyDescent="0.25">
      <c r="B37" s="18">
        <f t="shared" si="102"/>
        <v>41547</v>
      </c>
      <c r="C37" s="39">
        <f t="shared" si="16"/>
        <v>0.76301660111697756</v>
      </c>
      <c r="D37" s="39">
        <f t="shared" si="16"/>
        <v>0.8041039725893282</v>
      </c>
      <c r="E37" s="39">
        <f t="shared" si="16"/>
        <v>1.2031625189343305</v>
      </c>
      <c r="F37" s="39">
        <f t="shared" si="16"/>
        <v>1.0440888973090854</v>
      </c>
      <c r="G37" s="39">
        <f t="shared" si="16"/>
        <v>3.5040460455439675</v>
      </c>
      <c r="H37" s="39">
        <f t="shared" si="17"/>
        <v>0</v>
      </c>
      <c r="I37" s="39">
        <f t="shared" si="17"/>
        <v>0</v>
      </c>
      <c r="J37" s="39">
        <f t="shared" si="17"/>
        <v>1.1473760691197199</v>
      </c>
      <c r="K37" s="10"/>
      <c r="L37" s="40">
        <f t="shared" si="18"/>
        <v>1</v>
      </c>
      <c r="M37" s="40">
        <f t="shared" si="19"/>
        <v>1</v>
      </c>
      <c r="N37" s="40">
        <f t="shared" si="20"/>
        <v>1</v>
      </c>
      <c r="O37" s="40">
        <f t="shared" si="21"/>
        <v>1</v>
      </c>
      <c r="P37" s="40">
        <f t="shared" si="22"/>
        <v>1</v>
      </c>
      <c r="Q37" s="40">
        <f t="shared" si="23"/>
        <v>1</v>
      </c>
      <c r="S37" s="41">
        <f t="shared" si="24"/>
        <v>0.30040596686409754</v>
      </c>
      <c r="T37" s="41">
        <f t="shared" si="24"/>
        <v>9.8507704868039656E-2</v>
      </c>
      <c r="U37" s="41">
        <f t="shared" si="24"/>
        <v>1.3690306583658478E-2</v>
      </c>
      <c r="V37" s="41">
        <f t="shared" si="24"/>
        <v>1.2138436225333797</v>
      </c>
      <c r="W37" s="41">
        <f t="shared" si="24"/>
        <v>0.87560453869358457</v>
      </c>
      <c r="X37" s="41">
        <f t="shared" si="25"/>
        <v>1.418807777637759</v>
      </c>
      <c r="Y37" s="86"/>
      <c r="AB37" s="18">
        <f t="shared" si="103"/>
        <v>41456</v>
      </c>
      <c r="AC37" s="39">
        <f t="shared" si="27"/>
        <v>0.95562562047111188</v>
      </c>
      <c r="AD37" s="39">
        <f t="shared" si="27"/>
        <v>0.90991826640117579</v>
      </c>
      <c r="AE37" s="39">
        <f t="shared" si="27"/>
        <v>1.7042339300349985</v>
      </c>
      <c r="AF37" s="39">
        <f t="shared" si="27"/>
        <v>0</v>
      </c>
      <c r="AG37" s="39">
        <f t="shared" si="27"/>
        <v>3.0907073512257188</v>
      </c>
      <c r="AH37" s="39">
        <f t="shared" si="27"/>
        <v>0</v>
      </c>
      <c r="AI37" s="39">
        <f t="shared" si="27"/>
        <v>0</v>
      </c>
      <c r="AJ37" s="39">
        <f t="shared" si="27"/>
        <v>1.1675441507245654</v>
      </c>
      <c r="AK37" s="10"/>
      <c r="AL37" s="40">
        <f t="shared" si="28"/>
        <v>1</v>
      </c>
      <c r="AM37" s="40">
        <f t="shared" si="29"/>
        <v>1</v>
      </c>
      <c r="AN37" s="40">
        <f t="shared" si="30"/>
        <v>0</v>
      </c>
      <c r="AO37" s="40">
        <f t="shared" si="31"/>
        <v>0</v>
      </c>
      <c r="AP37" s="40">
        <f t="shared" si="32"/>
        <v>1</v>
      </c>
      <c r="AQ37" s="40">
        <f t="shared" si="33"/>
        <v>1</v>
      </c>
      <c r="AS37" s="41">
        <f t="shared" si="34"/>
        <v>0.6622063339282005</v>
      </c>
      <c r="AT37" s="41">
        <f t="shared" si="34"/>
        <v>7.6653000884934264E-2</v>
      </c>
      <c r="AU37" s="41">
        <f t="shared" si="34"/>
        <v>2.1450924962434854</v>
      </c>
      <c r="AV37" s="41">
        <f t="shared" si="34"/>
        <v>1.9843754777012415</v>
      </c>
      <c r="AW37" s="41">
        <f t="shared" si="34"/>
        <v>0.96241657105705891</v>
      </c>
      <c r="AX37" s="41">
        <f t="shared" si="35"/>
        <v>0.23490435858404016</v>
      </c>
      <c r="BA37" s="86"/>
      <c r="BB37" s="18">
        <f t="shared" si="104"/>
        <v>41358</v>
      </c>
      <c r="BC37" s="39">
        <f t="shared" si="37"/>
        <v>0.93864551700439458</v>
      </c>
      <c r="BD37" s="39">
        <f t="shared" si="37"/>
        <v>1.1680981098083356</v>
      </c>
      <c r="BE37" s="39">
        <f t="shared" si="37"/>
        <v>1.0133861739046437</v>
      </c>
      <c r="BF37" s="39">
        <f t="shared" si="37"/>
        <v>0.80180286548641022</v>
      </c>
      <c r="BG37" s="39">
        <f t="shared" si="37"/>
        <v>0</v>
      </c>
      <c r="BH37" s="39">
        <f t="shared" si="37"/>
        <v>0</v>
      </c>
      <c r="BI37" s="39">
        <f t="shared" si="37"/>
        <v>0</v>
      </c>
      <c r="BJ37" s="39">
        <f t="shared" si="37"/>
        <v>1.1497400582106603</v>
      </c>
      <c r="BK37" s="10"/>
      <c r="BL37" s="40">
        <f t="shared" si="38"/>
        <v>1</v>
      </c>
      <c r="BM37" s="40">
        <f t="shared" si="39"/>
        <v>0</v>
      </c>
      <c r="BN37" s="40">
        <f t="shared" si="40"/>
        <v>0</v>
      </c>
      <c r="BO37" s="40">
        <f t="shared" si="41"/>
        <v>1</v>
      </c>
      <c r="BP37" s="40">
        <f t="shared" si="42"/>
        <v>0</v>
      </c>
      <c r="BQ37" s="40">
        <f t="shared" si="43"/>
        <v>1</v>
      </c>
      <c r="BS37" s="41">
        <f t="shared" si="44"/>
        <v>1.2427211580893602</v>
      </c>
      <c r="BT37" s="41">
        <f t="shared" si="44"/>
        <v>1.7776142970948787</v>
      </c>
      <c r="BU37" s="41">
        <f t="shared" si="44"/>
        <v>1.8908842003945112</v>
      </c>
      <c r="BV37" s="41">
        <f t="shared" si="44"/>
        <v>0.72699701589859311</v>
      </c>
      <c r="BW37" s="41">
        <f t="shared" si="44"/>
        <v>2.0592741330572131</v>
      </c>
      <c r="BX37" s="41">
        <f t="shared" si="45"/>
        <v>0.87066398488774288</v>
      </c>
      <c r="BY37" s="86"/>
      <c r="CB37" s="18">
        <f t="shared" si="105"/>
        <v>41183</v>
      </c>
      <c r="CC37" s="39">
        <f t="shared" si="46"/>
        <v>0.95272958978083777</v>
      </c>
      <c r="CD37" s="39">
        <f t="shared" si="46"/>
        <v>1.037610852807485</v>
      </c>
      <c r="CE37" s="39">
        <f t="shared" si="46"/>
        <v>0.97418361432004985</v>
      </c>
      <c r="CF37" s="39">
        <f t="shared" si="46"/>
        <v>0.97514659549078664</v>
      </c>
      <c r="CG37" s="39">
        <f t="shared" si="46"/>
        <v>2.8508131655411444</v>
      </c>
      <c r="CH37" s="39">
        <f t="shared" si="46"/>
        <v>0</v>
      </c>
      <c r="CI37" s="39">
        <f t="shared" si="46"/>
        <v>0</v>
      </c>
      <c r="CJ37" s="39">
        <f t="shared" si="46"/>
        <v>1.326191056676183</v>
      </c>
      <c r="CK37" s="10"/>
      <c r="CL37" s="40">
        <f t="shared" si="47"/>
        <v>1</v>
      </c>
      <c r="CM37" s="40">
        <f t="shared" si="48"/>
        <v>1</v>
      </c>
      <c r="CN37" s="40">
        <f t="shared" si="49"/>
        <v>1</v>
      </c>
      <c r="CO37" s="40">
        <f t="shared" si="50"/>
        <v>1</v>
      </c>
      <c r="CP37" s="40">
        <f t="shared" si="51"/>
        <v>1</v>
      </c>
      <c r="CQ37" s="40">
        <f t="shared" si="52"/>
        <v>0</v>
      </c>
      <c r="CS37" s="41">
        <f t="shared" si="53"/>
        <v>2.1316106178777966E-2</v>
      </c>
      <c r="CT37" s="41">
        <f t="shared" si="53"/>
        <v>0.39906148337168057</v>
      </c>
      <c r="CU37" s="41">
        <f t="shared" si="53"/>
        <v>0.65333223942662122</v>
      </c>
      <c r="CV37" s="41">
        <f t="shared" si="53"/>
        <v>0.57394394284250472</v>
      </c>
      <c r="CW37" s="41">
        <f t="shared" si="53"/>
        <v>0.64045667522872984</v>
      </c>
      <c r="CX37" s="41">
        <f t="shared" si="54"/>
        <v>2.4160660042380253</v>
      </c>
      <c r="DA37" s="86"/>
      <c r="DB37" s="18">
        <f t="shared" si="106"/>
        <v>41092</v>
      </c>
      <c r="DC37" s="39">
        <f t="shared" si="55"/>
        <v>0.9515358526698624</v>
      </c>
      <c r="DD37" s="39">
        <f t="shared" si="55"/>
        <v>1.6975855996502405</v>
      </c>
      <c r="DE37" s="39">
        <f t="shared" si="55"/>
        <v>0</v>
      </c>
      <c r="DF37" s="39">
        <f t="shared" si="55"/>
        <v>1.2529567805753186</v>
      </c>
      <c r="DG37" s="39">
        <f t="shared" si="55"/>
        <v>2.8156096913309279</v>
      </c>
      <c r="DH37" s="39">
        <f t="shared" si="55"/>
        <v>0</v>
      </c>
      <c r="DI37" s="39">
        <f t="shared" si="55"/>
        <v>0</v>
      </c>
      <c r="DJ37" s="39">
        <f t="shared" si="55"/>
        <v>1.1502798347815117</v>
      </c>
      <c r="DK37" s="10"/>
      <c r="DL37" s="40">
        <f t="shared" si="56"/>
        <v>0</v>
      </c>
      <c r="DM37" s="40">
        <f t="shared" si="57"/>
        <v>0</v>
      </c>
      <c r="DN37" s="40">
        <f t="shared" si="58"/>
        <v>0</v>
      </c>
      <c r="DO37" s="40">
        <f t="shared" si="59"/>
        <v>0</v>
      </c>
      <c r="DP37" s="40">
        <f t="shared" si="60"/>
        <v>0</v>
      </c>
      <c r="DQ37" s="40">
        <f t="shared" si="61"/>
        <v>0</v>
      </c>
      <c r="DS37" s="41">
        <f t="shared" si="62"/>
        <v>0.1743569518534738</v>
      </c>
      <c r="DT37" s="41">
        <f t="shared" si="62"/>
        <v>2.5588907743665268</v>
      </c>
      <c r="DU37" s="41">
        <f t="shared" si="62"/>
        <v>2.3480124235131052</v>
      </c>
      <c r="DV37" s="41">
        <f t="shared" si="62"/>
        <v>2.1096706434954933</v>
      </c>
      <c r="DW37" s="41">
        <f t="shared" si="62"/>
        <v>1.2805008755281795</v>
      </c>
      <c r="DX37" s="41">
        <f t="shared" si="63"/>
        <v>2.7982950495305849</v>
      </c>
      <c r="EA37" s="86"/>
      <c r="EB37" s="18">
        <f t="shared" si="107"/>
        <v>40994</v>
      </c>
      <c r="EC37" s="39">
        <f t="shared" si="65"/>
        <v>0.85158251243376615</v>
      </c>
      <c r="ED37" s="39">
        <f t="shared" si="65"/>
        <v>1.2534514299635953</v>
      </c>
      <c r="EE37" s="39">
        <f t="shared" si="65"/>
        <v>1.0593319768138216</v>
      </c>
      <c r="EF37" s="39">
        <f t="shared" si="65"/>
        <v>1.0449719626231011</v>
      </c>
      <c r="EG37" s="39">
        <f t="shared" si="65"/>
        <v>1.5464433443121663</v>
      </c>
      <c r="EH37" s="39">
        <f t="shared" si="65"/>
        <v>0</v>
      </c>
      <c r="EI37" s="39">
        <f t="shared" si="65"/>
        <v>0</v>
      </c>
      <c r="EJ37" s="39">
        <f t="shared" si="65"/>
        <v>0.97244659562660851</v>
      </c>
      <c r="EK37" s="10"/>
      <c r="EL37" s="40">
        <f t="shared" si="66"/>
        <v>0</v>
      </c>
      <c r="EM37" s="40">
        <f t="shared" si="67"/>
        <v>1</v>
      </c>
      <c r="EN37" s="40">
        <f t="shared" si="68"/>
        <v>1</v>
      </c>
      <c r="EO37" s="40">
        <f t="shared" si="69"/>
        <v>1</v>
      </c>
      <c r="EP37" s="40">
        <f t="shared" si="70"/>
        <v>1</v>
      </c>
      <c r="EQ37" s="40">
        <f t="shared" si="71"/>
        <v>1</v>
      </c>
      <c r="ES37" s="41">
        <f t="shared" si="72"/>
        <v>3.0859087127301073</v>
      </c>
      <c r="ET37" s="41">
        <f t="shared" si="72"/>
        <v>0.91217314270368965</v>
      </c>
      <c r="EU37" s="41">
        <f t="shared" si="72"/>
        <v>0.20651708929590376</v>
      </c>
      <c r="EV37" s="41">
        <f t="shared" si="72"/>
        <v>1.3041856723319643</v>
      </c>
      <c r="EW37" s="41">
        <f t="shared" si="72"/>
        <v>0.14578645391852427</v>
      </c>
      <c r="EX37" s="41">
        <f t="shared" si="73"/>
        <v>0.8403831745418644</v>
      </c>
      <c r="EY37" s="86"/>
      <c r="FB37" s="18">
        <f t="shared" si="108"/>
        <v>40812</v>
      </c>
      <c r="FC37" s="39">
        <f t="shared" si="74"/>
        <v>0.95593123757855902</v>
      </c>
      <c r="FD37" s="39">
        <f t="shared" si="74"/>
        <v>0.88338831555696296</v>
      </c>
      <c r="FE37" s="39">
        <f t="shared" si="74"/>
        <v>1.0535772864053172</v>
      </c>
      <c r="FF37" s="39">
        <f t="shared" si="74"/>
        <v>0.86182043714158796</v>
      </c>
      <c r="FG37" s="39">
        <f t="shared" si="74"/>
        <v>1.2870981228194425</v>
      </c>
      <c r="FH37" s="39">
        <f t="shared" si="74"/>
        <v>0</v>
      </c>
      <c r="FI37" s="39">
        <f t="shared" si="74"/>
        <v>0</v>
      </c>
      <c r="FJ37" s="39">
        <f t="shared" si="74"/>
        <v>0.64859615684292282</v>
      </c>
      <c r="FK37" s="10"/>
      <c r="FL37" s="40">
        <f t="shared" si="75"/>
        <v>1</v>
      </c>
      <c r="FM37" s="40">
        <f t="shared" si="76"/>
        <v>1</v>
      </c>
      <c r="FN37" s="40">
        <f t="shared" si="77"/>
        <v>1</v>
      </c>
      <c r="FO37" s="40">
        <f t="shared" si="78"/>
        <v>1</v>
      </c>
      <c r="FP37" s="40">
        <f t="shared" si="79"/>
        <v>1</v>
      </c>
      <c r="FQ37" s="40">
        <f t="shared" si="80"/>
        <v>1</v>
      </c>
      <c r="FS37" s="41">
        <f t="shared" si="81"/>
        <v>0.18711158091527652</v>
      </c>
      <c r="FT37" s="41">
        <f t="shared" si="81"/>
        <v>0.305756835755157</v>
      </c>
      <c r="FU37" s="41">
        <f t="shared" si="81"/>
        <v>0.20521529064147881</v>
      </c>
      <c r="FV37" s="41">
        <f t="shared" si="81"/>
        <v>0.2995164176551926</v>
      </c>
      <c r="FW37" s="41">
        <f t="shared" si="81"/>
        <v>0.55924121726159126</v>
      </c>
      <c r="FX37" s="41">
        <f t="shared" si="82"/>
        <v>1.4746211046897004</v>
      </c>
      <c r="FY37" s="86"/>
      <c r="GB37" s="18">
        <f t="shared" si="109"/>
        <v>40721</v>
      </c>
      <c r="GC37" s="39">
        <f t="shared" si="83"/>
        <v>1.1333418229505925</v>
      </c>
      <c r="GD37" s="39">
        <f t="shared" si="83"/>
        <v>1.1472644791169848</v>
      </c>
      <c r="GE37" s="39">
        <f t="shared" si="83"/>
        <v>1.1230869664532281</v>
      </c>
      <c r="GF37" s="39">
        <f t="shared" si="83"/>
        <v>1.0605880540421264</v>
      </c>
      <c r="GG37" s="39">
        <f t="shared" si="83"/>
        <v>1.6988536196747133</v>
      </c>
      <c r="GH37" s="39">
        <f t="shared" si="83"/>
        <v>0</v>
      </c>
      <c r="GI37" s="39">
        <f t="shared" si="83"/>
        <v>0</v>
      </c>
      <c r="GJ37" s="39">
        <f t="shared" si="83"/>
        <v>0</v>
      </c>
      <c r="GK37" s="10"/>
      <c r="GL37" s="40">
        <f t="shared" si="84"/>
        <v>1</v>
      </c>
      <c r="GM37" s="40">
        <f t="shared" si="85"/>
        <v>1</v>
      </c>
      <c r="GN37" s="40">
        <f t="shared" si="86"/>
        <v>1</v>
      </c>
      <c r="GO37" s="40">
        <f t="shared" si="87"/>
        <v>1</v>
      </c>
      <c r="GP37" s="40">
        <f t="shared" si="88"/>
        <v>1</v>
      </c>
      <c r="GQ37" s="40">
        <f t="shared" si="89"/>
        <v>0</v>
      </c>
      <c r="GS37" s="41">
        <f t="shared" si="90"/>
        <v>0.64946895750356026</v>
      </c>
      <c r="GT37" s="41">
        <f t="shared" si="90"/>
        <v>1.0730950941252928</v>
      </c>
      <c r="GU37" s="41">
        <f t="shared" si="90"/>
        <v>0.19004149976091786</v>
      </c>
      <c r="GV37" s="41">
        <f t="shared" si="90"/>
        <v>0.34993672377627594</v>
      </c>
      <c r="GW37" s="41">
        <f t="shared" si="90"/>
        <v>0.66424924411900554</v>
      </c>
      <c r="GX37" s="41">
        <f t="shared" si="91"/>
        <v>1.8807951431420982</v>
      </c>
      <c r="GY37" s="86"/>
      <c r="HB37" s="18">
        <f t="shared" si="110"/>
        <v>40630</v>
      </c>
      <c r="HC37" s="39">
        <f t="shared" si="93"/>
        <v>1.2579389667775656</v>
      </c>
      <c r="HD37" s="39">
        <f t="shared" si="93"/>
        <v>1.529915483443639</v>
      </c>
      <c r="HE37" s="39">
        <f t="shared" si="93"/>
        <v>1.5568888011054227</v>
      </c>
      <c r="HF37" s="39">
        <f t="shared" si="93"/>
        <v>1.0002269886072774</v>
      </c>
      <c r="HG37" s="39">
        <f t="shared" si="93"/>
        <v>1.9309600917944869</v>
      </c>
      <c r="HH37" s="39">
        <f t="shared" si="93"/>
        <v>0</v>
      </c>
      <c r="HI37" s="39">
        <f t="shared" si="93"/>
        <v>0</v>
      </c>
      <c r="HJ37" s="39">
        <f t="shared" si="93"/>
        <v>1.3205682735665114</v>
      </c>
      <c r="HK37" s="10"/>
      <c r="HL37" s="40">
        <f t="shared" si="94"/>
        <v>0</v>
      </c>
      <c r="HM37" s="40">
        <f t="shared" si="95"/>
        <v>1</v>
      </c>
      <c r="HN37" s="40">
        <f t="shared" si="96"/>
        <v>1</v>
      </c>
      <c r="HO37" s="40">
        <f t="shared" si="97"/>
        <v>1</v>
      </c>
      <c r="HP37" s="40">
        <f t="shared" si="98"/>
        <v>1</v>
      </c>
      <c r="HQ37" s="40">
        <f t="shared" si="99"/>
        <v>1</v>
      </c>
      <c r="HS37" s="41">
        <f t="shared" si="100"/>
        <v>1.8309994446445128</v>
      </c>
      <c r="HT37" s="41">
        <f t="shared" si="100"/>
        <v>1.116659242668107</v>
      </c>
      <c r="HU37" s="41">
        <f t="shared" si="100"/>
        <v>0.83091622173418822</v>
      </c>
      <c r="HV37" s="41">
        <f t="shared" si="100"/>
        <v>6.3753774329260202E-2</v>
      </c>
      <c r="HW37" s="41">
        <f t="shared" si="100"/>
        <v>2.5869341511169517E-2</v>
      </c>
      <c r="HX37" s="41">
        <f t="shared" si="101"/>
        <v>1.3584664803272148</v>
      </c>
    </row>
    <row r="38" spans="1:233" x14ac:dyDescent="0.25">
      <c r="B38" s="18">
        <f t="shared" si="102"/>
        <v>41554</v>
      </c>
      <c r="C38" s="39">
        <f t="shared" si="16"/>
        <v>1.120607980801773</v>
      </c>
      <c r="D38" s="39">
        <f t="shared" si="16"/>
        <v>0.76396872615731348</v>
      </c>
      <c r="E38" s="39">
        <f t="shared" si="16"/>
        <v>1.1122526030178399</v>
      </c>
      <c r="F38" s="39">
        <f t="shared" si="16"/>
        <v>1.0050049723483259</v>
      </c>
      <c r="G38" s="39">
        <f t="shared" si="16"/>
        <v>3.2743554192334718</v>
      </c>
      <c r="H38" s="39">
        <f t="shared" si="17"/>
        <v>0</v>
      </c>
      <c r="I38" s="39">
        <f t="shared" si="17"/>
        <v>0</v>
      </c>
      <c r="J38" s="39">
        <f t="shared" si="17"/>
        <v>1.1941614842163384</v>
      </c>
      <c r="K38" s="10"/>
      <c r="L38" s="40">
        <f t="shared" si="18"/>
        <v>1</v>
      </c>
      <c r="M38" s="40">
        <f t="shared" si="19"/>
        <v>1</v>
      </c>
      <c r="N38" s="40">
        <f t="shared" si="20"/>
        <v>1</v>
      </c>
      <c r="O38" s="40">
        <f t="shared" si="21"/>
        <v>0</v>
      </c>
      <c r="P38" s="40">
        <f t="shared" si="22"/>
        <v>1</v>
      </c>
      <c r="Q38" s="40">
        <f t="shared" si="23"/>
        <v>0</v>
      </c>
      <c r="S38" s="41">
        <f t="shared" si="24"/>
        <v>0.51996287210560954</v>
      </c>
      <c r="T38" s="41">
        <f t="shared" si="24"/>
        <v>0.82251171193484163</v>
      </c>
      <c r="U38" s="41">
        <f t="shared" si="24"/>
        <v>1.1218620852215893</v>
      </c>
      <c r="V38" s="41">
        <f t="shared" si="24"/>
        <v>1.6176553541203462</v>
      </c>
      <c r="W38" s="41">
        <f t="shared" si="24"/>
        <v>0.36906933825787797</v>
      </c>
      <c r="X38" s="41">
        <f t="shared" si="25"/>
        <v>1.7107869309703718</v>
      </c>
      <c r="Y38" s="86"/>
      <c r="AB38" s="18">
        <f t="shared" si="103"/>
        <v>41463</v>
      </c>
      <c r="AC38" s="39">
        <f t="shared" si="27"/>
        <v>0.81142030727482073</v>
      </c>
      <c r="AD38" s="39">
        <f t="shared" si="27"/>
        <v>0.95228982814218033</v>
      </c>
      <c r="AE38" s="39">
        <f t="shared" si="27"/>
        <v>1.1705905285840315</v>
      </c>
      <c r="AF38" s="39">
        <f t="shared" si="27"/>
        <v>1.4164916929748388</v>
      </c>
      <c r="AG38" s="39">
        <f t="shared" si="27"/>
        <v>2.813477557176403</v>
      </c>
      <c r="AH38" s="39">
        <f t="shared" si="27"/>
        <v>0</v>
      </c>
      <c r="AI38" s="39">
        <f t="shared" si="27"/>
        <v>0</v>
      </c>
      <c r="AJ38" s="39">
        <f t="shared" si="27"/>
        <v>1.7089267945535582</v>
      </c>
      <c r="AK38" s="10"/>
      <c r="AL38" s="40">
        <f t="shared" si="28"/>
        <v>0</v>
      </c>
      <c r="AM38" s="40">
        <f t="shared" si="29"/>
        <v>0</v>
      </c>
      <c r="AN38" s="40">
        <f t="shared" si="30"/>
        <v>0</v>
      </c>
      <c r="AO38" s="40">
        <f t="shared" si="31"/>
        <v>0</v>
      </c>
      <c r="AP38" s="40">
        <f t="shared" si="32"/>
        <v>0</v>
      </c>
      <c r="AQ38" s="40">
        <f t="shared" si="33"/>
        <v>0</v>
      </c>
      <c r="AS38" s="41">
        <f t="shared" si="34"/>
        <v>5.7121991094223216E-2</v>
      </c>
      <c r="AT38" s="41">
        <f t="shared" si="34"/>
        <v>0.54324472437873006</v>
      </c>
      <c r="AU38" s="41">
        <f t="shared" si="34"/>
        <v>0.11423251365506792</v>
      </c>
      <c r="AV38" s="41">
        <f t="shared" si="34"/>
        <v>0.43191634726274092</v>
      </c>
      <c r="AW38" s="41">
        <f t="shared" si="34"/>
        <v>0.62514735311626746</v>
      </c>
      <c r="AX38" s="41">
        <f t="shared" si="35"/>
        <v>2.7275391529700204</v>
      </c>
      <c r="BA38" s="86"/>
      <c r="BB38" s="18">
        <f t="shared" si="104"/>
        <v>41365</v>
      </c>
      <c r="BC38" s="39">
        <f t="shared" si="37"/>
        <v>1.0473565262553404</v>
      </c>
      <c r="BD38" s="39">
        <f t="shared" si="37"/>
        <v>0.98745233322943515</v>
      </c>
      <c r="BE38" s="39">
        <f t="shared" si="37"/>
        <v>0.72900982012531279</v>
      </c>
      <c r="BF38" s="39">
        <f t="shared" si="37"/>
        <v>1.0554015043239169</v>
      </c>
      <c r="BG38" s="39">
        <f t="shared" si="37"/>
        <v>2.3727702722821733</v>
      </c>
      <c r="BH38" s="39">
        <f t="shared" si="37"/>
        <v>0</v>
      </c>
      <c r="BI38" s="39">
        <f t="shared" si="37"/>
        <v>0</v>
      </c>
      <c r="BJ38" s="39">
        <f t="shared" si="37"/>
        <v>1.1484542246383058</v>
      </c>
      <c r="BK38" s="10"/>
      <c r="BL38" s="40">
        <f t="shared" si="38"/>
        <v>0</v>
      </c>
      <c r="BM38" s="40">
        <f t="shared" si="39"/>
        <v>1</v>
      </c>
      <c r="BN38" s="40">
        <f t="shared" si="40"/>
        <v>1</v>
      </c>
      <c r="BO38" s="40">
        <f t="shared" si="41"/>
        <v>1</v>
      </c>
      <c r="BP38" s="40">
        <f t="shared" si="42"/>
        <v>1</v>
      </c>
      <c r="BQ38" s="40">
        <f t="shared" si="43"/>
        <v>1</v>
      </c>
      <c r="BS38" s="41">
        <f t="shared" si="44"/>
        <v>2.1523760381556527</v>
      </c>
      <c r="BT38" s="41">
        <f t="shared" si="44"/>
        <v>0.36249872376065218</v>
      </c>
      <c r="BU38" s="41">
        <f t="shared" si="44"/>
        <v>1.2129009134901665</v>
      </c>
      <c r="BV38" s="41">
        <f t="shared" si="44"/>
        <v>0.97970928271018842</v>
      </c>
      <c r="BW38" s="41">
        <f t="shared" si="44"/>
        <v>0.25871318756997985</v>
      </c>
      <c r="BX38" s="41">
        <f t="shared" si="45"/>
        <v>0.86412312371050415</v>
      </c>
      <c r="BY38" s="86"/>
      <c r="CB38" s="18">
        <f t="shared" si="105"/>
        <v>41190</v>
      </c>
      <c r="CC38" s="39">
        <f t="shared" si="46"/>
        <v>1.3969057572180237</v>
      </c>
      <c r="CD38" s="39">
        <f t="shared" si="46"/>
        <v>1.0002660344432226</v>
      </c>
      <c r="CE38" s="39">
        <f t="shared" si="46"/>
        <v>1.0423782134773221</v>
      </c>
      <c r="CF38" s="39">
        <f t="shared" si="46"/>
        <v>0.92913767498246203</v>
      </c>
      <c r="CG38" s="39">
        <f t="shared" si="46"/>
        <v>2.6965228283988241</v>
      </c>
      <c r="CH38" s="39">
        <f t="shared" si="46"/>
        <v>0</v>
      </c>
      <c r="CI38" s="39">
        <f t="shared" si="46"/>
        <v>0</v>
      </c>
      <c r="CJ38" s="39">
        <f t="shared" si="46"/>
        <v>0.91659748526968876</v>
      </c>
      <c r="CK38" s="10"/>
      <c r="CL38" s="40">
        <f t="shared" si="47"/>
        <v>1</v>
      </c>
      <c r="CM38" s="40">
        <f t="shared" si="48"/>
        <v>1</v>
      </c>
      <c r="CN38" s="40">
        <f t="shared" si="49"/>
        <v>1</v>
      </c>
      <c r="CO38" s="40">
        <f t="shared" si="50"/>
        <v>1</v>
      </c>
      <c r="CP38" s="40">
        <f t="shared" si="51"/>
        <v>1</v>
      </c>
      <c r="CQ38" s="40">
        <f t="shared" si="52"/>
        <v>1</v>
      </c>
      <c r="CS38" s="41">
        <f t="shared" si="53"/>
        <v>0.9224505347814218</v>
      </c>
      <c r="CT38" s="41">
        <f t="shared" si="53"/>
        <v>7.7733396078081385E-2</v>
      </c>
      <c r="CU38" s="41">
        <f t="shared" si="53"/>
        <v>0.53692401768073228</v>
      </c>
      <c r="CV38" s="41">
        <f t="shared" si="53"/>
        <v>1.1420848787348354</v>
      </c>
      <c r="CW38" s="41">
        <f t="shared" si="53"/>
        <v>0.25551715249191553</v>
      </c>
      <c r="CX38" s="41">
        <f t="shared" si="54"/>
        <v>0.12458748909579508</v>
      </c>
      <c r="DA38" s="86"/>
      <c r="DB38" s="18">
        <f t="shared" si="106"/>
        <v>41099</v>
      </c>
      <c r="DC38" s="39">
        <f t="shared" si="55"/>
        <v>1.1007568761169557</v>
      </c>
      <c r="DD38" s="39">
        <f t="shared" si="55"/>
        <v>1.0330253049244333</v>
      </c>
      <c r="DE38" s="39">
        <f t="shared" si="55"/>
        <v>1.0110555391063145</v>
      </c>
      <c r="DF38" s="39">
        <f t="shared" si="55"/>
        <v>1.1034707207797256</v>
      </c>
      <c r="DG38" s="39">
        <f t="shared" si="55"/>
        <v>2.4502928521740799</v>
      </c>
      <c r="DH38" s="39">
        <f t="shared" si="55"/>
        <v>0</v>
      </c>
      <c r="DI38" s="39">
        <f t="shared" si="55"/>
        <v>0</v>
      </c>
      <c r="DJ38" s="39">
        <f t="shared" si="55"/>
        <v>1.1847153487243964</v>
      </c>
      <c r="DK38" s="10"/>
      <c r="DL38" s="40">
        <f t="shared" si="56"/>
        <v>1</v>
      </c>
      <c r="DM38" s="40">
        <f t="shared" si="57"/>
        <v>1</v>
      </c>
      <c r="DN38" s="40">
        <f t="shared" si="58"/>
        <v>1</v>
      </c>
      <c r="DO38" s="40">
        <f t="shared" si="59"/>
        <v>1</v>
      </c>
      <c r="DP38" s="40">
        <f t="shared" si="60"/>
        <v>1</v>
      </c>
      <c r="DQ38" s="40">
        <f t="shared" si="61"/>
        <v>0</v>
      </c>
      <c r="DS38" s="41">
        <f t="shared" si="62"/>
        <v>1.1785187986952124</v>
      </c>
      <c r="DT38" s="41">
        <f t="shared" si="62"/>
        <v>5.4182176573522867E-2</v>
      </c>
      <c r="DU38" s="41">
        <f t="shared" si="62"/>
        <v>2.5992998319996369E-2</v>
      </c>
      <c r="DV38" s="41">
        <f t="shared" si="62"/>
        <v>0.59445805744018632</v>
      </c>
      <c r="DW38" s="41">
        <f t="shared" si="62"/>
        <v>0.66848892292343354</v>
      </c>
      <c r="DX38" s="41">
        <f t="shared" si="63"/>
        <v>3.1248503008084363</v>
      </c>
      <c r="EA38" s="86"/>
      <c r="EB38" s="18">
        <f t="shared" si="107"/>
        <v>41001</v>
      </c>
      <c r="EC38" s="39">
        <f t="shared" si="65"/>
        <v>0.8258889488703669</v>
      </c>
      <c r="ED38" s="39">
        <f t="shared" si="65"/>
        <v>1.122469689504678</v>
      </c>
      <c r="EE38" s="39">
        <f t="shared" si="65"/>
        <v>1.0734610834308789</v>
      </c>
      <c r="EF38" s="39">
        <f t="shared" si="65"/>
        <v>1.2275605633774098</v>
      </c>
      <c r="EG38" s="39">
        <f t="shared" si="65"/>
        <v>0</v>
      </c>
      <c r="EH38" s="39">
        <f t="shared" si="65"/>
        <v>0</v>
      </c>
      <c r="EI38" s="39">
        <f t="shared" si="65"/>
        <v>0</v>
      </c>
      <c r="EJ38" s="39">
        <f t="shared" si="65"/>
        <v>1.073049302967344</v>
      </c>
      <c r="EK38" s="10"/>
      <c r="EL38" s="40">
        <f t="shared" si="66"/>
        <v>0</v>
      </c>
      <c r="EM38" s="40">
        <f t="shared" si="67"/>
        <v>1</v>
      </c>
      <c r="EN38" s="40">
        <f t="shared" si="68"/>
        <v>1</v>
      </c>
      <c r="EO38" s="40">
        <f t="shared" si="69"/>
        <v>1</v>
      </c>
      <c r="EP38" s="40">
        <f t="shared" si="70"/>
        <v>0</v>
      </c>
      <c r="EQ38" s="40">
        <f t="shared" si="71"/>
        <v>1</v>
      </c>
      <c r="ES38" s="41">
        <f t="shared" si="72"/>
        <v>2.3720851433992181</v>
      </c>
      <c r="ET38" s="41">
        <f t="shared" si="72"/>
        <v>0.1277297223073009</v>
      </c>
      <c r="EU38" s="41">
        <f t="shared" si="72"/>
        <v>0.11122168686512514</v>
      </c>
      <c r="EV38" s="41">
        <f t="shared" si="72"/>
        <v>1.1143917015555751</v>
      </c>
      <c r="EW38" s="41">
        <f t="shared" si="72"/>
        <v>2.091665436459289</v>
      </c>
      <c r="EX38" s="41">
        <f t="shared" si="73"/>
        <v>0.38929087339794066</v>
      </c>
      <c r="EY38" s="86"/>
      <c r="FB38" s="18">
        <f t="shared" si="108"/>
        <v>40819</v>
      </c>
      <c r="FC38" s="39">
        <f t="shared" si="74"/>
        <v>0.77484592949123698</v>
      </c>
      <c r="FD38" s="39">
        <f t="shared" si="74"/>
        <v>0.63697056848093703</v>
      </c>
      <c r="FE38" s="39">
        <f t="shared" si="74"/>
        <v>0.91370620725578666</v>
      </c>
      <c r="FF38" s="39">
        <f t="shared" si="74"/>
        <v>0.83600262221036115</v>
      </c>
      <c r="FG38" s="39">
        <f t="shared" si="74"/>
        <v>1.409283609874197</v>
      </c>
      <c r="FH38" s="39">
        <f t="shared" si="74"/>
        <v>0</v>
      </c>
      <c r="FI38" s="39">
        <f t="shared" si="74"/>
        <v>0</v>
      </c>
      <c r="FJ38" s="39">
        <f t="shared" si="74"/>
        <v>1.0077216518134089</v>
      </c>
      <c r="FK38" s="10"/>
      <c r="FL38" s="40">
        <f t="shared" si="75"/>
        <v>1</v>
      </c>
      <c r="FM38" s="40">
        <f t="shared" si="76"/>
        <v>0</v>
      </c>
      <c r="FN38" s="40">
        <f t="shared" si="77"/>
        <v>1</v>
      </c>
      <c r="FO38" s="40">
        <f t="shared" si="78"/>
        <v>1</v>
      </c>
      <c r="FP38" s="40">
        <f t="shared" si="79"/>
        <v>1</v>
      </c>
      <c r="FQ38" s="40">
        <f t="shared" si="80"/>
        <v>1</v>
      </c>
      <c r="FS38" s="41">
        <f t="shared" si="81"/>
        <v>0.1946401516224722</v>
      </c>
      <c r="FT38" s="41">
        <f t="shared" si="81"/>
        <v>1.5037055365520231</v>
      </c>
      <c r="FU38" s="41">
        <f t="shared" si="81"/>
        <v>1.0746416010265478</v>
      </c>
      <c r="FV38" s="41">
        <f t="shared" si="81"/>
        <v>0.14609640279767253</v>
      </c>
      <c r="FW38" s="41">
        <f t="shared" si="81"/>
        <v>4.4443103321353979E-4</v>
      </c>
      <c r="FX38" s="41">
        <f t="shared" si="82"/>
        <v>0.86583652537596612</v>
      </c>
      <c r="FY38" s="86"/>
      <c r="GB38" s="18">
        <f t="shared" si="109"/>
        <v>40728</v>
      </c>
      <c r="GC38" s="39">
        <f t="shared" si="83"/>
        <v>0</v>
      </c>
      <c r="GD38" s="39">
        <f t="shared" si="83"/>
        <v>1.0517736051713915</v>
      </c>
      <c r="GE38" s="39">
        <f t="shared" si="83"/>
        <v>1.2867625770279663</v>
      </c>
      <c r="GF38" s="39">
        <f t="shared" si="83"/>
        <v>1.1954987907566665</v>
      </c>
      <c r="GG38" s="39">
        <f t="shared" si="83"/>
        <v>1.8522053377962024</v>
      </c>
      <c r="GH38" s="39">
        <f t="shared" si="83"/>
        <v>0</v>
      </c>
      <c r="GI38" s="39">
        <f t="shared" si="83"/>
        <v>0</v>
      </c>
      <c r="GJ38" s="39">
        <f t="shared" si="83"/>
        <v>0.9006152527705833</v>
      </c>
      <c r="GK38" s="10"/>
      <c r="GL38" s="40">
        <f t="shared" si="84"/>
        <v>1</v>
      </c>
      <c r="GM38" s="40">
        <f t="shared" si="85"/>
        <v>1</v>
      </c>
      <c r="GN38" s="40">
        <f t="shared" si="86"/>
        <v>1</v>
      </c>
      <c r="GO38" s="40">
        <f t="shared" si="87"/>
        <v>1</v>
      </c>
      <c r="GP38" s="40">
        <f t="shared" si="88"/>
        <v>1</v>
      </c>
      <c r="GQ38" s="40">
        <f t="shared" si="89"/>
        <v>1</v>
      </c>
      <c r="GS38" s="41">
        <f t="shared" si="90"/>
        <v>1.3544483343497407</v>
      </c>
      <c r="GT38" s="41">
        <f t="shared" si="90"/>
        <v>0.50914928200027942</v>
      </c>
      <c r="GU38" s="41">
        <f t="shared" si="90"/>
        <v>0.91751775293243509</v>
      </c>
      <c r="GV38" s="41">
        <f t="shared" si="90"/>
        <v>1.0360379433088038</v>
      </c>
      <c r="GW38" s="41">
        <f t="shared" si="90"/>
        <v>1.0731159003208395</v>
      </c>
      <c r="GX38" s="41">
        <f t="shared" si="91"/>
        <v>0.36349058000078505</v>
      </c>
      <c r="GY38" s="86"/>
      <c r="HB38" s="18">
        <f t="shared" si="110"/>
        <v>40637</v>
      </c>
      <c r="HC38" s="39">
        <f t="shared" si="93"/>
        <v>1.2733771934796516</v>
      </c>
      <c r="HD38" s="39">
        <f t="shared" si="93"/>
        <v>1.5251103732760518</v>
      </c>
      <c r="HE38" s="39">
        <f t="shared" si="93"/>
        <v>1.6100647761711495</v>
      </c>
      <c r="HF38" s="39">
        <f t="shared" si="93"/>
        <v>1.1214720214308835</v>
      </c>
      <c r="HG38" s="39">
        <f t="shared" si="93"/>
        <v>2.1216280493823518</v>
      </c>
      <c r="HH38" s="39">
        <f t="shared" si="93"/>
        <v>0</v>
      </c>
      <c r="HI38" s="39">
        <f t="shared" si="93"/>
        <v>0</v>
      </c>
      <c r="HJ38" s="39">
        <f t="shared" si="93"/>
        <v>1.2137457647709722</v>
      </c>
      <c r="HK38" s="10"/>
      <c r="HL38" s="40">
        <f t="shared" si="94"/>
        <v>0</v>
      </c>
      <c r="HM38" s="40">
        <f t="shared" si="95"/>
        <v>1</v>
      </c>
      <c r="HN38" s="40">
        <f t="shared" si="96"/>
        <v>1</v>
      </c>
      <c r="HO38" s="40">
        <f t="shared" si="97"/>
        <v>1</v>
      </c>
      <c r="HP38" s="40">
        <f t="shared" si="98"/>
        <v>1</v>
      </c>
      <c r="HQ38" s="40">
        <f t="shared" si="99"/>
        <v>1</v>
      </c>
      <c r="HS38" s="41">
        <f t="shared" si="100"/>
        <v>1.9155563602054846</v>
      </c>
      <c r="HT38" s="41">
        <f t="shared" si="100"/>
        <v>1.0900307525111455</v>
      </c>
      <c r="HU38" s="41">
        <f t="shared" si="100"/>
        <v>1.4025010356197003</v>
      </c>
      <c r="HV38" s="41">
        <f t="shared" si="100"/>
        <v>1.0707556428991358</v>
      </c>
      <c r="HW38" s="41">
        <f t="shared" si="100"/>
        <v>1.0964005633590992</v>
      </c>
      <c r="HX38" s="41">
        <f t="shared" si="101"/>
        <v>0.70075857973527123</v>
      </c>
    </row>
    <row r="39" spans="1:233" x14ac:dyDescent="0.25">
      <c r="B39" s="18">
        <f t="shared" si="102"/>
        <v>41561</v>
      </c>
      <c r="C39" s="39">
        <f t="shared" si="16"/>
        <v>1.1663019001307844</v>
      </c>
      <c r="D39" s="39">
        <f t="shared" si="16"/>
        <v>0.81515638373645039</v>
      </c>
      <c r="E39" s="39">
        <f t="shared" si="16"/>
        <v>1.097862818039598</v>
      </c>
      <c r="F39" s="39">
        <f t="shared" si="16"/>
        <v>0.99298805726105843</v>
      </c>
      <c r="G39" s="39">
        <f t="shared" si="16"/>
        <v>2.3728162156068175</v>
      </c>
      <c r="H39" s="39">
        <f t="shared" si="17"/>
        <v>0</v>
      </c>
      <c r="I39" s="39">
        <f t="shared" si="17"/>
        <v>0</v>
      </c>
      <c r="J39" s="39">
        <f t="shared" si="17"/>
        <v>1.0194989491427779</v>
      </c>
      <c r="K39" s="10"/>
      <c r="L39" s="40">
        <f t="shared" si="18"/>
        <v>1</v>
      </c>
      <c r="M39" s="40">
        <f t="shared" si="19"/>
        <v>1</v>
      </c>
      <c r="N39" s="40">
        <f t="shared" si="20"/>
        <v>1</v>
      </c>
      <c r="O39" s="40">
        <f t="shared" si="21"/>
        <v>0</v>
      </c>
      <c r="P39" s="40">
        <f t="shared" si="22"/>
        <v>0</v>
      </c>
      <c r="Q39" s="40">
        <f t="shared" si="23"/>
        <v>1</v>
      </c>
      <c r="S39" s="41">
        <f t="shared" si="24"/>
        <v>0.62479165064316555</v>
      </c>
      <c r="T39" s="41">
        <f t="shared" si="24"/>
        <v>0.10086792303101567</v>
      </c>
      <c r="U39" s="41">
        <f t="shared" si="24"/>
        <v>1.2972703831261214</v>
      </c>
      <c r="V39" s="41">
        <f t="shared" si="24"/>
        <v>1.7418130812318124</v>
      </c>
      <c r="W39" s="41">
        <f t="shared" si="24"/>
        <v>1.6190890317417759</v>
      </c>
      <c r="X39" s="41">
        <f t="shared" si="25"/>
        <v>0.62075023888613456</v>
      </c>
      <c r="Y39" s="86"/>
      <c r="AB39" s="18">
        <f t="shared" si="103"/>
        <v>41470</v>
      </c>
      <c r="AC39" s="39">
        <f t="shared" si="27"/>
        <v>1.1876706365975778</v>
      </c>
      <c r="AD39" s="39">
        <f t="shared" si="27"/>
        <v>1.0387386295010586</v>
      </c>
      <c r="AE39" s="39">
        <f t="shared" si="27"/>
        <v>1.140502982623955</v>
      </c>
      <c r="AF39" s="39">
        <f t="shared" si="27"/>
        <v>1.5363025169305102</v>
      </c>
      <c r="AG39" s="39">
        <f t="shared" si="27"/>
        <v>2.1956378139793986</v>
      </c>
      <c r="AH39" s="39">
        <f t="shared" si="27"/>
        <v>0</v>
      </c>
      <c r="AI39" s="39">
        <f t="shared" si="27"/>
        <v>0</v>
      </c>
      <c r="AJ39" s="39">
        <f t="shared" si="27"/>
        <v>1.6437538587052585</v>
      </c>
      <c r="AK39" s="10"/>
      <c r="AL39" s="40">
        <f t="shared" si="28"/>
        <v>0</v>
      </c>
      <c r="AM39" s="40">
        <f t="shared" si="29"/>
        <v>1</v>
      </c>
      <c r="AN39" s="40">
        <f t="shared" si="30"/>
        <v>1</v>
      </c>
      <c r="AO39" s="40">
        <f t="shared" si="31"/>
        <v>1</v>
      </c>
      <c r="AP39" s="40">
        <f t="shared" si="32"/>
        <v>1</v>
      </c>
      <c r="AQ39" s="40">
        <f t="shared" si="33"/>
        <v>0</v>
      </c>
      <c r="AS39" s="41">
        <f t="shared" si="34"/>
        <v>1.819698725022324</v>
      </c>
      <c r="AT39" s="41">
        <f t="shared" si="34"/>
        <v>1.4952109385713228</v>
      </c>
      <c r="AU39" s="41">
        <f t="shared" si="34"/>
        <v>2.701540411305073E-4</v>
      </c>
      <c r="AV39" s="41">
        <f t="shared" si="34"/>
        <v>0.63629305903737898</v>
      </c>
      <c r="AW39" s="41">
        <f t="shared" si="34"/>
        <v>0.12649742487510957</v>
      </c>
      <c r="AX39" s="41">
        <f t="shared" si="35"/>
        <v>2.4274698223413287</v>
      </c>
      <c r="BA39" s="86"/>
      <c r="BB39" s="18">
        <f t="shared" si="104"/>
        <v>41372</v>
      </c>
      <c r="BC39" s="39">
        <f t="shared" si="37"/>
        <v>1.0461851952452863</v>
      </c>
      <c r="BD39" s="39">
        <f t="shared" si="37"/>
        <v>0.96672034945416563</v>
      </c>
      <c r="BE39" s="39">
        <f t="shared" si="37"/>
        <v>0.85468742229384398</v>
      </c>
      <c r="BF39" s="39">
        <f t="shared" si="37"/>
        <v>1.0383879153034508</v>
      </c>
      <c r="BG39" s="39">
        <f t="shared" si="37"/>
        <v>2.4826086236505964</v>
      </c>
      <c r="BH39" s="39">
        <f t="shared" si="37"/>
        <v>0</v>
      </c>
      <c r="BI39" s="39">
        <f t="shared" si="37"/>
        <v>0</v>
      </c>
      <c r="BJ39" s="39">
        <f t="shared" si="37"/>
        <v>0.68072815295650746</v>
      </c>
      <c r="BK39" s="10"/>
      <c r="BL39" s="40">
        <f t="shared" si="38"/>
        <v>0</v>
      </c>
      <c r="BM39" s="40">
        <f t="shared" si="39"/>
        <v>1</v>
      </c>
      <c r="BN39" s="40">
        <f t="shared" si="40"/>
        <v>1</v>
      </c>
      <c r="BO39" s="40">
        <f t="shared" si="41"/>
        <v>1</v>
      </c>
      <c r="BP39" s="40">
        <f t="shared" si="42"/>
        <v>1</v>
      </c>
      <c r="BQ39" s="40">
        <f t="shared" si="43"/>
        <v>0</v>
      </c>
      <c r="BS39" s="41">
        <f t="shared" si="44"/>
        <v>2.1425747588113584</v>
      </c>
      <c r="BT39" s="41">
        <f t="shared" si="44"/>
        <v>0.20009164366109378</v>
      </c>
      <c r="BU39" s="41">
        <f t="shared" si="44"/>
        <v>0.15878933281666058</v>
      </c>
      <c r="BV39" s="41">
        <f t="shared" si="44"/>
        <v>0.8652086699455579</v>
      </c>
      <c r="BW39" s="41">
        <f t="shared" si="44"/>
        <v>0.36601557110233784</v>
      </c>
      <c r="BX39" s="41">
        <f t="shared" si="45"/>
        <v>1.5151360351897953</v>
      </c>
      <c r="BY39" s="86"/>
      <c r="CB39" s="18">
        <f t="shared" si="105"/>
        <v>41197</v>
      </c>
      <c r="CC39" s="39">
        <f t="shared" si="46"/>
        <v>0.9654719791534736</v>
      </c>
      <c r="CD39" s="39">
        <f t="shared" si="46"/>
        <v>0.9274402260812572</v>
      </c>
      <c r="CE39" s="39">
        <f t="shared" si="46"/>
        <v>0.90952908020186318</v>
      </c>
      <c r="CF39" s="39">
        <f t="shared" si="46"/>
        <v>0.86923971473971884</v>
      </c>
      <c r="CG39" s="39">
        <f t="shared" si="46"/>
        <v>1.9214247107836793</v>
      </c>
      <c r="CH39" s="39">
        <f t="shared" si="46"/>
        <v>0</v>
      </c>
      <c r="CI39" s="39">
        <f t="shared" si="46"/>
        <v>0</v>
      </c>
      <c r="CJ39" s="39">
        <f t="shared" si="46"/>
        <v>0.9443403167869745</v>
      </c>
      <c r="CK39" s="10"/>
      <c r="CL39" s="40">
        <f t="shared" si="47"/>
        <v>1</v>
      </c>
      <c r="CM39" s="40">
        <f t="shared" si="48"/>
        <v>1</v>
      </c>
      <c r="CN39" s="40">
        <f t="shared" si="49"/>
        <v>0</v>
      </c>
      <c r="CO39" s="40">
        <f t="shared" si="50"/>
        <v>0</v>
      </c>
      <c r="CP39" s="40">
        <f t="shared" si="51"/>
        <v>0</v>
      </c>
      <c r="CQ39" s="40">
        <f t="shared" si="52"/>
        <v>1</v>
      </c>
      <c r="CS39" s="41">
        <f t="shared" si="53"/>
        <v>5.7583811477401221E-3</v>
      </c>
      <c r="CT39" s="41">
        <f t="shared" si="53"/>
        <v>1.0075269802933242</v>
      </c>
      <c r="CU39" s="41">
        <f t="shared" si="53"/>
        <v>1.7818008386342477</v>
      </c>
      <c r="CV39" s="41">
        <f t="shared" si="53"/>
        <v>1.8817345556751244</v>
      </c>
      <c r="CW39" s="41">
        <f t="shared" si="53"/>
        <v>1.6782779573972972</v>
      </c>
      <c r="CX39" s="41">
        <f t="shared" si="54"/>
        <v>0.27979525310628028</v>
      </c>
      <c r="DA39" s="86"/>
      <c r="DB39" s="18">
        <f t="shared" si="106"/>
        <v>41106</v>
      </c>
      <c r="DC39" s="39">
        <f t="shared" si="55"/>
        <v>1.1337098390474512</v>
      </c>
      <c r="DD39" s="39">
        <f t="shared" si="55"/>
        <v>1.0807837827659932</v>
      </c>
      <c r="DE39" s="39">
        <f t="shared" si="55"/>
        <v>1.012694051082687</v>
      </c>
      <c r="DF39" s="39">
        <f t="shared" si="55"/>
        <v>1.0573961493898028</v>
      </c>
      <c r="DG39" s="39">
        <f t="shared" si="55"/>
        <v>1.6323070234631161</v>
      </c>
      <c r="DH39" s="39">
        <f t="shared" si="55"/>
        <v>0</v>
      </c>
      <c r="DI39" s="39">
        <f t="shared" si="55"/>
        <v>0</v>
      </c>
      <c r="DJ39" s="39">
        <f t="shared" si="55"/>
        <v>0.93252960766934712</v>
      </c>
      <c r="DK39" s="10"/>
      <c r="DL39" s="40">
        <f t="shared" si="56"/>
        <v>1</v>
      </c>
      <c r="DM39" s="40">
        <f t="shared" si="57"/>
        <v>1</v>
      </c>
      <c r="DN39" s="40">
        <f t="shared" si="58"/>
        <v>1</v>
      </c>
      <c r="DO39" s="40">
        <f t="shared" si="59"/>
        <v>1</v>
      </c>
      <c r="DP39" s="40">
        <f t="shared" si="60"/>
        <v>1</v>
      </c>
      <c r="DQ39" s="40">
        <f t="shared" si="61"/>
        <v>1</v>
      </c>
      <c r="DS39" s="41">
        <f t="shared" si="62"/>
        <v>1.4772787416814193</v>
      </c>
      <c r="DT39" s="41">
        <f t="shared" si="62"/>
        <v>0.13360573013152616</v>
      </c>
      <c r="DU39" s="41">
        <f t="shared" si="62"/>
        <v>2.9840300634451731E-2</v>
      </c>
      <c r="DV39" s="41">
        <f t="shared" si="62"/>
        <v>0.12743945675877963</v>
      </c>
      <c r="DW39" s="41">
        <f t="shared" si="62"/>
        <v>0.70187523928664541</v>
      </c>
      <c r="DX39" s="41">
        <f t="shared" si="63"/>
        <v>0.73334895206962969</v>
      </c>
      <c r="EA39" s="86"/>
      <c r="EB39" s="18">
        <f t="shared" si="107"/>
        <v>41008</v>
      </c>
      <c r="EC39" s="39">
        <f t="shared" si="65"/>
        <v>0.91132979939400427</v>
      </c>
      <c r="ED39" s="39">
        <f t="shared" si="65"/>
        <v>0.93719000437288447</v>
      </c>
      <c r="EE39" s="39">
        <f t="shared" si="65"/>
        <v>1.1161270468230085</v>
      </c>
      <c r="EF39" s="39">
        <f t="shared" si="65"/>
        <v>1.1593980050464949</v>
      </c>
      <c r="EG39" s="39">
        <f t="shared" si="65"/>
        <v>1.8621914497555689</v>
      </c>
      <c r="EH39" s="39">
        <f t="shared" si="65"/>
        <v>0</v>
      </c>
      <c r="EI39" s="39">
        <f t="shared" si="65"/>
        <v>0</v>
      </c>
      <c r="EJ39" s="39">
        <f t="shared" si="65"/>
        <v>1.0075522096009222</v>
      </c>
      <c r="EK39" s="10"/>
      <c r="EL39" s="40">
        <f t="shared" si="66"/>
        <v>0</v>
      </c>
      <c r="EM39" s="40">
        <f t="shared" si="67"/>
        <v>0</v>
      </c>
      <c r="EN39" s="40">
        <f t="shared" si="68"/>
        <v>1</v>
      </c>
      <c r="EO39" s="40">
        <f t="shared" si="69"/>
        <v>1</v>
      </c>
      <c r="EP39" s="40">
        <f t="shared" si="70"/>
        <v>1</v>
      </c>
      <c r="EQ39" s="40">
        <f t="shared" si="71"/>
        <v>1</v>
      </c>
      <c r="ES39" s="41">
        <f t="shared" si="72"/>
        <v>4.7458194343611089</v>
      </c>
      <c r="ET39" s="41">
        <f t="shared" si="72"/>
        <v>1.5987200658607104</v>
      </c>
      <c r="EU39" s="41">
        <f t="shared" si="72"/>
        <v>0.17654386418828474</v>
      </c>
      <c r="EV39" s="41">
        <f t="shared" si="72"/>
        <v>0.21150718059212673</v>
      </c>
      <c r="EW39" s="41">
        <f t="shared" si="72"/>
        <v>0.25151720703949243</v>
      </c>
      <c r="EX39" s="41">
        <f t="shared" si="73"/>
        <v>0.4112847577865637</v>
      </c>
      <c r="EY39" s="86"/>
      <c r="FB39" s="18">
        <f t="shared" si="108"/>
        <v>40826</v>
      </c>
      <c r="FC39" s="39">
        <f t="shared" si="74"/>
        <v>1.2038754959149516</v>
      </c>
      <c r="FD39" s="39">
        <f t="shared" si="74"/>
        <v>1.1974355977285021</v>
      </c>
      <c r="FE39" s="39">
        <f t="shared" si="74"/>
        <v>1.0191848680665703</v>
      </c>
      <c r="FF39" s="39">
        <f t="shared" si="74"/>
        <v>1.0436105391980071</v>
      </c>
      <c r="FG39" s="39">
        <f t="shared" si="74"/>
        <v>1.834252813507353</v>
      </c>
      <c r="FH39" s="39">
        <f t="shared" si="74"/>
        <v>0</v>
      </c>
      <c r="FI39" s="39">
        <f t="shared" si="74"/>
        <v>0</v>
      </c>
      <c r="FJ39" s="39">
        <f t="shared" si="74"/>
        <v>1.0135257983772707</v>
      </c>
      <c r="FK39" s="10"/>
      <c r="FL39" s="40">
        <f t="shared" si="75"/>
        <v>1</v>
      </c>
      <c r="FM39" s="40">
        <f t="shared" si="76"/>
        <v>1</v>
      </c>
      <c r="FN39" s="40">
        <f t="shared" si="77"/>
        <v>1</v>
      </c>
      <c r="FO39" s="40">
        <f t="shared" si="78"/>
        <v>1</v>
      </c>
      <c r="FP39" s="40">
        <f t="shared" si="79"/>
        <v>0</v>
      </c>
      <c r="FQ39" s="40">
        <f t="shared" si="80"/>
        <v>1</v>
      </c>
      <c r="FS39" s="41">
        <f t="shared" si="81"/>
        <v>0.7098108058963658</v>
      </c>
      <c r="FT39" s="41">
        <f t="shared" si="81"/>
        <v>1.2209697824786803</v>
      </c>
      <c r="FU39" s="41">
        <f t="shared" si="81"/>
        <v>0.1094843163081316</v>
      </c>
      <c r="FV39" s="41">
        <f t="shared" si="81"/>
        <v>1.3797875495360119</v>
      </c>
      <c r="FW39" s="41">
        <f t="shared" si="81"/>
        <v>1.9430877425531918</v>
      </c>
      <c r="FX39" s="41">
        <f t="shared" si="82"/>
        <v>0.9036627429563312</v>
      </c>
      <c r="FY39" s="86"/>
      <c r="GB39" s="18">
        <f t="shared" si="109"/>
        <v>40735</v>
      </c>
      <c r="GC39" s="39">
        <f t="shared" si="83"/>
        <v>1.0648211972788928</v>
      </c>
      <c r="GD39" s="39">
        <f t="shared" si="83"/>
        <v>0.9573295173117895</v>
      </c>
      <c r="GE39" s="39">
        <f t="shared" si="83"/>
        <v>1.1928923796815911</v>
      </c>
      <c r="GF39" s="39">
        <f t="shared" si="83"/>
        <v>1.0945616006224081</v>
      </c>
      <c r="GG39" s="39">
        <f t="shared" si="83"/>
        <v>1.3605952641661747</v>
      </c>
      <c r="GH39" s="39">
        <f t="shared" si="83"/>
        <v>0</v>
      </c>
      <c r="GI39" s="39">
        <f t="shared" si="83"/>
        <v>0</v>
      </c>
      <c r="GJ39" s="39">
        <f t="shared" si="83"/>
        <v>0.86346386934796382</v>
      </c>
      <c r="GK39" s="10"/>
      <c r="GL39" s="40">
        <f t="shared" si="84"/>
        <v>1</v>
      </c>
      <c r="GM39" s="40">
        <f t="shared" si="85"/>
        <v>1</v>
      </c>
      <c r="GN39" s="40">
        <f t="shared" si="86"/>
        <v>1</v>
      </c>
      <c r="GO39" s="40">
        <f t="shared" si="87"/>
        <v>1</v>
      </c>
      <c r="GP39" s="40">
        <f t="shared" si="88"/>
        <v>1</v>
      </c>
      <c r="GQ39" s="40">
        <f t="shared" si="89"/>
        <v>1</v>
      </c>
      <c r="GS39" s="41">
        <f t="shared" si="90"/>
        <v>0.52831427684892052</v>
      </c>
      <c r="GT39" s="41">
        <f t="shared" si="90"/>
        <v>4.8614466802935623E-2</v>
      </c>
      <c r="GU39" s="41">
        <f t="shared" si="90"/>
        <v>0.28231739988010823</v>
      </c>
      <c r="GV39" s="41">
        <f t="shared" si="90"/>
        <v>9.172457273458163E-4</v>
      </c>
      <c r="GW39" s="41">
        <f t="shared" si="90"/>
        <v>0.23761585686108569</v>
      </c>
      <c r="GX39" s="41">
        <f t="shared" si="91"/>
        <v>0.27091129139347636</v>
      </c>
      <c r="GY39" s="86"/>
      <c r="HB39" s="18">
        <f t="shared" si="110"/>
        <v>40644</v>
      </c>
      <c r="HC39" s="39">
        <f t="shared" si="93"/>
        <v>1.1703720333729726</v>
      </c>
      <c r="HD39" s="39">
        <f t="shared" si="93"/>
        <v>1.3338756584961389</v>
      </c>
      <c r="HE39" s="39">
        <f t="shared" si="93"/>
        <v>1.4927704981575973</v>
      </c>
      <c r="HF39" s="39">
        <f t="shared" si="93"/>
        <v>1.0993038394869754</v>
      </c>
      <c r="HG39" s="39">
        <f t="shared" si="93"/>
        <v>1.7698367774331851</v>
      </c>
      <c r="HH39" s="39">
        <f t="shared" si="93"/>
        <v>0</v>
      </c>
      <c r="HI39" s="39">
        <f t="shared" si="93"/>
        <v>0</v>
      </c>
      <c r="HJ39" s="39">
        <f t="shared" si="93"/>
        <v>0.95737695836404835</v>
      </c>
      <c r="HK39" s="10"/>
      <c r="HL39" s="40">
        <f t="shared" si="94"/>
        <v>1</v>
      </c>
      <c r="HM39" s="40">
        <f t="shared" si="95"/>
        <v>1</v>
      </c>
      <c r="HN39" s="40">
        <f t="shared" si="96"/>
        <v>1</v>
      </c>
      <c r="HO39" s="40">
        <f t="shared" si="97"/>
        <v>1</v>
      </c>
      <c r="HP39" s="40">
        <f t="shared" si="98"/>
        <v>1</v>
      </c>
      <c r="HQ39" s="40">
        <f t="shared" si="99"/>
        <v>1</v>
      </c>
      <c r="HS39" s="41">
        <f t="shared" si="100"/>
        <v>1.3513854360728614</v>
      </c>
      <c r="HT39" s="41">
        <f t="shared" si="100"/>
        <v>3.0264890213914014E-2</v>
      </c>
      <c r="HU39" s="41">
        <f t="shared" si="100"/>
        <v>0.14171309547672817</v>
      </c>
      <c r="HV39" s="41">
        <f t="shared" si="100"/>
        <v>0.86332437258238925</v>
      </c>
      <c r="HW39" s="41">
        <f t="shared" si="100"/>
        <v>0.87877945618681597</v>
      </c>
      <c r="HX39" s="41">
        <f t="shared" si="101"/>
        <v>0.87770827467923096</v>
      </c>
    </row>
    <row r="40" spans="1:233" x14ac:dyDescent="0.25">
      <c r="H40" s="31"/>
      <c r="I40" s="31"/>
      <c r="L40" s="45"/>
      <c r="M40" s="45"/>
      <c r="N40" s="45"/>
      <c r="O40" s="45"/>
      <c r="P40" s="45"/>
      <c r="Q40" s="45"/>
      <c r="Y40" s="86"/>
      <c r="AH40" s="31"/>
      <c r="AI40" s="31"/>
      <c r="BA40" s="86"/>
      <c r="BH40" s="31"/>
      <c r="BI40" s="31"/>
      <c r="BY40" s="86"/>
      <c r="CH40" s="31"/>
      <c r="CI40" s="31"/>
      <c r="DA40" s="86"/>
      <c r="DH40" s="31"/>
      <c r="DI40" s="31"/>
      <c r="EA40" s="86"/>
      <c r="EH40" s="31"/>
      <c r="EI40" s="31"/>
      <c r="EY40" s="86"/>
      <c r="FH40" s="31"/>
      <c r="FI40" s="31"/>
      <c r="FY40" s="86"/>
      <c r="GH40" s="31"/>
      <c r="GI40" s="31"/>
      <c r="GY40" s="86"/>
      <c r="HH40" s="31"/>
      <c r="HI40" s="31"/>
    </row>
    <row r="41" spans="1:233" x14ac:dyDescent="0.25">
      <c r="A41" s="46"/>
      <c r="B41" s="2" t="s">
        <v>21</v>
      </c>
      <c r="C41" s="39">
        <f>SUMPRODUCT(C31:C39,K11:K19)/K20</f>
        <v>0.89396085332844444</v>
      </c>
      <c r="D41" s="39">
        <f>SUMPRODUCT(D31:D39,K11:K19)/K20</f>
        <v>0.8095647586785496</v>
      </c>
      <c r="E41" s="39">
        <f>SUMPRODUCT(E31:E39,K11:K19)/K20</f>
        <v>1.204285616133143</v>
      </c>
      <c r="F41" s="39">
        <f>SUMPRODUCT(F31:F39,K11:K19)/K20</f>
        <v>1.1615737778764392</v>
      </c>
      <c r="G41" s="39">
        <f>SUMPRODUCT(G31:G39,K11:K19)/K20</f>
        <v>3.106999295940295</v>
      </c>
      <c r="H41" s="39">
        <f>SUMPRODUCT(H31:H39,K11:K19)/K20</f>
        <v>0</v>
      </c>
      <c r="I41" s="39">
        <f>SUMPRODUCT(I31:I39,K11:K19)/K20</f>
        <v>0</v>
      </c>
      <c r="J41" s="39">
        <f>SUMPRODUCT(J31:J39,K11:K19)/K20</f>
        <v>0.92003274662067813</v>
      </c>
      <c r="K41" s="47" t="s">
        <v>22</v>
      </c>
      <c r="L41" s="40">
        <f>SUM(L31:L40)</f>
        <v>6</v>
      </c>
      <c r="M41" s="40">
        <f t="shared" ref="M41:Q41" si="111">SUM(M31:M40)</f>
        <v>6</v>
      </c>
      <c r="N41" s="40">
        <f t="shared" si="111"/>
        <v>6</v>
      </c>
      <c r="O41" s="40">
        <f t="shared" si="111"/>
        <v>3</v>
      </c>
      <c r="P41" s="40">
        <f t="shared" si="111"/>
        <v>6</v>
      </c>
      <c r="Q41" s="40">
        <f t="shared" si="111"/>
        <v>4</v>
      </c>
      <c r="Y41" s="86"/>
      <c r="AB41" s="2" t="s">
        <v>21</v>
      </c>
      <c r="AC41" s="39">
        <f t="shared" ref="AC41" si="112">SUMPRODUCT(AC31:AC39,AK11:AK19)/AK20</f>
        <v>0.82287167701739472</v>
      </c>
      <c r="AD41" s="39">
        <f t="shared" ref="AD41" si="113">SUMPRODUCT(AD31:AD39,AK11:AK19)/AK20</f>
        <v>0.90295734704472164</v>
      </c>
      <c r="AE41" s="39">
        <f t="shared" ref="AE41" si="114">SUMPRODUCT(AE31:AE39,AK11:AK19)/AK20</f>
        <v>1.1405739702462729</v>
      </c>
      <c r="AF41" s="39">
        <f t="shared" ref="AF41" si="115">SUMPRODUCT(AF31:AF39,AK11:AK19)/AK20</f>
        <v>1.1632913503519737</v>
      </c>
      <c r="AG41" s="39">
        <f t="shared" ref="AG41" si="116">SUMPRODUCT(AG31:AG39,AK11:AK19)/AK20</f>
        <v>2.2996166332146952</v>
      </c>
      <c r="AH41" s="39">
        <f t="shared" ref="AH41" si="117">SUMPRODUCT(AH31:AH39,AK11:AK19)/AK20</f>
        <v>0</v>
      </c>
      <c r="AI41" s="39">
        <f t="shared" ref="AI41" si="118">SUMPRODUCT(AI31:AI39,AK11:AK19)/AK20</f>
        <v>0</v>
      </c>
      <c r="AJ41" s="39">
        <f t="shared" ref="AJ41" si="119">SUMPRODUCT(AJ31:AJ39,AK11:AK19)/AK20</f>
        <v>1.1165245858113233</v>
      </c>
      <c r="AK41" s="47" t="s">
        <v>22</v>
      </c>
      <c r="AL41" s="40">
        <f t="shared" ref="AL41:AQ41" si="120">SUM(AL31:AL40)</f>
        <v>4</v>
      </c>
      <c r="AM41" s="40">
        <f t="shared" si="120"/>
        <v>6</v>
      </c>
      <c r="AN41" s="40">
        <f t="shared" si="120"/>
        <v>5</v>
      </c>
      <c r="AO41" s="40">
        <f t="shared" si="120"/>
        <v>5</v>
      </c>
      <c r="AP41" s="40">
        <f t="shared" si="120"/>
        <v>5</v>
      </c>
      <c r="AQ41" s="40">
        <f t="shared" si="120"/>
        <v>4</v>
      </c>
      <c r="BA41" s="86"/>
      <c r="BB41" s="2" t="s">
        <v>21</v>
      </c>
      <c r="BC41" s="39">
        <f t="shared" ref="BC41" si="121">SUMPRODUCT(BC31:BC39,BK11:BK19)/BK20</f>
        <v>0.7901304325763826</v>
      </c>
      <c r="BD41" s="39">
        <f t="shared" ref="BD41" si="122">SUMPRODUCT(BD31:BD39,BK11:BK19)/BK20</f>
        <v>0.9411777640729998</v>
      </c>
      <c r="BE41" s="39">
        <f t="shared" ref="BE41" si="123">SUMPRODUCT(BE31:BE39,BK11:BK19)/BK20</f>
        <v>0.84013875676817629</v>
      </c>
      <c r="BF41" s="39">
        <f t="shared" ref="BF41" si="124">SUMPRODUCT(BF31:BF39,BK11:BK19)/BK20</f>
        <v>0.90982698997759981</v>
      </c>
      <c r="BG41" s="39">
        <f t="shared" ref="BG41" si="125">SUMPRODUCT(BG31:BG39,BK11:BK19)/BK20</f>
        <v>2.1079426974931481</v>
      </c>
      <c r="BH41" s="39">
        <f t="shared" ref="BH41" si="126">SUMPRODUCT(BH31:BH39,BK11:BK19)/BK20</f>
        <v>0</v>
      </c>
      <c r="BI41" s="39">
        <f t="shared" ref="BI41" si="127">SUMPRODUCT(BI31:BI39,BK11:BK19)/BK20</f>
        <v>0</v>
      </c>
      <c r="BJ41" s="39">
        <f t="shared" ref="BJ41" si="128">SUMPRODUCT(BJ31:BJ39,BK11:BK19)/BK20</f>
        <v>0.97858079467142123</v>
      </c>
      <c r="BK41" s="47" t="s">
        <v>22</v>
      </c>
      <c r="BL41" s="40">
        <f t="shared" ref="BL41:BQ41" si="129">SUM(BL31:BL40)</f>
        <v>4</v>
      </c>
      <c r="BM41" s="40">
        <f t="shared" si="129"/>
        <v>6</v>
      </c>
      <c r="BN41" s="40">
        <f t="shared" si="129"/>
        <v>6</v>
      </c>
      <c r="BO41" s="40">
        <f t="shared" si="129"/>
        <v>7</v>
      </c>
      <c r="BP41" s="40">
        <f t="shared" si="129"/>
        <v>6</v>
      </c>
      <c r="BQ41" s="40">
        <f t="shared" si="129"/>
        <v>6</v>
      </c>
      <c r="BY41" s="86"/>
      <c r="CB41" s="2" t="s">
        <v>21</v>
      </c>
      <c r="CC41" s="39">
        <f t="shared" ref="CC41" si="130">SUMPRODUCT(CC31:CC39,CK11:CK19)/CK20</f>
        <v>0.96276184345060167</v>
      </c>
      <c r="CD41" s="39">
        <f t="shared" ref="CD41" si="131">SUMPRODUCT(CD31:CD39,CK11:CK19)/CK20</f>
        <v>1.0063544797736828</v>
      </c>
      <c r="CE41" s="39">
        <f t="shared" ref="CE41" si="132">SUMPRODUCT(CE31:CE39,CK11:CK19)/CK20</f>
        <v>1.0116156630223176</v>
      </c>
      <c r="CF41" s="39">
        <f t="shared" ref="CF41" si="133">SUMPRODUCT(CF31:CF39,CK11:CK19)/CK20</f>
        <v>1.0216254523628068</v>
      </c>
      <c r="CG41" s="39">
        <f t="shared" ref="CG41" si="134">SUMPRODUCT(CG31:CG39,CK11:CK19)/CK20</f>
        <v>2.5941071883436519</v>
      </c>
      <c r="CH41" s="39">
        <f t="shared" ref="CH41" si="135">SUMPRODUCT(CH31:CH39,CK11:CK19)/CK20</f>
        <v>0</v>
      </c>
      <c r="CI41" s="39">
        <f t="shared" ref="CI41" si="136">SUMPRODUCT(CI31:CI39,CK11:CK19)/CK20</f>
        <v>0</v>
      </c>
      <c r="CJ41" s="39">
        <f t="shared" ref="CJ41" si="137">SUMPRODUCT(CJ31:CJ39,CK11:CK19)/CK20</f>
        <v>0.89432791814344104</v>
      </c>
      <c r="CK41" s="47" t="s">
        <v>22</v>
      </c>
      <c r="CL41" s="40">
        <f t="shared" ref="CL41:CQ41" si="138">SUM(CL31:CL40)</f>
        <v>6</v>
      </c>
      <c r="CM41" s="40">
        <f t="shared" si="138"/>
        <v>5</v>
      </c>
      <c r="CN41" s="40">
        <f t="shared" si="138"/>
        <v>4</v>
      </c>
      <c r="CO41" s="40">
        <f t="shared" si="138"/>
        <v>4</v>
      </c>
      <c r="CP41" s="40">
        <f t="shared" si="138"/>
        <v>5</v>
      </c>
      <c r="CQ41" s="40">
        <f t="shared" si="138"/>
        <v>4</v>
      </c>
      <c r="DA41" s="86"/>
      <c r="DB41" s="2" t="s">
        <v>21</v>
      </c>
      <c r="DC41" s="39">
        <f t="shared" ref="DC41" si="139">SUMPRODUCT(DC31:DC39,DK11:DK19)/DK20</f>
        <v>0.97076727343421487</v>
      </c>
      <c r="DD41" s="39">
        <f t="shared" ref="DD41" si="140">SUMPRODUCT(DD31:DD39,DK11:DK19)/DK20</f>
        <v>1.0468049903402701</v>
      </c>
      <c r="DE41" s="39">
        <f t="shared" ref="DE41" si="141">SUMPRODUCT(DE31:DE39,DK11:DK19)/DK20</f>
        <v>0.99998548649071395</v>
      </c>
      <c r="DF41" s="39">
        <f t="shared" ref="DF41" si="142">SUMPRODUCT(DF31:DF39,DK11:DK19)/DK20</f>
        <v>1.0448233774707438</v>
      </c>
      <c r="DG41" s="39">
        <f t="shared" ref="DG41" si="143">SUMPRODUCT(DG31:DG39,DK11:DK19)/DK20</f>
        <v>2.0512642722674514</v>
      </c>
      <c r="DH41" s="39">
        <f t="shared" ref="DH41" si="144">SUMPRODUCT(DH31:DH39,DK11:DK19)/DK20</f>
        <v>0</v>
      </c>
      <c r="DI41" s="39">
        <f t="shared" ref="DI41" si="145">SUMPRODUCT(DI31:DI39,DK11:DK19)/DK20</f>
        <v>0</v>
      </c>
      <c r="DJ41" s="39">
        <f t="shared" ref="DJ41" si="146">SUMPRODUCT(DJ31:DJ39,DK11:DK19)/DK20</f>
        <v>0.85519737073494007</v>
      </c>
      <c r="DK41" s="47" t="s">
        <v>22</v>
      </c>
      <c r="DL41" s="40">
        <f t="shared" ref="DL41:DQ41" si="147">SUM(DL31:DL40)</f>
        <v>6</v>
      </c>
      <c r="DM41" s="40">
        <f t="shared" si="147"/>
        <v>6</v>
      </c>
      <c r="DN41" s="40">
        <f t="shared" si="147"/>
        <v>6</v>
      </c>
      <c r="DO41" s="40">
        <f t="shared" si="147"/>
        <v>6</v>
      </c>
      <c r="DP41" s="40">
        <f t="shared" si="147"/>
        <v>6</v>
      </c>
      <c r="DQ41" s="40">
        <f t="shared" si="147"/>
        <v>3</v>
      </c>
      <c r="EA41" s="86"/>
      <c r="EB41" s="2" t="s">
        <v>21</v>
      </c>
      <c r="EC41" s="39">
        <f t="shared" ref="EC41" si="148">SUMPRODUCT(EC31:EC39,EK11:EK19)/EK20</f>
        <v>0.74050745822156061</v>
      </c>
      <c r="ED41" s="39">
        <f t="shared" ref="ED41" si="149">SUMPRODUCT(ED31:ED39,EK11:EK19)/EK20</f>
        <v>1.1385579818818392</v>
      </c>
      <c r="EE41" s="39">
        <f t="shared" ref="EE41" si="150">SUMPRODUCT(EE31:EE39,EK11:EK19)/EK20</f>
        <v>1.0899515229669079</v>
      </c>
      <c r="EF41" s="39">
        <f t="shared" ref="EF41" si="151">SUMPRODUCT(EF31:EF39,EK11:EK19)/EK20</f>
        <v>1.1434304364374615</v>
      </c>
      <c r="EG41" s="39">
        <f t="shared" ref="EG41" si="152">SUMPRODUCT(EG31:EG39,EK11:EK19)/EK20</f>
        <v>1.662303833775288</v>
      </c>
      <c r="EH41" s="39">
        <f t="shared" ref="EH41" si="153">SUMPRODUCT(EH31:EH39,EK11:EK19)/EK20</f>
        <v>0</v>
      </c>
      <c r="EI41" s="39">
        <f t="shared" ref="EI41" si="154">SUMPRODUCT(EI31:EI39,EK11:EK19)/EK20</f>
        <v>0</v>
      </c>
      <c r="EJ41" s="39">
        <f t="shared" ref="EJ41" si="155">SUMPRODUCT(EJ31:EJ39,EK11:EK19)/EK20</f>
        <v>1.0412004436110884</v>
      </c>
      <c r="EK41" s="47" t="s">
        <v>22</v>
      </c>
      <c r="EL41" s="40">
        <f t="shared" ref="EL41:EQ41" si="156">SUM(EL31:EL40)</f>
        <v>0</v>
      </c>
      <c r="EM41" s="40">
        <f t="shared" si="156"/>
        <v>6</v>
      </c>
      <c r="EN41" s="40">
        <f t="shared" si="156"/>
        <v>6</v>
      </c>
      <c r="EO41" s="40">
        <f t="shared" si="156"/>
        <v>7</v>
      </c>
      <c r="EP41" s="40">
        <f t="shared" si="156"/>
        <v>6</v>
      </c>
      <c r="EQ41" s="40">
        <f t="shared" si="156"/>
        <v>6</v>
      </c>
      <c r="EY41" s="86"/>
      <c r="FB41" s="2" t="s">
        <v>21</v>
      </c>
      <c r="FC41" s="39">
        <f t="shared" ref="FC41" si="157">SUMPRODUCT(FC31:FC39,FK11:FK19)/FK20</f>
        <v>0.86717418583839889</v>
      </c>
      <c r="FD41" s="39">
        <f t="shared" ref="FD41" si="158">SUMPRODUCT(FD31:FD39,FK11:FK19)/FK20</f>
        <v>0.94628241992867945</v>
      </c>
      <c r="FE41" s="39">
        <f t="shared" ref="FE41" si="159">SUMPRODUCT(FE31:FE39,FK11:FK19)/FK20</f>
        <v>1.0311500257116635</v>
      </c>
      <c r="FF41" s="39">
        <f t="shared" ref="FF41" si="160">SUMPRODUCT(FF31:FF39,FK11:FK19)/FK20</f>
        <v>0.81141723879053029</v>
      </c>
      <c r="FG41" s="39">
        <f t="shared" ref="FG41" si="161">SUMPRODUCT(FG31:FG39,FK11:FK19)/FK20</f>
        <v>1.4093807883540912</v>
      </c>
      <c r="FH41" s="39">
        <f t="shared" ref="FH41" si="162">SUMPRODUCT(FH31:FH39,FK11:FK19)/FK20</f>
        <v>0</v>
      </c>
      <c r="FI41" s="39">
        <f t="shared" ref="FI41" si="163">SUMPRODUCT(FI31:FI39,FK11:FK19)/FK20</f>
        <v>0</v>
      </c>
      <c r="FJ41" s="39">
        <f t="shared" ref="FJ41" si="164">SUMPRODUCT(FJ31:FJ39,FK11:FK19)/FK20</f>
        <v>0.87486559548290166</v>
      </c>
      <c r="FK41" s="47" t="s">
        <v>22</v>
      </c>
      <c r="FL41" s="40">
        <f t="shared" ref="FL41:FQ41" si="165">SUM(FL31:FL40)</f>
        <v>6</v>
      </c>
      <c r="FM41" s="40">
        <f t="shared" si="165"/>
        <v>6</v>
      </c>
      <c r="FN41" s="40">
        <f t="shared" si="165"/>
        <v>7</v>
      </c>
      <c r="FO41" s="40">
        <f t="shared" si="165"/>
        <v>7</v>
      </c>
      <c r="FP41" s="40">
        <f t="shared" si="165"/>
        <v>6</v>
      </c>
      <c r="FQ41" s="40">
        <f t="shared" si="165"/>
        <v>7</v>
      </c>
      <c r="FY41" s="86"/>
      <c r="GB41" s="2" t="s">
        <v>21</v>
      </c>
      <c r="GC41" s="39">
        <f t="shared" ref="GC41" si="166">SUMPRODUCT(GC31:GC39,GK11:GK19)/GK20</f>
        <v>0.76602609827506996</v>
      </c>
      <c r="GD41" s="39">
        <f t="shared" ref="GD41" si="167">SUMPRODUCT(GD31:GD39,GK11:GK19)/GK20</f>
        <v>0.96556122649661147</v>
      </c>
      <c r="GE41" s="39">
        <f t="shared" ref="GE41" si="168">SUMPRODUCT(GE31:GE39,GK11:GK19)/GK20</f>
        <v>1.151171385803494</v>
      </c>
      <c r="GF41" s="39">
        <f t="shared" ref="GF41" si="169">SUMPRODUCT(GF31:GF39,GK11:GK19)/GK20</f>
        <v>1.09465088529677</v>
      </c>
      <c r="GG41" s="39">
        <f t="shared" ref="GG41" si="170">SUMPRODUCT(GG31:GG39,GK11:GK19)/GK20</f>
        <v>1.449716740202043</v>
      </c>
      <c r="GH41" s="39">
        <f t="shared" ref="GH41" si="171">SUMPRODUCT(GH31:GH39,GK11:GK19)/GK20</f>
        <v>0</v>
      </c>
      <c r="GI41" s="39">
        <f t="shared" ref="GI41" si="172">SUMPRODUCT(GI31:GI39,GK11:GK19)/GK20</f>
        <v>0</v>
      </c>
      <c r="GJ41" s="39">
        <f t="shared" ref="GJ41" si="173">SUMPRODUCT(GJ31:GJ39,GK11:GK19)/GK20</f>
        <v>0.75474917288094567</v>
      </c>
      <c r="GK41" s="47" t="s">
        <v>22</v>
      </c>
      <c r="GL41" s="40">
        <f t="shared" ref="GL41:GQ41" si="174">SUM(GL31:GL40)</f>
        <v>7</v>
      </c>
      <c r="GM41" s="40">
        <f t="shared" si="174"/>
        <v>6</v>
      </c>
      <c r="GN41" s="40">
        <f t="shared" si="174"/>
        <v>6</v>
      </c>
      <c r="GO41" s="40">
        <f t="shared" si="174"/>
        <v>6</v>
      </c>
      <c r="GP41" s="40">
        <f t="shared" si="174"/>
        <v>6</v>
      </c>
      <c r="GQ41" s="40">
        <f t="shared" si="174"/>
        <v>6</v>
      </c>
      <c r="GY41" s="86"/>
      <c r="HB41" s="2" t="s">
        <v>21</v>
      </c>
      <c r="HC41" s="39">
        <f t="shared" ref="HC41" si="175">SUMPRODUCT(HC31:HC39,HK11:HK19)/HK20</f>
        <v>0.92363887635583275</v>
      </c>
      <c r="HD41" s="39">
        <f t="shared" ref="HD41" si="176">SUMPRODUCT(HD31:HD39,HK11:HK19)/HK20</f>
        <v>1.3284143600586167</v>
      </c>
      <c r="HE41" s="39">
        <f t="shared" ref="HE41" si="177">SUMPRODUCT(HE31:HE39,HK11:HK19)/HK20</f>
        <v>1.4795865719081731</v>
      </c>
      <c r="HF41" s="39">
        <f t="shared" ref="HF41" si="178">SUMPRODUCT(HF31:HF39,HK11:HK19)/HK20</f>
        <v>1.0070403551107163</v>
      </c>
      <c r="HG41" s="39">
        <f t="shared" ref="HG41" si="179">SUMPRODUCT(HG31:HG39,HK11:HK19)/HK20</f>
        <v>1.926352608696924</v>
      </c>
      <c r="HH41" s="39">
        <f t="shared" ref="HH41" si="180">SUMPRODUCT(HH31:HH39,HK11:HK19)/HK20</f>
        <v>0</v>
      </c>
      <c r="HI41" s="39">
        <f t="shared" ref="HI41" si="181">SUMPRODUCT(HI31:HI39,HK11:HK19)/HK20</f>
        <v>0</v>
      </c>
      <c r="HJ41" s="39">
        <f t="shared" ref="HJ41" si="182">SUMPRODUCT(HJ31:HJ39,HK11:HK19)/HK20</f>
        <v>1.0999311223135093</v>
      </c>
      <c r="HK41" s="47" t="s">
        <v>22</v>
      </c>
      <c r="HL41" s="40">
        <f t="shared" ref="HL41:HQ41" si="183">SUM(HL31:HL40)</f>
        <v>4</v>
      </c>
      <c r="HM41" s="40">
        <f t="shared" si="183"/>
        <v>6</v>
      </c>
      <c r="HN41" s="40">
        <f t="shared" si="183"/>
        <v>4</v>
      </c>
      <c r="HO41" s="40">
        <f t="shared" si="183"/>
        <v>6</v>
      </c>
      <c r="HP41" s="40">
        <f t="shared" si="183"/>
        <v>7</v>
      </c>
      <c r="HQ41" s="40">
        <f t="shared" si="183"/>
        <v>6</v>
      </c>
    </row>
    <row r="42" spans="1:233" x14ac:dyDescent="0.25">
      <c r="B42" s="48" t="s">
        <v>23</v>
      </c>
      <c r="C42" s="49">
        <f>IF(L41=0,0,SUMPRODUCT(C31:C39,L31:L39)/L41)</f>
        <v>1.0429543288831853</v>
      </c>
      <c r="D42" s="49">
        <f>IF(M41=0,0,SUMPRODUCT(D31:D39,M31:M39)/M41)</f>
        <v>0.82683370255998379</v>
      </c>
      <c r="E42" s="49">
        <f>IF(N41=0,0,SUMPRODUCT(E31:E39,N31:N39)/N41)</f>
        <v>1.1740447064102479</v>
      </c>
      <c r="F42" s="49">
        <f>IF(O41=0,0,SUMPRODUCT(F31:F39,O31:O39)/O41)</f>
        <v>1.1481374822098882</v>
      </c>
      <c r="G42" s="49">
        <f>IF(P41=0,0,SUMPRODUCT(G31:G39,P31:P39)/P41)</f>
        <v>3.2293631426625411</v>
      </c>
      <c r="H42" s="50">
        <f t="shared" ref="H42:I42" si="184">IF(Q41=0,0,SUMPRODUCT(H31:H39,Q31:Q39)/Q41)</f>
        <v>0</v>
      </c>
      <c r="I42" s="50">
        <f t="shared" si="184"/>
        <v>0</v>
      </c>
      <c r="J42" s="49">
        <f>IF(Q41=0,0,SUMPRODUCT(J31:J39,Q31:Q39)/Q41)</f>
        <v>0.99966781831116713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87"/>
      <c r="Z42" s="51"/>
      <c r="AA42" s="51"/>
      <c r="AB42" s="52" t="s">
        <v>23</v>
      </c>
      <c r="AC42" s="49">
        <f t="shared" ref="AC42:AI42" si="185">IF(AL41=0,0,SUMPRODUCT(AC31:AC39,AL31:AL39)/AL41)</f>
        <v>0.93738985637669769</v>
      </c>
      <c r="AD42" s="49">
        <f t="shared" si="185"/>
        <v>0.90295734704472164</v>
      </c>
      <c r="AE42" s="49">
        <f t="shared" si="185"/>
        <v>1.0278419782885277</v>
      </c>
      <c r="AF42" s="49">
        <f t="shared" si="185"/>
        <v>1.3959496204223685</v>
      </c>
      <c r="AG42" s="49">
        <f t="shared" si="185"/>
        <v>2.5893071981919387</v>
      </c>
      <c r="AH42" s="50">
        <f t="shared" si="185"/>
        <v>0</v>
      </c>
      <c r="AI42" s="50">
        <f t="shared" si="185"/>
        <v>0</v>
      </c>
      <c r="AJ42" s="49">
        <f t="shared" ref="AJ42" si="186">IF(AQ41=0,0,SUMPRODUCT(AJ31:AJ39,AQ31:AQ39)/AQ41)</f>
        <v>1.2638484140406703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87"/>
      <c r="BB42" s="52" t="s">
        <v>23</v>
      </c>
      <c r="BC42" s="49">
        <f t="shared" ref="BC42:BI42" si="187">IF(BL41=0,0,SUMPRODUCT(BC31:BC39,BL31:BL39)/BL41)</f>
        <v>0.85934282663351313</v>
      </c>
      <c r="BD42" s="49">
        <f t="shared" si="187"/>
        <v>0.90335770645044366</v>
      </c>
      <c r="BE42" s="49">
        <f t="shared" si="187"/>
        <v>0.81126418724543159</v>
      </c>
      <c r="BF42" s="49">
        <f t="shared" si="187"/>
        <v>0.90982698997759981</v>
      </c>
      <c r="BG42" s="49">
        <f t="shared" si="187"/>
        <v>2.4592664804086728</v>
      </c>
      <c r="BH42" s="50">
        <f t="shared" si="187"/>
        <v>0</v>
      </c>
      <c r="BI42" s="50">
        <f t="shared" si="187"/>
        <v>0</v>
      </c>
      <c r="BJ42" s="49">
        <f t="shared" ref="BJ42" si="188">IF(BQ41=0,0,SUMPRODUCT(BJ31:BJ39,BQ31:BQ39)/BQ41)</f>
        <v>1.0282229016239068</v>
      </c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87"/>
      <c r="BZ42" s="51"/>
      <c r="CA42" s="51"/>
      <c r="CB42" s="52" t="s">
        <v>23</v>
      </c>
      <c r="CC42" s="49">
        <f t="shared" ref="CC42:CI42" si="189">IF(CL41=0,0,SUMPRODUCT(CC31:CC39,CL31:CL39)/CL41)</f>
        <v>1.1232221506923687</v>
      </c>
      <c r="CD42" s="49">
        <f t="shared" si="189"/>
        <v>0.99907110461568149</v>
      </c>
      <c r="CE42" s="49">
        <f t="shared" si="189"/>
        <v>1.0102989147390258</v>
      </c>
      <c r="CF42" s="49">
        <f t="shared" si="189"/>
        <v>1.0129596305377093</v>
      </c>
      <c r="CG42" s="49">
        <f t="shared" si="189"/>
        <v>2.5822103626405672</v>
      </c>
      <c r="CH42" s="50">
        <f t="shared" si="189"/>
        <v>0</v>
      </c>
      <c r="CI42" s="50">
        <f t="shared" si="189"/>
        <v>0</v>
      </c>
      <c r="CJ42" s="49">
        <f t="shared" ref="CJ42" si="190">IF(CQ41=0,0,SUMPRODUCT(CJ31:CJ39,CQ31:CQ39)/CQ41)</f>
        <v>0.93857364736766025</v>
      </c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87"/>
      <c r="DB42" s="52" t="s">
        <v>23</v>
      </c>
      <c r="DC42" s="49">
        <f t="shared" ref="DC42:DI42" si="191">IF(DL41=0,0,SUMPRODUCT(DC31:DC39,DL31:DL39)/DL41)</f>
        <v>0.97076727343421487</v>
      </c>
      <c r="DD42" s="49">
        <f t="shared" si="191"/>
        <v>1.0468049903402701</v>
      </c>
      <c r="DE42" s="49">
        <f t="shared" si="191"/>
        <v>0.99998548649071395</v>
      </c>
      <c r="DF42" s="49">
        <f t="shared" si="191"/>
        <v>1.0448233774707438</v>
      </c>
      <c r="DG42" s="49">
        <f t="shared" si="191"/>
        <v>2.0512642722674514</v>
      </c>
      <c r="DH42" s="50">
        <f t="shared" si="191"/>
        <v>0</v>
      </c>
      <c r="DI42" s="50">
        <f t="shared" si="191"/>
        <v>0</v>
      </c>
      <c r="DJ42" s="49">
        <f t="shared" ref="DJ42" si="192">IF(DQ41=0,0,SUMPRODUCT(DJ31:DJ39,DQ31:DQ39)/DQ41)</f>
        <v>0.96715965344898047</v>
      </c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87"/>
      <c r="EB42" s="52" t="s">
        <v>23</v>
      </c>
      <c r="EC42" s="49">
        <f t="shared" ref="EC42:EI42" si="193">IF(EL41=0,0,SUMPRODUCT(EC31:EC39,EL31:EL39)/EL41)</f>
        <v>0</v>
      </c>
      <c r="ED42" s="49">
        <f t="shared" si="193"/>
        <v>1.172119311466665</v>
      </c>
      <c r="EE42" s="49">
        <f t="shared" si="193"/>
        <v>1.1396493895138566</v>
      </c>
      <c r="EF42" s="49">
        <f t="shared" si="193"/>
        <v>1.1434304364374615</v>
      </c>
      <c r="EG42" s="49">
        <f t="shared" si="193"/>
        <v>1.939354472737836</v>
      </c>
      <c r="EH42" s="50">
        <f t="shared" si="193"/>
        <v>0</v>
      </c>
      <c r="EI42" s="50">
        <f t="shared" si="193"/>
        <v>0</v>
      </c>
      <c r="EJ42" s="49">
        <f t="shared" ref="EJ42" si="194">IF(EQ41=0,0,SUMPRODUCT(EJ31:EJ39,EQ31:EQ39)/EQ41)</f>
        <v>1.018491447072025</v>
      </c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87"/>
      <c r="EZ42" s="51"/>
      <c r="FA42" s="51"/>
      <c r="FB42" s="52" t="s">
        <v>23</v>
      </c>
      <c r="FC42" s="49">
        <f t="shared" ref="FC42:FI42" si="195">IF(FL41=0,0,SUMPRODUCT(FC31:FC39,FL31:FL39)/FL41)</f>
        <v>1.0117032168114652</v>
      </c>
      <c r="FD42" s="49">
        <f t="shared" si="195"/>
        <v>0.99783439516996986</v>
      </c>
      <c r="FE42" s="49">
        <f t="shared" si="195"/>
        <v>1.0311500257116635</v>
      </c>
      <c r="FF42" s="49">
        <f t="shared" si="195"/>
        <v>0.81141723879053029</v>
      </c>
      <c r="FG42" s="49">
        <f t="shared" si="195"/>
        <v>1.3385687841618807</v>
      </c>
      <c r="FH42" s="50">
        <f t="shared" si="195"/>
        <v>0</v>
      </c>
      <c r="FI42" s="50">
        <f t="shared" si="195"/>
        <v>0</v>
      </c>
      <c r="FJ42" s="49">
        <f t="shared" ref="FJ42" si="196">IF(FQ41=0,0,SUMPRODUCT(FJ31:FJ39,FQ31:FQ39)/FQ41)</f>
        <v>0.87486559548290166</v>
      </c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87"/>
      <c r="FZ42" s="51"/>
      <c r="GA42" s="51"/>
      <c r="GB42" s="52" t="s">
        <v>23</v>
      </c>
      <c r="GC42" s="49">
        <f t="shared" ref="GC42:GI42" si="197">IF(GL41=0,0,SUMPRODUCT(GC31:GC39,GL31:GL39)/GL41)</f>
        <v>0.76602609827506996</v>
      </c>
      <c r="GD42" s="49">
        <f t="shared" si="197"/>
        <v>1.0165312533587958</v>
      </c>
      <c r="GE42" s="49">
        <f t="shared" si="197"/>
        <v>1.1926208093711317</v>
      </c>
      <c r="GF42" s="49">
        <f t="shared" si="197"/>
        <v>1.1228831731008622</v>
      </c>
      <c r="GG42" s="49">
        <f t="shared" si="197"/>
        <v>1.5633598379166693</v>
      </c>
      <c r="GH42" s="50">
        <f t="shared" si="197"/>
        <v>0</v>
      </c>
      <c r="GI42" s="50">
        <f t="shared" si="197"/>
        <v>0</v>
      </c>
      <c r="GJ42" s="49">
        <f t="shared" ref="GJ42" si="198">IF(GQ41=0,0,SUMPRODUCT(GJ31:GJ39,GQ31:GQ39)/GQ41)</f>
        <v>0.88054070169443666</v>
      </c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87"/>
      <c r="GZ42" s="51"/>
      <c r="HA42" s="51"/>
      <c r="HB42" s="52" t="s">
        <v>23</v>
      </c>
      <c r="HC42" s="49">
        <f t="shared" ref="HC42:HI42" si="199">IF(HL41=0,0,SUMPRODUCT(HC31:HC39,HL31:HL39)/HL41)</f>
        <v>0.98353899355840313</v>
      </c>
      <c r="HD42" s="49">
        <f t="shared" si="199"/>
        <v>1.3842985149311444</v>
      </c>
      <c r="HE42" s="49">
        <f t="shared" si="199"/>
        <v>1.5131895042745012</v>
      </c>
      <c r="HF42" s="49">
        <f t="shared" si="199"/>
        <v>1.0384631928334276</v>
      </c>
      <c r="HG42" s="49">
        <f t="shared" si="199"/>
        <v>1.926352608696924</v>
      </c>
      <c r="HH42" s="50">
        <f t="shared" si="199"/>
        <v>0</v>
      </c>
      <c r="HI42" s="50">
        <f t="shared" si="199"/>
        <v>0</v>
      </c>
      <c r="HJ42" s="49">
        <f t="shared" ref="HJ42" si="200">IF(HQ41=0,0,SUMPRODUCT(HJ31:HJ39,HQ31:HQ39)/HQ41)</f>
        <v>1.1406217813701278</v>
      </c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3"/>
    </row>
    <row r="43" spans="1:233" x14ac:dyDescent="0.25">
      <c r="B43" s="2" t="s">
        <v>24</v>
      </c>
      <c r="C43" s="39">
        <f>STDEV(C33:C34,C36:C39)</f>
        <v>0.43589098305329449</v>
      </c>
      <c r="D43" s="39">
        <f t="shared" ref="D43:I43" si="201">STDEV(D33:D34,D36:D39)</f>
        <v>5.5435116436187815E-2</v>
      </c>
      <c r="E43" s="39">
        <f t="shared" si="201"/>
        <v>8.2035942142678633E-2</v>
      </c>
      <c r="F43" s="39">
        <f t="shared" si="201"/>
        <v>9.6787492545501355E-2</v>
      </c>
      <c r="G43" s="39">
        <f t="shared" si="201"/>
        <v>0.453454421554361</v>
      </c>
      <c r="H43" s="39">
        <f t="shared" si="201"/>
        <v>0</v>
      </c>
      <c r="I43" s="39">
        <f t="shared" si="201"/>
        <v>0</v>
      </c>
      <c r="J43" s="39">
        <f>STDEV(J34,J36:J39)</f>
        <v>0.16023546394533905</v>
      </c>
      <c r="Y43" s="86"/>
      <c r="AB43" s="2" t="s">
        <v>24</v>
      </c>
      <c r="AC43" s="39">
        <f t="shared" ref="AC43:AI43" si="202">STDEV(AC33:AC34,AC36:AC39)</f>
        <v>0.20047217408239251</v>
      </c>
      <c r="AD43" s="39">
        <f t="shared" si="202"/>
        <v>9.0810787263284884E-2</v>
      </c>
      <c r="AE43" s="39">
        <f t="shared" si="202"/>
        <v>0.26276720503932316</v>
      </c>
      <c r="AF43" s="39">
        <f t="shared" si="202"/>
        <v>0.58622542125926913</v>
      </c>
      <c r="AG43" s="39">
        <f t="shared" si="202"/>
        <v>0.82198368336710825</v>
      </c>
      <c r="AH43" s="39">
        <f t="shared" si="202"/>
        <v>0</v>
      </c>
      <c r="AI43" s="39">
        <f t="shared" si="202"/>
        <v>0</v>
      </c>
      <c r="AJ43" s="39">
        <f t="shared" ref="AJ43" si="203">STDEV(AJ34,AJ36:AJ39)</f>
        <v>0.21719292575403271</v>
      </c>
      <c r="BA43" s="86"/>
      <c r="BB43" s="2" t="s">
        <v>24</v>
      </c>
      <c r="BC43" s="39">
        <f t="shared" ref="BC43:BI43" si="204">STDEV(BC33:BC34,BC36:BC39)</f>
        <v>0.11950797124621959</v>
      </c>
      <c r="BD43" s="39">
        <f t="shared" si="204"/>
        <v>0.12765443330771328</v>
      </c>
      <c r="BE43" s="39">
        <f t="shared" si="204"/>
        <v>9.1622436265701157E-2</v>
      </c>
      <c r="BF43" s="39">
        <f t="shared" si="204"/>
        <v>0.14858950192205134</v>
      </c>
      <c r="BG43" s="39">
        <f t="shared" si="204"/>
        <v>1.0236338443991821</v>
      </c>
      <c r="BH43" s="39">
        <f t="shared" si="204"/>
        <v>0</v>
      </c>
      <c r="BI43" s="39">
        <f t="shared" si="204"/>
        <v>0</v>
      </c>
      <c r="BJ43" s="39">
        <f t="shared" ref="BJ43" si="205">STDEV(BJ34,BJ36:BJ39)</f>
        <v>0.19658475199397055</v>
      </c>
      <c r="BY43" s="86"/>
      <c r="CB43" s="2" t="s">
        <v>24</v>
      </c>
      <c r="CC43" s="39">
        <f t="shared" ref="CC43:CI43" si="206">STDEV(CC33:CC34,CC36:CC39)</f>
        <v>0.4706419449041721</v>
      </c>
      <c r="CD43" s="39">
        <f t="shared" si="206"/>
        <v>7.8324705180054854E-2</v>
      </c>
      <c r="CE43" s="39">
        <f t="shared" si="206"/>
        <v>5.7294048025425752E-2</v>
      </c>
      <c r="CF43" s="39">
        <f t="shared" si="206"/>
        <v>8.0981526944652049E-2</v>
      </c>
      <c r="CG43" s="39">
        <f t="shared" si="206"/>
        <v>0.40081708431848823</v>
      </c>
      <c r="CH43" s="39">
        <f t="shared" si="206"/>
        <v>0</v>
      </c>
      <c r="CI43" s="39">
        <f t="shared" si="206"/>
        <v>0</v>
      </c>
      <c r="CJ43" s="39">
        <f t="shared" ref="CJ43" si="207">STDEV(CJ34,CJ36:CJ39)</f>
        <v>0.17874641577473882</v>
      </c>
      <c r="DA43" s="86"/>
      <c r="DB43" s="2" t="s">
        <v>24</v>
      </c>
      <c r="DC43" s="39">
        <f t="shared" ref="DC43:DI43" si="208">STDEV(DC33:DC34,DC36:DC39)</f>
        <v>0.11029913381666698</v>
      </c>
      <c r="DD43" s="39">
        <f t="shared" si="208"/>
        <v>0.25432137073966204</v>
      </c>
      <c r="DE43" s="39">
        <f t="shared" si="208"/>
        <v>0.42588594356520981</v>
      </c>
      <c r="DF43" s="39">
        <f t="shared" si="208"/>
        <v>9.8656822924606133E-2</v>
      </c>
      <c r="DG43" s="39">
        <f t="shared" si="208"/>
        <v>0.59691128188272435</v>
      </c>
      <c r="DH43" s="39">
        <f t="shared" si="208"/>
        <v>0</v>
      </c>
      <c r="DI43" s="39">
        <f t="shared" si="208"/>
        <v>0</v>
      </c>
      <c r="DJ43" s="39">
        <f t="shared" ref="DJ43" si="209">STDEV(DJ34,DJ36:DJ39)</f>
        <v>0.10545080444468208</v>
      </c>
      <c r="EA43" s="86"/>
      <c r="EB43" s="2" t="s">
        <v>24</v>
      </c>
      <c r="EC43" s="39">
        <f t="shared" ref="EC43:EI43" si="210">STDEV(EC33:EC34,EC36:EC39)</f>
        <v>3.5994277391937918E-2</v>
      </c>
      <c r="ED43" s="39">
        <f t="shared" si="210"/>
        <v>0.12595574535467116</v>
      </c>
      <c r="EE43" s="39">
        <f t="shared" si="210"/>
        <v>0.14826640379970529</v>
      </c>
      <c r="EF43" s="39">
        <f t="shared" si="210"/>
        <v>7.549421520504096E-2</v>
      </c>
      <c r="EG43" s="39">
        <f t="shared" si="210"/>
        <v>0.79472739989870844</v>
      </c>
      <c r="EH43" s="39">
        <f t="shared" si="210"/>
        <v>0</v>
      </c>
      <c r="EI43" s="39">
        <f t="shared" si="210"/>
        <v>0</v>
      </c>
      <c r="EJ43" s="39">
        <f t="shared" ref="EJ43" si="211">STDEV(EJ34,EJ36:EJ39)</f>
        <v>8.1812499425587784E-2</v>
      </c>
      <c r="EY43" s="86"/>
      <c r="FB43" s="2" t="s">
        <v>24</v>
      </c>
      <c r="FC43" s="39">
        <f t="shared" ref="FC43:FI43" si="212">STDEV(FC33:FC34,FC36:FC39)</f>
        <v>0.47435359856399811</v>
      </c>
      <c r="FD43" s="39">
        <f t="shared" si="212"/>
        <v>0.20569974900603905</v>
      </c>
      <c r="FE43" s="39">
        <f t="shared" si="212"/>
        <v>0.10928649918604397</v>
      </c>
      <c r="FF43" s="39">
        <f t="shared" si="212"/>
        <v>0.16828192172451301</v>
      </c>
      <c r="FG43" s="39">
        <f t="shared" si="212"/>
        <v>0.21865817783142699</v>
      </c>
      <c r="FH43" s="39">
        <f t="shared" si="212"/>
        <v>0</v>
      </c>
      <c r="FI43" s="39">
        <f t="shared" si="212"/>
        <v>0</v>
      </c>
      <c r="FJ43" s="39">
        <f t="shared" ref="FJ43" si="213">STDEV(FJ34,FJ36:FJ39)</f>
        <v>0.1534424252578373</v>
      </c>
      <c r="FY43" s="86"/>
      <c r="GB43" s="2" t="s">
        <v>24</v>
      </c>
      <c r="GC43" s="39">
        <f t="shared" ref="GC43:GI43" si="214">STDEV(GC33:GC34,GC36:GC39)</f>
        <v>0.56556317346931706</v>
      </c>
      <c r="GD43" s="39">
        <f t="shared" si="214"/>
        <v>0.16932632868709954</v>
      </c>
      <c r="GE43" s="39">
        <f t="shared" si="214"/>
        <v>0.14778045524581479</v>
      </c>
      <c r="GF43" s="39">
        <f t="shared" si="214"/>
        <v>9.7339973030155291E-2</v>
      </c>
      <c r="GG43" s="39">
        <f t="shared" si="214"/>
        <v>0.37506535638305583</v>
      </c>
      <c r="GH43" s="39">
        <f t="shared" si="214"/>
        <v>0</v>
      </c>
      <c r="GI43" s="39">
        <f t="shared" si="214"/>
        <v>0</v>
      </c>
      <c r="GJ43" s="39">
        <f t="shared" ref="GJ43" si="215">STDEV(GJ34,GJ36:GJ39)</f>
        <v>0.40129259990540223</v>
      </c>
      <c r="GY43" s="86"/>
      <c r="HB43" s="2" t="s">
        <v>24</v>
      </c>
      <c r="HC43" s="39">
        <f t="shared" ref="HC43:HI43" si="216">STDEV(HC33:HC34,HC36:HC39)</f>
        <v>0.18257793108541162</v>
      </c>
      <c r="HD43" s="39">
        <f t="shared" si="216"/>
        <v>0.18044996690625381</v>
      </c>
      <c r="HE43" s="39">
        <f t="shared" si="216"/>
        <v>9.3032519013666271E-2</v>
      </c>
      <c r="HF43" s="39">
        <f t="shared" si="216"/>
        <v>0.10687001005228096</v>
      </c>
      <c r="HG43" s="39">
        <f t="shared" si="216"/>
        <v>0.17810592881049997</v>
      </c>
      <c r="HH43" s="39">
        <f t="shared" si="216"/>
        <v>0</v>
      </c>
      <c r="HI43" s="39">
        <f t="shared" si="216"/>
        <v>0</v>
      </c>
      <c r="HJ43" s="39">
        <f t="shared" ref="HJ43" si="217">STDEV(HJ34,HJ36:HJ39)</f>
        <v>0.16241633816379264</v>
      </c>
    </row>
    <row r="44" spans="1:233" x14ac:dyDescent="0.25">
      <c r="Y44" s="86"/>
      <c r="BA44" s="86"/>
      <c r="BY44" s="86"/>
      <c r="DA44" s="86"/>
      <c r="EA44" s="86"/>
      <c r="EY44" s="86"/>
      <c r="FY44" s="86"/>
      <c r="GY44" s="86"/>
    </row>
    <row r="45" spans="1:233" hidden="1" x14ac:dyDescent="0.25">
      <c r="A45" s="2"/>
      <c r="B45" s="2"/>
      <c r="C45" s="39"/>
      <c r="D45" s="39"/>
      <c r="E45" s="39"/>
      <c r="F45" s="39"/>
      <c r="G45" s="39"/>
      <c r="Y45" s="86"/>
      <c r="AB45" s="2"/>
      <c r="AC45" s="39"/>
      <c r="AD45" s="39"/>
      <c r="AE45" s="39"/>
      <c r="AF45" s="39"/>
      <c r="AG45" s="39"/>
      <c r="BA45" s="86"/>
      <c r="BB45" s="2"/>
      <c r="BC45" s="39"/>
      <c r="BD45" s="39"/>
      <c r="BE45" s="39"/>
      <c r="BF45" s="39"/>
      <c r="BG45" s="39"/>
      <c r="BY45" s="86"/>
      <c r="CB45" s="2"/>
      <c r="CC45" s="39"/>
      <c r="CD45" s="39"/>
      <c r="CE45" s="39"/>
      <c r="CF45" s="39"/>
      <c r="CG45" s="39"/>
      <c r="DA45" s="86"/>
      <c r="DB45" s="2"/>
      <c r="DC45" s="39"/>
      <c r="DD45" s="39"/>
      <c r="DE45" s="39"/>
      <c r="DF45" s="39"/>
      <c r="DG45" s="39"/>
      <c r="EA45" s="86"/>
      <c r="EB45" s="2"/>
      <c r="EC45" s="39"/>
      <c r="ED45" s="39"/>
      <c r="EE45" s="39"/>
      <c r="EF45" s="39"/>
      <c r="EG45" s="39"/>
      <c r="EY45" s="86"/>
      <c r="FY45" s="86"/>
      <c r="GY45" s="86"/>
    </row>
    <row r="46" spans="1:233" hidden="1" x14ac:dyDescent="0.25">
      <c r="B46" s="2"/>
      <c r="C46" s="39"/>
      <c r="D46" s="39"/>
      <c r="E46" s="39"/>
      <c r="F46" s="39"/>
      <c r="G46" s="39"/>
      <c r="Y46" s="86"/>
      <c r="AB46" s="2"/>
      <c r="AC46" s="39"/>
      <c r="AD46" s="39"/>
      <c r="AE46" s="39"/>
      <c r="AF46" s="39"/>
      <c r="AG46" s="39"/>
      <c r="BA46" s="86"/>
      <c r="BB46" s="2"/>
      <c r="BC46" s="39"/>
      <c r="BD46" s="39"/>
      <c r="BE46" s="39"/>
      <c r="BF46" s="39"/>
      <c r="BG46" s="39"/>
      <c r="BY46" s="86"/>
      <c r="CB46" s="2"/>
      <c r="CC46" s="39"/>
      <c r="CD46" s="39"/>
      <c r="CE46" s="39"/>
      <c r="CF46" s="39"/>
      <c r="CG46" s="39"/>
      <c r="DA46" s="86"/>
      <c r="DB46" s="2"/>
      <c r="DC46" s="39"/>
      <c r="DD46" s="39"/>
      <c r="DE46" s="39"/>
      <c r="DF46" s="39"/>
      <c r="DG46" s="39"/>
      <c r="EA46" s="86"/>
      <c r="EB46" s="2"/>
      <c r="EC46" s="39"/>
      <c r="ED46" s="39"/>
      <c r="EE46" s="39"/>
      <c r="EF46" s="39"/>
      <c r="EG46" s="39"/>
      <c r="EY46" s="86"/>
      <c r="FY46" s="86"/>
      <c r="GY46" s="86"/>
    </row>
    <row r="47" spans="1:233" ht="18.75" thickBot="1" x14ac:dyDescent="0.3">
      <c r="B47" s="1" t="s">
        <v>25</v>
      </c>
      <c r="Y47" s="86"/>
      <c r="BA47" s="86"/>
      <c r="BY47" s="86"/>
      <c r="DA47" s="86"/>
      <c r="EA47" s="86"/>
      <c r="EY47" s="86"/>
      <c r="FY47" s="86"/>
      <c r="GY47" s="86"/>
    </row>
    <row r="48" spans="1:233" ht="15.75" thickBot="1" x14ac:dyDescent="0.3">
      <c r="O48" s="33" t="s">
        <v>26</v>
      </c>
      <c r="P48" s="54">
        <v>1.5</v>
      </c>
      <c r="S48" s="35">
        <f>S$27</f>
        <v>1</v>
      </c>
      <c r="U48" s="36">
        <f>U$27</f>
        <v>1.5</v>
      </c>
      <c r="V48" s="37">
        <f>V$27</f>
        <v>2</v>
      </c>
      <c r="Y48" s="86"/>
      <c r="BA48" s="86"/>
      <c r="BY48" s="86"/>
      <c r="DA48" s="86"/>
      <c r="EA48" s="86"/>
      <c r="EY48" s="86"/>
      <c r="FY48" s="86"/>
      <c r="GY48" s="86"/>
    </row>
    <row r="49" spans="1:207" x14ac:dyDescent="0.25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97" t="s">
        <v>19</v>
      </c>
      <c r="M49" s="98"/>
      <c r="N49" s="98"/>
      <c r="O49" s="98"/>
      <c r="P49" s="98"/>
      <c r="Q49" s="99"/>
      <c r="R49" s="56"/>
      <c r="S49" s="97" t="s">
        <v>20</v>
      </c>
      <c r="T49" s="98"/>
      <c r="U49" s="98"/>
      <c r="V49" s="98"/>
      <c r="W49" s="98"/>
      <c r="X49" s="99"/>
      <c r="Y49" s="88"/>
      <c r="Z49" s="56"/>
      <c r="AA49" s="56"/>
      <c r="AB49" s="55" t="s">
        <v>27</v>
      </c>
      <c r="BA49" s="88"/>
      <c r="BY49" s="88"/>
      <c r="DA49" s="88"/>
      <c r="EA49" s="88"/>
      <c r="EY49" s="88"/>
      <c r="FY49" s="88"/>
      <c r="GY49" s="88"/>
    </row>
    <row r="50" spans="1:207" ht="23.25" x14ac:dyDescent="0.25">
      <c r="A50" s="57" t="s">
        <v>28</v>
      </c>
      <c r="B50" s="14" t="s">
        <v>6</v>
      </c>
      <c r="C50" s="15" t="str">
        <f>C$10</f>
        <v>Mon</v>
      </c>
      <c r="D50" s="15" t="str">
        <f t="shared" ref="D50:J50" si="218">D$10</f>
        <v>Tue</v>
      </c>
      <c r="E50" s="15" t="str">
        <f t="shared" si="218"/>
        <v>Wed</v>
      </c>
      <c r="F50" s="15" t="str">
        <f t="shared" si="218"/>
        <v>Thu</v>
      </c>
      <c r="G50" s="15" t="str">
        <f t="shared" si="218"/>
        <v>Fri</v>
      </c>
      <c r="H50" s="15" t="str">
        <f t="shared" si="218"/>
        <v>Sat</v>
      </c>
      <c r="I50" s="15" t="str">
        <f t="shared" si="218"/>
        <v>Sun</v>
      </c>
      <c r="J50" s="15" t="str">
        <f t="shared" si="218"/>
        <v>Next Mon</v>
      </c>
      <c r="L50" s="15" t="s">
        <v>7</v>
      </c>
      <c r="M50" s="15" t="s">
        <v>8</v>
      </c>
      <c r="N50" s="15" t="s">
        <v>9</v>
      </c>
      <c r="O50" s="15" t="s">
        <v>10</v>
      </c>
      <c r="P50" s="15" t="s">
        <v>1</v>
      </c>
      <c r="Q50" s="16" t="str">
        <f>$J$10</f>
        <v>Next Mon</v>
      </c>
      <c r="S50" s="15" t="s">
        <v>7</v>
      </c>
      <c r="T50" s="15" t="s">
        <v>8</v>
      </c>
      <c r="U50" s="15" t="s">
        <v>9</v>
      </c>
      <c r="V50" s="15" t="s">
        <v>10</v>
      </c>
      <c r="W50" s="15" t="s">
        <v>1</v>
      </c>
      <c r="X50" s="16" t="str">
        <f>$J$10</f>
        <v>Next Mon</v>
      </c>
      <c r="Y50" s="86"/>
      <c r="AC50" s="15" t="s">
        <v>7</v>
      </c>
      <c r="AD50" s="15" t="s">
        <v>8</v>
      </c>
      <c r="AE50" s="15" t="s">
        <v>9</v>
      </c>
      <c r="AF50" s="15" t="s">
        <v>10</v>
      </c>
      <c r="AG50" s="15" t="s">
        <v>1</v>
      </c>
      <c r="AJ50" s="16" t="str">
        <f>$J$10</f>
        <v>Next Mon</v>
      </c>
      <c r="BA50" s="86"/>
      <c r="BY50" s="86"/>
      <c r="DA50" s="86"/>
      <c r="EA50" s="86"/>
      <c r="EY50" s="86"/>
      <c r="FY50" s="86"/>
      <c r="GY50" s="86"/>
    </row>
    <row r="51" spans="1:207" x14ac:dyDescent="0.25">
      <c r="A51" s="58">
        <v>1</v>
      </c>
      <c r="B51" s="18">
        <f>B$15</f>
        <v>41533</v>
      </c>
      <c r="C51" s="39">
        <f>C$42</f>
        <v>1.0429543288831853</v>
      </c>
      <c r="D51" s="39">
        <f>D$42</f>
        <v>0.82683370255998379</v>
      </c>
      <c r="E51" s="39">
        <f>E$42</f>
        <v>1.1740447064102479</v>
      </c>
      <c r="F51" s="39">
        <f>F$42</f>
        <v>1.1481374822098882</v>
      </c>
      <c r="G51" s="39">
        <f>G$42</f>
        <v>3.2293631426625411</v>
      </c>
      <c r="J51" s="39">
        <f>J$42</f>
        <v>0.99966781831116713</v>
      </c>
      <c r="L51" s="59">
        <f>IF(C51=0,0,IF((ABS(C51-C$61)/C$63)&gt;$P$48,0,$A51))</f>
        <v>1</v>
      </c>
      <c r="M51" s="59">
        <f t="shared" ref="M51:P59" si="219">IF(D51=0,0,IF((ABS(D51-D$61)/D$63)&gt;$P$48,0,$A51))</f>
        <v>1</v>
      </c>
      <c r="N51" s="59">
        <f t="shared" si="219"/>
        <v>1</v>
      </c>
      <c r="O51" s="59">
        <f t="shared" si="219"/>
        <v>1</v>
      </c>
      <c r="P51" s="59">
        <f t="shared" si="219"/>
        <v>0</v>
      </c>
      <c r="Q51" s="59">
        <f>IF(J51=0,0,IF((ABS(J51-J$61)/J$63)&gt;$P$48,0,$A51))</f>
        <v>1</v>
      </c>
      <c r="S51" s="41">
        <f t="shared" ref="S51:W59" si="220">IF(C$63=0,0,ABS(C51-C$61)/C$63)</f>
        <v>0.55806984591033804</v>
      </c>
      <c r="T51" s="41">
        <f t="shared" si="220"/>
        <v>1.2072559638848195</v>
      </c>
      <c r="U51" s="41">
        <f t="shared" si="220"/>
        <v>0.38379834773746979</v>
      </c>
      <c r="V51" s="41">
        <f t="shared" si="220"/>
        <v>0.47482882788052738</v>
      </c>
      <c r="W51" s="41">
        <f t="shared" si="220"/>
        <v>1.7834338318811511</v>
      </c>
      <c r="X51" s="41">
        <f t="shared" ref="X51:X59" si="221">IF(J$63=0,0,ABS(J51-J$61)/J$63)</f>
        <v>0.10265180739503656</v>
      </c>
      <c r="Y51" s="86"/>
      <c r="AB51" s="18">
        <f t="shared" ref="AB51:AB59" si="222">B51</f>
        <v>41533</v>
      </c>
      <c r="AC51" s="39">
        <f>C$43</f>
        <v>0.43589098305329449</v>
      </c>
      <c r="AD51" s="39">
        <f>D$43</f>
        <v>5.5435116436187815E-2</v>
      </c>
      <c r="AE51" s="39">
        <f>E$43</f>
        <v>8.2035942142678633E-2</v>
      </c>
      <c r="AF51" s="39">
        <f>F$43</f>
        <v>9.6787492545501355E-2</v>
      </c>
      <c r="AG51" s="39">
        <f>G$43</f>
        <v>0.453454421554361</v>
      </c>
      <c r="AJ51" s="39">
        <f>J$43</f>
        <v>0.16023546394533905</v>
      </c>
      <c r="BA51" s="86"/>
      <c r="BY51" s="86"/>
      <c r="DA51" s="86"/>
      <c r="EA51" s="86"/>
      <c r="EY51" s="86"/>
      <c r="FY51" s="86"/>
      <c r="GY51" s="86"/>
    </row>
    <row r="52" spans="1:207" x14ac:dyDescent="0.25">
      <c r="A52" s="58">
        <v>1</v>
      </c>
      <c r="B52" s="18">
        <f>AB$15</f>
        <v>41442</v>
      </c>
      <c r="C52" s="39">
        <f>AC$42</f>
        <v>0.93738985637669769</v>
      </c>
      <c r="D52" s="39">
        <f>AD$42</f>
        <v>0.90295734704472164</v>
      </c>
      <c r="E52" s="39">
        <f>AE$42</f>
        <v>1.0278419782885277</v>
      </c>
      <c r="F52" s="39">
        <f>AF$42</f>
        <v>1.3959496204223685</v>
      </c>
      <c r="G52" s="39">
        <f>AG$42</f>
        <v>2.5893071981919387</v>
      </c>
      <c r="J52" s="39">
        <f>AJ$42</f>
        <v>1.2638484140406703</v>
      </c>
      <c r="L52" s="59">
        <f t="shared" ref="L52:L59" si="223">IF(C52=0,0,IF((ABS(C52-C$61)/C$63)&gt;$P$48,0,$A52))</f>
        <v>1</v>
      </c>
      <c r="M52" s="59">
        <f t="shared" si="219"/>
        <v>1</v>
      </c>
      <c r="N52" s="59">
        <f t="shared" si="219"/>
        <v>1</v>
      </c>
      <c r="O52" s="59">
        <f t="shared" si="219"/>
        <v>0</v>
      </c>
      <c r="P52" s="59">
        <f t="shared" si="219"/>
        <v>1</v>
      </c>
      <c r="Q52" s="59">
        <f t="shared" ref="Q52:Q59" si="224">IF(J52=0,0,IF((ABS(J52-J$61)/J$63)&gt;$P$48,0,$A52))</f>
        <v>0</v>
      </c>
      <c r="S52" s="41">
        <f t="shared" si="220"/>
        <v>0.24464038163094792</v>
      </c>
      <c r="T52" s="41">
        <f t="shared" si="220"/>
        <v>0.7498627073013433</v>
      </c>
      <c r="U52" s="41">
        <f t="shared" si="220"/>
        <v>0.37407021199352064</v>
      </c>
      <c r="V52" s="41">
        <f t="shared" si="220"/>
        <v>1.9762406550627809</v>
      </c>
      <c r="W52" s="41">
        <f t="shared" si="220"/>
        <v>0.68878974252523351</v>
      </c>
      <c r="X52" s="41">
        <f t="shared" si="221"/>
        <v>2.0200143408284461</v>
      </c>
      <c r="Y52" s="86"/>
      <c r="AB52" s="18">
        <f t="shared" si="222"/>
        <v>41442</v>
      </c>
      <c r="AC52" s="39">
        <f>AC$43</f>
        <v>0.20047217408239251</v>
      </c>
      <c r="AD52" s="39">
        <f>AD$43</f>
        <v>9.0810787263284884E-2</v>
      </c>
      <c r="AE52" s="39">
        <f>AE$43</f>
        <v>0.26276720503932316</v>
      </c>
      <c r="AF52" s="39">
        <f>AF$43</f>
        <v>0.58622542125926913</v>
      </c>
      <c r="AG52" s="39">
        <f>AG$43</f>
        <v>0.82198368336710825</v>
      </c>
      <c r="AJ52" s="39">
        <f>AJ$43</f>
        <v>0.21719292575403271</v>
      </c>
      <c r="BA52" s="86"/>
      <c r="BY52" s="86"/>
      <c r="DA52" s="86"/>
      <c r="EA52" s="86"/>
      <c r="EY52" s="86"/>
      <c r="FY52" s="86"/>
      <c r="GY52" s="86"/>
    </row>
    <row r="53" spans="1:207" x14ac:dyDescent="0.25">
      <c r="A53" s="58">
        <v>1</v>
      </c>
      <c r="B53" s="18">
        <f>BB$15</f>
        <v>41344</v>
      </c>
      <c r="C53" s="39">
        <f>BC$42</f>
        <v>0.85934282663351313</v>
      </c>
      <c r="D53" s="39">
        <f>BD$42</f>
        <v>0.90335770645044366</v>
      </c>
      <c r="E53" s="39">
        <f>BE$42</f>
        <v>0.81126418724543159</v>
      </c>
      <c r="F53" s="39">
        <f>BF$42</f>
        <v>0.90982698997759981</v>
      </c>
      <c r="G53" s="39">
        <f>BG$42</f>
        <v>2.4592664804086728</v>
      </c>
      <c r="J53" s="39">
        <f>BJ$42</f>
        <v>1.0282229016239068</v>
      </c>
      <c r="L53" s="59">
        <f t="shared" si="223"/>
        <v>1</v>
      </c>
      <c r="M53" s="59">
        <f t="shared" si="219"/>
        <v>1</v>
      </c>
      <c r="N53" s="59">
        <f t="shared" si="219"/>
        <v>1</v>
      </c>
      <c r="O53" s="59">
        <f t="shared" si="219"/>
        <v>1</v>
      </c>
      <c r="P53" s="59">
        <f t="shared" si="219"/>
        <v>1</v>
      </c>
      <c r="Q53" s="59">
        <f t="shared" si="224"/>
        <v>1</v>
      </c>
      <c r="S53" s="41">
        <f t="shared" si="220"/>
        <v>1.2912432443302332E-2</v>
      </c>
      <c r="T53" s="41">
        <f t="shared" si="220"/>
        <v>0.74745712499342132</v>
      </c>
      <c r="U53" s="41">
        <f t="shared" si="220"/>
        <v>1.4967407714026379</v>
      </c>
      <c r="V53" s="41">
        <f t="shared" si="220"/>
        <v>0.96901566722807753</v>
      </c>
      <c r="W53" s="41">
        <f t="shared" si="220"/>
        <v>0.46638995962064556</v>
      </c>
      <c r="X53" s="41">
        <f t="shared" si="221"/>
        <v>0.12678559144297627</v>
      </c>
      <c r="Y53" s="86"/>
      <c r="AB53" s="18">
        <f t="shared" si="222"/>
        <v>41344</v>
      </c>
      <c r="AC53" s="39">
        <f>BC$43</f>
        <v>0.11950797124621959</v>
      </c>
      <c r="AD53" s="39">
        <f>BD$43</f>
        <v>0.12765443330771328</v>
      </c>
      <c r="AE53" s="39">
        <f>BE$43</f>
        <v>9.1622436265701157E-2</v>
      </c>
      <c r="AF53" s="39">
        <f>BF$43</f>
        <v>0.14858950192205134</v>
      </c>
      <c r="AG53" s="39">
        <f>BG$43</f>
        <v>1.0236338443991821</v>
      </c>
      <c r="AJ53" s="39">
        <f>BJ$43</f>
        <v>0.19658475199397055</v>
      </c>
      <c r="BA53" s="86"/>
      <c r="BY53" s="86"/>
      <c r="DA53" s="86"/>
      <c r="EA53" s="86"/>
      <c r="EY53" s="86"/>
      <c r="FY53" s="86"/>
      <c r="GY53" s="86"/>
    </row>
    <row r="54" spans="1:207" x14ac:dyDescent="0.25">
      <c r="A54" s="58">
        <v>1</v>
      </c>
      <c r="B54" s="18">
        <f>CB$15</f>
        <v>41169</v>
      </c>
      <c r="C54" s="39">
        <f>CC$42</f>
        <v>1.1232221506923687</v>
      </c>
      <c r="D54" s="39">
        <f>CD$42</f>
        <v>0.99907110461568149</v>
      </c>
      <c r="E54" s="39">
        <f>CE$42</f>
        <v>1.0102989147390258</v>
      </c>
      <c r="F54" s="39">
        <f>CF$42</f>
        <v>1.0129596305377093</v>
      </c>
      <c r="G54" s="39">
        <f>CG$42</f>
        <v>2.5822103626405672</v>
      </c>
      <c r="J54" s="39">
        <f>CJ$42</f>
        <v>0.93857364736766025</v>
      </c>
      <c r="L54" s="59">
        <f t="shared" si="223"/>
        <v>1</v>
      </c>
      <c r="M54" s="59">
        <f t="shared" si="219"/>
        <v>1</v>
      </c>
      <c r="N54" s="59">
        <f t="shared" si="219"/>
        <v>1</v>
      </c>
      <c r="O54" s="59">
        <f t="shared" si="219"/>
        <v>1</v>
      </c>
      <c r="P54" s="59">
        <f t="shared" si="219"/>
        <v>1</v>
      </c>
      <c r="Q54" s="59">
        <f t="shared" si="224"/>
        <v>1</v>
      </c>
      <c r="S54" s="41">
        <f t="shared" si="220"/>
        <v>0.79639150651428592</v>
      </c>
      <c r="T54" s="41">
        <f t="shared" si="220"/>
        <v>0.17235771689497831</v>
      </c>
      <c r="U54" s="41">
        <f t="shared" si="220"/>
        <v>0.46500788789284686</v>
      </c>
      <c r="V54" s="41">
        <f t="shared" si="220"/>
        <v>0.3441690902104616</v>
      </c>
      <c r="W54" s="41">
        <f t="shared" si="220"/>
        <v>0.67665250802791921</v>
      </c>
      <c r="X54" s="41">
        <f t="shared" si="221"/>
        <v>0.59353770367919767</v>
      </c>
      <c r="Y54" s="86"/>
      <c r="AB54" s="18">
        <f t="shared" si="222"/>
        <v>41169</v>
      </c>
      <c r="AC54" s="39">
        <f>CC$43</f>
        <v>0.4706419449041721</v>
      </c>
      <c r="AD54" s="39">
        <f>CD$43</f>
        <v>7.8324705180054854E-2</v>
      </c>
      <c r="AE54" s="39">
        <f>CE$43</f>
        <v>5.7294048025425752E-2</v>
      </c>
      <c r="AF54" s="39">
        <f>CF$43</f>
        <v>8.0981526944652049E-2</v>
      </c>
      <c r="AG54" s="39">
        <f>CG$43</f>
        <v>0.40081708431848823</v>
      </c>
      <c r="AJ54" s="39">
        <f>CJ$43</f>
        <v>0.17874641577473882</v>
      </c>
      <c r="BA54" s="86"/>
      <c r="BY54" s="86"/>
      <c r="DA54" s="86"/>
      <c r="EA54" s="86"/>
      <c r="EY54" s="86"/>
      <c r="FY54" s="86"/>
      <c r="GY54" s="86"/>
    </row>
    <row r="55" spans="1:207" x14ac:dyDescent="0.25">
      <c r="A55" s="58">
        <v>1</v>
      </c>
      <c r="B55" s="18">
        <f>DB$15</f>
        <v>41078</v>
      </c>
      <c r="C55" s="39">
        <f>DC$42</f>
        <v>0.97076727343421487</v>
      </c>
      <c r="D55" s="39">
        <f>DD$42</f>
        <v>1.0468049903402701</v>
      </c>
      <c r="E55" s="39">
        <f>DE$42</f>
        <v>0.99998548649071395</v>
      </c>
      <c r="F55" s="39">
        <f>DF$42</f>
        <v>1.0448233774707438</v>
      </c>
      <c r="G55" s="39">
        <f>DG$42</f>
        <v>2.0512642722674514</v>
      </c>
      <c r="J55" s="39">
        <f>DJ$42</f>
        <v>0.96715965344898047</v>
      </c>
      <c r="L55" s="59">
        <f t="shared" si="223"/>
        <v>1</v>
      </c>
      <c r="M55" s="59">
        <f t="shared" si="219"/>
        <v>1</v>
      </c>
      <c r="N55" s="59">
        <f t="shared" si="219"/>
        <v>1</v>
      </c>
      <c r="O55" s="59">
        <f t="shared" si="219"/>
        <v>1</v>
      </c>
      <c r="P55" s="59">
        <f t="shared" si="219"/>
        <v>1</v>
      </c>
      <c r="Q55" s="59">
        <f t="shared" si="224"/>
        <v>1</v>
      </c>
      <c r="S55" s="41">
        <f t="shared" si="220"/>
        <v>0.34374063476511163</v>
      </c>
      <c r="T55" s="41">
        <f t="shared" si="220"/>
        <v>0.11445405609272256</v>
      </c>
      <c r="U55" s="41">
        <f t="shared" si="220"/>
        <v>0.51846942799440809</v>
      </c>
      <c r="V55" s="41">
        <f t="shared" si="220"/>
        <v>0.15111718061198767</v>
      </c>
      <c r="W55" s="41">
        <f t="shared" si="220"/>
        <v>0.23138842904091586</v>
      </c>
      <c r="X55" s="41">
        <f t="shared" si="221"/>
        <v>0.36385184331472809</v>
      </c>
      <c r="Y55" s="86"/>
      <c r="AB55" s="18">
        <f t="shared" si="222"/>
        <v>41078</v>
      </c>
      <c r="AC55" s="39">
        <f>DC$43</f>
        <v>0.11029913381666698</v>
      </c>
      <c r="AD55" s="39">
        <f>DD$43</f>
        <v>0.25432137073966204</v>
      </c>
      <c r="AE55" s="39">
        <f>DE$43</f>
        <v>0.42588594356520981</v>
      </c>
      <c r="AF55" s="39">
        <f>DF$43</f>
        <v>9.8656822924606133E-2</v>
      </c>
      <c r="AG55" s="39">
        <f>DG$43</f>
        <v>0.59691128188272435</v>
      </c>
      <c r="AJ55" s="39">
        <f>DJ$43</f>
        <v>0.10545080444468208</v>
      </c>
      <c r="BA55" s="86"/>
      <c r="BY55" s="86"/>
      <c r="DA55" s="86"/>
      <c r="EA55" s="86"/>
      <c r="EY55" s="86"/>
      <c r="FY55" s="86"/>
      <c r="GY55" s="86"/>
    </row>
    <row r="56" spans="1:207" x14ac:dyDescent="0.25">
      <c r="A56" s="58">
        <v>0.9</v>
      </c>
      <c r="B56" s="18">
        <f>EB$15</f>
        <v>40980</v>
      </c>
      <c r="C56" s="39">
        <f>EC$42</f>
        <v>0</v>
      </c>
      <c r="D56" s="39">
        <f>ED$42</f>
        <v>1.172119311466665</v>
      </c>
      <c r="E56" s="39">
        <f>EE$42</f>
        <v>1.1396493895138566</v>
      </c>
      <c r="F56" s="39">
        <f>EF$42</f>
        <v>1.1434304364374615</v>
      </c>
      <c r="G56" s="39">
        <f>EG$42</f>
        <v>1.939354472737836</v>
      </c>
      <c r="J56" s="39">
        <f>EJ$42</f>
        <v>1.018491447072025</v>
      </c>
      <c r="L56" s="59">
        <f t="shared" si="223"/>
        <v>0</v>
      </c>
      <c r="M56" s="59">
        <f t="shared" si="219"/>
        <v>0.9</v>
      </c>
      <c r="N56" s="59">
        <f t="shared" si="219"/>
        <v>0.9</v>
      </c>
      <c r="O56" s="59">
        <f t="shared" si="219"/>
        <v>0.9</v>
      </c>
      <c r="P56" s="59">
        <f t="shared" si="219"/>
        <v>0.9</v>
      </c>
      <c r="Q56" s="59">
        <f t="shared" si="224"/>
        <v>0.9</v>
      </c>
      <c r="S56" s="41">
        <f t="shared" si="220"/>
        <v>2.5385459833369315</v>
      </c>
      <c r="T56" s="41">
        <f t="shared" si="220"/>
        <v>0.86741229691947463</v>
      </c>
      <c r="U56" s="41">
        <f t="shared" si="220"/>
        <v>0.20550393686945201</v>
      </c>
      <c r="V56" s="41">
        <f t="shared" si="220"/>
        <v>0.44631039353430435</v>
      </c>
      <c r="W56" s="41">
        <f t="shared" si="220"/>
        <v>0.42278013730388886</v>
      </c>
      <c r="X56" s="41">
        <f t="shared" si="221"/>
        <v>4.8594272761094626E-2</v>
      </c>
      <c r="Y56" s="86"/>
      <c r="AB56" s="18">
        <f t="shared" si="222"/>
        <v>40980</v>
      </c>
      <c r="AC56" s="39">
        <f>EC$43</f>
        <v>3.5994277391937918E-2</v>
      </c>
      <c r="AD56" s="39">
        <f>ED$43</f>
        <v>0.12595574535467116</v>
      </c>
      <c r="AE56" s="39">
        <f>EE$43</f>
        <v>0.14826640379970529</v>
      </c>
      <c r="AF56" s="39">
        <f>EF$43</f>
        <v>7.549421520504096E-2</v>
      </c>
      <c r="AG56" s="39">
        <f>EG$43</f>
        <v>0.79472739989870844</v>
      </c>
      <c r="AJ56" s="39">
        <f>EJ$43</f>
        <v>8.1812499425587784E-2</v>
      </c>
      <c r="BA56" s="86"/>
      <c r="BY56" s="86"/>
      <c r="DA56" s="86"/>
      <c r="EA56" s="86"/>
      <c r="EY56" s="86"/>
      <c r="FY56" s="86"/>
      <c r="GY56" s="86"/>
    </row>
    <row r="57" spans="1:207" x14ac:dyDescent="0.25">
      <c r="A57" s="58">
        <v>0.8</v>
      </c>
      <c r="B57" s="18">
        <f>FB$15</f>
        <v>40798</v>
      </c>
      <c r="C57" s="39">
        <f>FC$42</f>
        <v>1.0117032168114652</v>
      </c>
      <c r="D57" s="39">
        <f>FD$42</f>
        <v>0.99783439516996986</v>
      </c>
      <c r="E57" s="39">
        <f>FE$42</f>
        <v>1.0311500257116635</v>
      </c>
      <c r="F57" s="39">
        <f>FF$42</f>
        <v>0.81141723879053029</v>
      </c>
      <c r="G57" s="39">
        <f>FG$42</f>
        <v>1.3385687841618807</v>
      </c>
      <c r="J57" s="39">
        <f>FJ$42</f>
        <v>0.87486559548290166</v>
      </c>
      <c r="L57" s="59">
        <f t="shared" si="223"/>
        <v>0.8</v>
      </c>
      <c r="M57" s="59">
        <f t="shared" si="219"/>
        <v>0.8</v>
      </c>
      <c r="N57" s="59">
        <f t="shared" si="219"/>
        <v>0.8</v>
      </c>
      <c r="O57" s="59">
        <f t="shared" si="219"/>
        <v>0</v>
      </c>
      <c r="P57" s="59">
        <f t="shared" si="219"/>
        <v>0.8</v>
      </c>
      <c r="Q57" s="59">
        <f t="shared" si="224"/>
        <v>0.8</v>
      </c>
      <c r="S57" s="41">
        <f t="shared" si="220"/>
        <v>0.46528276440266103</v>
      </c>
      <c r="T57" s="41">
        <f t="shared" si="220"/>
        <v>0.17978855608627584</v>
      </c>
      <c r="U57" s="41">
        <f t="shared" si="220"/>
        <v>0.35692234363085612</v>
      </c>
      <c r="V57" s="41">
        <f t="shared" si="220"/>
        <v>1.5652478187607091</v>
      </c>
      <c r="W57" s="41">
        <f t="shared" si="220"/>
        <v>1.4502629825936728</v>
      </c>
      <c r="X57" s="41">
        <f t="shared" si="221"/>
        <v>1.1054258865777875</v>
      </c>
      <c r="Y57" s="86"/>
      <c r="AB57" s="18">
        <f t="shared" si="222"/>
        <v>40798</v>
      </c>
      <c r="AC57" s="39">
        <f>FC$43</f>
        <v>0.47435359856399811</v>
      </c>
      <c r="AD57" s="39">
        <f>FD$43</f>
        <v>0.20569974900603905</v>
      </c>
      <c r="AE57" s="39">
        <f>FE$43</f>
        <v>0.10928649918604397</v>
      </c>
      <c r="AF57" s="39">
        <f>FF$43</f>
        <v>0.16828192172451301</v>
      </c>
      <c r="AG57" s="39">
        <f>FG$43</f>
        <v>0.21865817783142699</v>
      </c>
      <c r="AJ57" s="39">
        <f>FJ$43</f>
        <v>0.1534424252578373</v>
      </c>
      <c r="BA57" s="86"/>
      <c r="BY57" s="86"/>
      <c r="DA57" s="86"/>
      <c r="EA57" s="86"/>
      <c r="EY57" s="86"/>
      <c r="FY57" s="86"/>
      <c r="GY57" s="86"/>
    </row>
    <row r="58" spans="1:207" x14ac:dyDescent="0.25">
      <c r="A58" s="58">
        <v>0.7</v>
      </c>
      <c r="B58" s="18">
        <f>GB$15</f>
        <v>40707</v>
      </c>
      <c r="C58" s="39">
        <f>GC$42</f>
        <v>0.76602609827506996</v>
      </c>
      <c r="D58" s="39">
        <f>GD$42</f>
        <v>1.0165312533587958</v>
      </c>
      <c r="E58" s="39">
        <f>GE$42</f>
        <v>1.1926208093711317</v>
      </c>
      <c r="F58" s="39">
        <f>GF$42</f>
        <v>1.1228831731008622</v>
      </c>
      <c r="G58" s="39">
        <f>GG$42</f>
        <v>1.5633598379166693</v>
      </c>
      <c r="J58" s="39">
        <f>GJ$42</f>
        <v>0.88054070169443666</v>
      </c>
      <c r="L58" s="59">
        <f t="shared" si="223"/>
        <v>0.7</v>
      </c>
      <c r="M58" s="59">
        <f t="shared" si="219"/>
        <v>0.7</v>
      </c>
      <c r="N58" s="59">
        <f t="shared" si="219"/>
        <v>0.7</v>
      </c>
      <c r="O58" s="59">
        <f t="shared" si="219"/>
        <v>0.7</v>
      </c>
      <c r="P58" s="59">
        <f t="shared" si="219"/>
        <v>0.7</v>
      </c>
      <c r="Q58" s="59">
        <f t="shared" si="224"/>
        <v>0.7</v>
      </c>
      <c r="S58" s="41">
        <f t="shared" si="220"/>
        <v>0.26415248800988078</v>
      </c>
      <c r="T58" s="41">
        <f t="shared" si="220"/>
        <v>6.7447418023960704E-2</v>
      </c>
      <c r="U58" s="41">
        <f t="shared" si="220"/>
        <v>0.48009097221338787</v>
      </c>
      <c r="V58" s="41">
        <f t="shared" si="220"/>
        <v>0.32182131720283352</v>
      </c>
      <c r="W58" s="41">
        <f t="shared" si="220"/>
        <v>1.0658181532650555</v>
      </c>
      <c r="X58" s="41">
        <f t="shared" si="221"/>
        <v>1.0598269438941526</v>
      </c>
      <c r="Y58" s="86"/>
      <c r="AB58" s="18">
        <f t="shared" si="222"/>
        <v>40707</v>
      </c>
      <c r="AC58" s="39">
        <f>GC$43</f>
        <v>0.56556317346931706</v>
      </c>
      <c r="AD58" s="39">
        <f>GD$43</f>
        <v>0.16932632868709954</v>
      </c>
      <c r="AE58" s="39">
        <f>GE$43</f>
        <v>0.14778045524581479</v>
      </c>
      <c r="AF58" s="39">
        <f>GF$43</f>
        <v>9.7339973030155291E-2</v>
      </c>
      <c r="AG58" s="39">
        <f>GG$43</f>
        <v>0.37506535638305583</v>
      </c>
      <c r="AJ58" s="39">
        <f>GJ$43</f>
        <v>0.40129259990540223</v>
      </c>
      <c r="BA58" s="86"/>
      <c r="BY58" s="86"/>
      <c r="DA58" s="86"/>
      <c r="EA58" s="86"/>
      <c r="EY58" s="86"/>
      <c r="FY58" s="86"/>
      <c r="GY58" s="86"/>
    </row>
    <row r="59" spans="1:207" x14ac:dyDescent="0.25">
      <c r="A59" s="58">
        <v>0.6</v>
      </c>
      <c r="B59" s="18">
        <f>HB$15</f>
        <v>40616</v>
      </c>
      <c r="C59" s="39">
        <f>HC$42</f>
        <v>0.98353899355840313</v>
      </c>
      <c r="D59" s="39">
        <f>HD$42</f>
        <v>1.3842985149311444</v>
      </c>
      <c r="E59" s="39">
        <f>HE$42</f>
        <v>1.5131895042745012</v>
      </c>
      <c r="F59" s="39">
        <f>HF$42</f>
        <v>1.0384631928334276</v>
      </c>
      <c r="G59" s="39">
        <f>HG$42</f>
        <v>1.926352608696924</v>
      </c>
      <c r="J59" s="39">
        <f>HJ$42</f>
        <v>1.1406217813701278</v>
      </c>
      <c r="L59" s="59">
        <f t="shared" si="223"/>
        <v>0.6</v>
      </c>
      <c r="M59" s="59">
        <f t="shared" si="219"/>
        <v>0</v>
      </c>
      <c r="N59" s="59">
        <f t="shared" si="219"/>
        <v>0</v>
      </c>
      <c r="O59" s="59">
        <f t="shared" si="219"/>
        <v>0.6</v>
      </c>
      <c r="P59" s="59">
        <f t="shared" si="219"/>
        <v>0.6</v>
      </c>
      <c r="Q59" s="59">
        <f t="shared" si="224"/>
        <v>0.6</v>
      </c>
      <c r="S59" s="41">
        <f t="shared" si="220"/>
        <v>0.38166090568016425</v>
      </c>
      <c r="T59" s="41">
        <f t="shared" si="220"/>
        <v>2.1423031341725935</v>
      </c>
      <c r="U59" s="41">
        <f t="shared" si="220"/>
        <v>2.1418173860939431</v>
      </c>
      <c r="V59" s="41">
        <f t="shared" si="220"/>
        <v>0.18965143686920827</v>
      </c>
      <c r="W59" s="41">
        <f t="shared" si="220"/>
        <v>0.44501633985141043</v>
      </c>
      <c r="X59" s="41">
        <f t="shared" si="221"/>
        <v>1.0298999798283932</v>
      </c>
      <c r="Y59" s="86"/>
      <c r="AB59" s="18">
        <f t="shared" si="222"/>
        <v>40616</v>
      </c>
      <c r="AC59" s="39">
        <f>HC$43</f>
        <v>0.18257793108541162</v>
      </c>
      <c r="AD59" s="39">
        <f>HD$43</f>
        <v>0.18044996690625381</v>
      </c>
      <c r="AE59" s="39">
        <f>HE$43</f>
        <v>9.3032519013666271E-2</v>
      </c>
      <c r="AF59" s="39">
        <f>HF$43</f>
        <v>0.10687001005228096</v>
      </c>
      <c r="AG59" s="39">
        <f>HG$43</f>
        <v>0.17810592881049997</v>
      </c>
      <c r="AJ59" s="39">
        <f>HJ$43</f>
        <v>0.16241633816379264</v>
      </c>
      <c r="BA59" s="86"/>
      <c r="BY59" s="86"/>
      <c r="DA59" s="86"/>
      <c r="EA59" s="86"/>
      <c r="EY59" s="86"/>
      <c r="FY59" s="86"/>
      <c r="GY59" s="86"/>
    </row>
    <row r="60" spans="1:207" x14ac:dyDescent="0.25">
      <c r="L60" s="45"/>
      <c r="M60" s="45"/>
      <c r="N60" s="45"/>
      <c r="O60" s="45"/>
      <c r="P60" s="45"/>
      <c r="Q60" s="45"/>
      <c r="Y60" s="86"/>
      <c r="BA60" s="86"/>
      <c r="BY60" s="86"/>
      <c r="DA60" s="86"/>
      <c r="EA60" s="86"/>
      <c r="EY60" s="86"/>
      <c r="FY60" s="86"/>
      <c r="GY60" s="86"/>
    </row>
    <row r="61" spans="1:207" ht="15.75" thickBot="1" x14ac:dyDescent="0.3">
      <c r="B61" s="2" t="s">
        <v>29</v>
      </c>
      <c r="C61" s="39">
        <f>AVERAGE(C51:C60)</f>
        <v>0.85499386051832427</v>
      </c>
      <c r="D61" s="39">
        <f t="shared" ref="D61:G61" si="225">AVERAGE(D51:D60)</f>
        <v>1.0277564806597419</v>
      </c>
      <c r="E61" s="39">
        <f t="shared" si="225"/>
        <v>1.1000050002272337</v>
      </c>
      <c r="F61" s="39">
        <f t="shared" si="225"/>
        <v>1.0697656824200656</v>
      </c>
      <c r="G61" s="39">
        <f t="shared" si="225"/>
        <v>2.1865607955204975</v>
      </c>
      <c r="J61" s="39">
        <f t="shared" ref="J61" si="226">AVERAGE(J51:J60)</f>
        <v>1.012443551156875</v>
      </c>
      <c r="K61" s="10" t="s">
        <v>15</v>
      </c>
      <c r="L61" s="59">
        <f>SUM(L50:L60)</f>
        <v>7.1</v>
      </c>
      <c r="M61" s="59">
        <f t="shared" ref="M61:Q61" si="227">SUM(M50:M60)</f>
        <v>7.4</v>
      </c>
      <c r="N61" s="59">
        <f t="shared" si="227"/>
        <v>7.4</v>
      </c>
      <c r="O61" s="59">
        <f t="shared" si="227"/>
        <v>6.2</v>
      </c>
      <c r="P61" s="59">
        <f t="shared" si="227"/>
        <v>7</v>
      </c>
      <c r="Q61" s="59">
        <f t="shared" si="227"/>
        <v>7</v>
      </c>
      <c r="Y61" s="86"/>
      <c r="AB61" s="2" t="s">
        <v>29</v>
      </c>
      <c r="AC61" s="39">
        <f>AVERAGE(AC51:AC60)</f>
        <v>0.28836679862371228</v>
      </c>
      <c r="AD61" s="39">
        <f t="shared" ref="AD61:AG61" si="228">AVERAGE(AD51:AD60)</f>
        <v>0.14310868920899628</v>
      </c>
      <c r="AE61" s="39">
        <f t="shared" si="228"/>
        <v>0.15755238358706322</v>
      </c>
      <c r="AF61" s="39">
        <f t="shared" si="228"/>
        <v>0.16213632062311895</v>
      </c>
      <c r="AG61" s="39">
        <f t="shared" si="228"/>
        <v>0.54037301982728392</v>
      </c>
      <c r="AJ61" s="39">
        <f t="shared" ref="AJ61" si="229">AVERAGE(AJ51:AJ60)</f>
        <v>0.1841304694072648</v>
      </c>
      <c r="BA61" s="86"/>
      <c r="BY61" s="86"/>
      <c r="DA61" s="86"/>
      <c r="EA61" s="86"/>
      <c r="EY61" s="86"/>
      <c r="FY61" s="86"/>
      <c r="GY61" s="86"/>
    </row>
    <row r="62" spans="1:207" ht="15.75" thickBot="1" x14ac:dyDescent="0.3">
      <c r="B62" s="60" t="s">
        <v>30</v>
      </c>
      <c r="C62" s="61">
        <f>IF(L61=0,0,SUMPRODUCT(C51:C60,L51:L60)/L61)</f>
        <v>0.96751840484461171</v>
      </c>
      <c r="D62" s="61">
        <f t="shared" ref="D62:G62" si="230">IF(M61=0,0,SUMPRODUCT(D51:D60,M51:M60)/M61)</f>
        <v>0.97888805740786922</v>
      </c>
      <c r="E62" s="61">
        <f t="shared" si="230"/>
        <v>1.0417397717385866</v>
      </c>
      <c r="F62" s="61">
        <f t="shared" si="230"/>
        <v>1.0570856467516638</v>
      </c>
      <c r="G62" s="61">
        <f t="shared" si="230"/>
        <v>2.10692654543743</v>
      </c>
      <c r="H62" s="61"/>
      <c r="I62" s="61"/>
      <c r="J62" s="61">
        <f>IF(Q61=0,0,SUMPRODUCT(J51:J60,Q51:Q60)/Q61)</f>
        <v>0.97870147993014878</v>
      </c>
      <c r="K62" s="62"/>
      <c r="Y62" s="86"/>
      <c r="BA62" s="86"/>
      <c r="BY62" s="86"/>
      <c r="DA62" s="86"/>
      <c r="EA62" s="86"/>
      <c r="EY62" s="86"/>
      <c r="FY62" s="86"/>
      <c r="GY62" s="86"/>
    </row>
    <row r="63" spans="1:207" x14ac:dyDescent="0.25">
      <c r="B63" s="2" t="s">
        <v>24</v>
      </c>
      <c r="C63" s="39">
        <f>STDEV(C51:C59)</f>
        <v>0.33680455903911993</v>
      </c>
      <c r="D63" s="39">
        <f t="shared" ref="D63:G63" si="231">STDEV(D51:D59)</f>
        <v>0.16642931085899157</v>
      </c>
      <c r="E63" s="39">
        <f t="shared" si="231"/>
        <v>0.19291304045336785</v>
      </c>
      <c r="F63" s="39">
        <f t="shared" si="231"/>
        <v>0.16505274151034033</v>
      </c>
      <c r="G63" s="39">
        <f t="shared" si="231"/>
        <v>0.58471602842820602</v>
      </c>
      <c r="J63" s="39">
        <f t="shared" ref="J63" si="232">STDEV(J51:J59)</f>
        <v>0.12445696934046981</v>
      </c>
      <c r="Y63" s="86"/>
      <c r="BA63" s="86"/>
      <c r="BY63" s="86"/>
      <c r="DA63" s="86"/>
      <c r="EA63" s="86"/>
      <c r="EY63" s="86"/>
      <c r="FY63" s="86"/>
      <c r="GY63" s="86"/>
    </row>
  </sheetData>
  <mergeCells count="39">
    <mergeCell ref="EC26:EJ26"/>
    <mergeCell ref="C7:I7"/>
    <mergeCell ref="C26:J26"/>
    <mergeCell ref="L26:X26"/>
    <mergeCell ref="AC26:AJ26"/>
    <mergeCell ref="AL26:AX26"/>
    <mergeCell ref="BC26:BJ26"/>
    <mergeCell ref="BL26:BX26"/>
    <mergeCell ref="CC26:CJ26"/>
    <mergeCell ref="CL26:CX26"/>
    <mergeCell ref="DC26:DJ26"/>
    <mergeCell ref="DL26:DX26"/>
    <mergeCell ref="HL26:HX26"/>
    <mergeCell ref="L28:Q28"/>
    <mergeCell ref="S28:X28"/>
    <mergeCell ref="AL28:AQ28"/>
    <mergeCell ref="AS28:AX28"/>
    <mergeCell ref="BL28:BQ28"/>
    <mergeCell ref="BS28:BX28"/>
    <mergeCell ref="CL28:CQ28"/>
    <mergeCell ref="CS28:CX28"/>
    <mergeCell ref="DL28:DQ28"/>
    <mergeCell ref="EL26:EX26"/>
    <mergeCell ref="FC26:FJ26"/>
    <mergeCell ref="FL26:FX26"/>
    <mergeCell ref="GC26:GJ26"/>
    <mergeCell ref="GL26:GX26"/>
    <mergeCell ref="HC26:HJ26"/>
    <mergeCell ref="GS28:GX28"/>
    <mergeCell ref="HL28:HQ28"/>
    <mergeCell ref="HS28:HX28"/>
    <mergeCell ref="L49:Q49"/>
    <mergeCell ref="S49:X49"/>
    <mergeCell ref="DS28:DX28"/>
    <mergeCell ref="EL28:EQ28"/>
    <mergeCell ref="ES28:EX28"/>
    <mergeCell ref="FL28:FQ28"/>
    <mergeCell ref="FS28:FX28"/>
    <mergeCell ref="GL28:GQ28"/>
  </mergeCells>
  <conditionalFormatting sqref="AC11:AJ19">
    <cfRule type="cellIs" dxfId="289" priority="26" operator="equal">
      <formula>0</formula>
    </cfRule>
  </conditionalFormatting>
  <conditionalFormatting sqref="BC11:BJ19">
    <cfRule type="cellIs" dxfId="288" priority="25" operator="equal">
      <formula>0</formula>
    </cfRule>
  </conditionalFormatting>
  <conditionalFormatting sqref="CC11:CJ19">
    <cfRule type="cellIs" dxfId="287" priority="24" operator="equal">
      <formula>0</formula>
    </cfRule>
  </conditionalFormatting>
  <conditionalFormatting sqref="DC11:DJ19">
    <cfRule type="cellIs" dxfId="286" priority="23" operator="equal">
      <formula>0</formula>
    </cfRule>
  </conditionalFormatting>
  <conditionalFormatting sqref="EC11:EJ19">
    <cfRule type="cellIs" dxfId="285" priority="22" operator="equal">
      <formula>0</formula>
    </cfRule>
  </conditionalFormatting>
  <conditionalFormatting sqref="FC11:FJ19">
    <cfRule type="cellIs" dxfId="284" priority="21" operator="equal">
      <formula>0</formula>
    </cfRule>
  </conditionalFormatting>
  <conditionalFormatting sqref="GC11:GJ19">
    <cfRule type="cellIs" dxfId="283" priority="20" operator="equal">
      <formula>0</formula>
    </cfRule>
  </conditionalFormatting>
  <conditionalFormatting sqref="HC11:HJ19">
    <cfRule type="cellIs" dxfId="282" priority="19" operator="equal">
      <formula>0</formula>
    </cfRule>
  </conditionalFormatting>
  <conditionalFormatting sqref="K11:K19">
    <cfRule type="cellIs" dxfId="281" priority="18" operator="equal">
      <formula>0</formula>
    </cfRule>
  </conditionalFormatting>
  <conditionalFormatting sqref="S31:X39 AS31:AX39 BS31:BX39 CS31:CX39 DS31:DX39 ES31:EX39 FS31:FX39 GS31:GX39 HS31:HX39">
    <cfRule type="expression" dxfId="280" priority="27">
      <formula>S31&lt;$S$27</formula>
    </cfRule>
    <cfRule type="expression" dxfId="279" priority="28">
      <formula>S31&gt;$V$27</formula>
    </cfRule>
    <cfRule type="expression" dxfId="278" priority="29">
      <formula>S31&gt;$U$27</formula>
    </cfRule>
  </conditionalFormatting>
  <conditionalFormatting sqref="S51:X59">
    <cfRule type="expression" dxfId="277" priority="15">
      <formula>S51&lt;$S$27</formula>
    </cfRule>
    <cfRule type="expression" dxfId="276" priority="16">
      <formula>S51&gt;$V$27</formula>
    </cfRule>
    <cfRule type="expression" dxfId="275" priority="17">
      <formula>S51&gt;$U$27</formula>
    </cfRule>
  </conditionalFormatting>
  <conditionalFormatting sqref="C51:J63">
    <cfRule type="cellIs" dxfId="274" priority="14" operator="equal">
      <formula>0</formula>
    </cfRule>
  </conditionalFormatting>
  <conditionalFormatting sqref="AC51:AJ61">
    <cfRule type="cellIs" dxfId="273" priority="13" operator="equal">
      <formula>0</formula>
    </cfRule>
  </conditionalFormatting>
  <conditionalFormatting sqref="C31:J43 AC41:AJ43 BC41:BJ43 CC41:CJ43 DC41:DJ43 EC41:EJ43 FC41:FJ43 GC41:GJ43 HC41:HJ43 AC31:AJ39 BC31:BJ39 CC31:CJ39 DC31:DJ39 EC31:EJ39 FC31:FJ39 GC31:GJ39 HC31:HJ39">
    <cfRule type="cellIs" dxfId="272" priority="12" operator="equal">
      <formula>0</formula>
    </cfRule>
  </conditionalFormatting>
  <conditionalFormatting sqref="L31:Q41 AL41:AQ41 BL41:BQ41 CL41:CQ41 DL41:DQ41 EL41:EQ41 FL41:FQ41 GL41:GQ41 HL41:HQ41 AL31:AQ39 BL31:BQ39 CL31:CQ39 DL31:DQ39 EL31:EQ39 FL31:FQ39 GL31:GQ39 HL31:HQ39">
    <cfRule type="cellIs" dxfId="271" priority="11" operator="equal">
      <formula>0</formula>
    </cfRule>
  </conditionalFormatting>
  <conditionalFormatting sqref="L51:Q61">
    <cfRule type="cellIs" dxfId="270" priority="10" operator="equal">
      <formula>0</formula>
    </cfRule>
  </conditionalFormatting>
  <conditionalFormatting sqref="C11:J19">
    <cfRule type="cellIs" dxfId="269" priority="9" operator="equal">
      <formula>0</formula>
    </cfRule>
  </conditionalFormatting>
  <conditionalFormatting sqref="AK11:AK19">
    <cfRule type="cellIs" dxfId="268" priority="8" operator="equal">
      <formula>0</formula>
    </cfRule>
  </conditionalFormatting>
  <conditionalFormatting sqref="BK11:BK19">
    <cfRule type="cellIs" dxfId="267" priority="7" operator="equal">
      <formula>0</formula>
    </cfRule>
  </conditionalFormatting>
  <conditionalFormatting sqref="CK11:CK19">
    <cfRule type="cellIs" dxfId="266" priority="6" operator="equal">
      <formula>0</formula>
    </cfRule>
  </conditionalFormatting>
  <conditionalFormatting sqref="DK11:DK19">
    <cfRule type="cellIs" dxfId="265" priority="5" operator="equal">
      <formula>0</formula>
    </cfRule>
  </conditionalFormatting>
  <conditionalFormatting sqref="EK11:EK19">
    <cfRule type="cellIs" dxfId="264" priority="4" operator="equal">
      <formula>0</formula>
    </cfRule>
  </conditionalFormatting>
  <conditionalFormatting sqref="FK11:FK19">
    <cfRule type="cellIs" dxfId="263" priority="3" operator="equal">
      <formula>0</formula>
    </cfRule>
  </conditionalFormatting>
  <conditionalFormatting sqref="GK11:GK19">
    <cfRule type="cellIs" dxfId="262" priority="2" operator="equal">
      <formula>0</formula>
    </cfRule>
  </conditionalFormatting>
  <conditionalFormatting sqref="HK11:HK19">
    <cfRule type="cellIs" dxfId="261" priority="1" operator="equal">
      <formula>0</formula>
    </cfRule>
  </conditionalFormatting>
  <printOptions headings="1"/>
  <pageMargins left="0.4" right="0.2" top="0.4" bottom="0.3" header="0.3" footer="0.25"/>
  <pageSetup scale="75" orientation="landscape" r:id="rId1"/>
  <headerFooter>
    <oddFooter>&amp;L&amp;"Arial,Regular"&amp;8&amp;Z&amp;F \ &amp;A&amp;R&amp;"Arial,Regular"&amp;8&amp;D, &amp;T</oddFooter>
  </headerFooter>
  <colBreaks count="8" manualBreakCount="8">
    <brk id="27" max="1048575" man="1"/>
    <brk id="53" max="1048575" man="1"/>
    <brk id="79" max="1048575" man="1"/>
    <brk id="105" max="1048575" man="1"/>
    <brk id="131" max="1048575" man="1"/>
    <brk id="157" max="1048575" man="1"/>
    <brk id="183" max="1048575" man="1"/>
    <brk id="209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Y63"/>
  <sheetViews>
    <sheetView zoomScale="75" zoomScaleNormal="75" workbookViewId="0">
      <pane xSplit="2" ySplit="10" topLeftCell="C11" activePane="bottomRight" state="frozen"/>
      <selection activeCell="GY1" sqref="GY1:GY63"/>
      <selection pane="topRight" activeCell="GY1" sqref="GY1:GY63"/>
      <selection pane="bottomLeft" activeCell="GY1" sqref="GY1:GY63"/>
      <selection pane="bottomRight" activeCell="GY1" sqref="GY1:GY63"/>
    </sheetView>
  </sheetViews>
  <sheetFormatPr defaultRowHeight="15" x14ac:dyDescent="0.25"/>
  <cols>
    <col min="1" max="1" width="8.7109375" style="30" customWidth="1"/>
    <col min="2" max="2" width="9.140625" style="3"/>
    <col min="3" max="7" width="12.7109375" style="3" customWidth="1"/>
    <col min="8" max="9" width="2.7109375" style="3" customWidth="1"/>
    <col min="10" max="10" width="12.7109375" style="3" customWidth="1"/>
    <col min="11" max="11" width="6.7109375" style="3" customWidth="1"/>
    <col min="12" max="17" width="4.7109375" style="3" customWidth="1"/>
    <col min="18" max="18" width="1.7109375" style="3" customWidth="1"/>
    <col min="19" max="24" width="4.7109375" style="3" customWidth="1"/>
    <col min="25" max="25" width="1.7109375" style="3" customWidth="1"/>
    <col min="26" max="26" width="5.7109375" style="3" hidden="1" customWidth="1"/>
    <col min="27" max="27" width="1.7109375" style="3" hidden="1" customWidth="1"/>
    <col min="28" max="28" width="9.140625" style="3"/>
    <col min="29" max="33" width="12.7109375" style="3" customWidth="1"/>
    <col min="34" max="35" width="2.7109375" style="3" customWidth="1"/>
    <col min="36" max="36" width="12.7109375" style="3" customWidth="1"/>
    <col min="37" max="37" width="6.7109375" style="3" customWidth="1"/>
    <col min="38" max="43" width="4.7109375" style="3" customWidth="1"/>
    <col min="44" max="44" width="1.7109375" style="3" customWidth="1"/>
    <col min="45" max="50" width="4.7109375" style="3" customWidth="1"/>
    <col min="51" max="52" width="9.140625" style="3" hidden="1" customWidth="1"/>
    <col min="53" max="53" width="1.7109375" style="3" customWidth="1"/>
    <col min="54" max="54" width="9.140625" style="3"/>
    <col min="55" max="59" width="12.7109375" style="3" customWidth="1"/>
    <col min="60" max="61" width="2.7109375" style="3" customWidth="1"/>
    <col min="62" max="62" width="12.7109375" style="3" customWidth="1"/>
    <col min="63" max="63" width="6.7109375" style="3" customWidth="1"/>
    <col min="64" max="69" width="4.7109375" style="3" customWidth="1"/>
    <col min="70" max="70" width="1.7109375" style="3" customWidth="1"/>
    <col min="71" max="76" width="4.7109375" style="3" customWidth="1"/>
    <col min="77" max="77" width="1.7109375" style="3" customWidth="1"/>
    <col min="78" max="79" width="9.140625" style="3" hidden="1" customWidth="1"/>
    <col min="80" max="80" width="9.140625" style="3"/>
    <col min="81" max="85" width="12.7109375" style="3" customWidth="1"/>
    <col min="86" max="87" width="2.7109375" style="3" customWidth="1"/>
    <col min="88" max="88" width="12.7109375" style="3" customWidth="1"/>
    <col min="89" max="89" width="6.7109375" style="3" customWidth="1"/>
    <col min="90" max="95" width="4.7109375" style="3" customWidth="1"/>
    <col min="96" max="96" width="1.7109375" style="3" customWidth="1"/>
    <col min="97" max="102" width="4.7109375" style="3" customWidth="1"/>
    <col min="103" max="104" width="9.140625" style="3" hidden="1" customWidth="1"/>
    <col min="105" max="105" width="1.7109375" style="3" customWidth="1"/>
    <col min="106" max="106" width="9.140625" style="3"/>
    <col min="107" max="111" width="12.7109375" style="3" customWidth="1"/>
    <col min="112" max="113" width="2.7109375" style="3" customWidth="1"/>
    <col min="114" max="114" width="12.7109375" style="3" customWidth="1"/>
    <col min="115" max="115" width="6.7109375" style="3" customWidth="1"/>
    <col min="116" max="121" width="4.7109375" style="3" customWidth="1"/>
    <col min="122" max="122" width="1.7109375" style="3" customWidth="1"/>
    <col min="123" max="128" width="4.7109375" style="3" customWidth="1"/>
    <col min="129" max="130" width="9.140625" style="3" hidden="1" customWidth="1"/>
    <col min="131" max="131" width="1.7109375" style="3" customWidth="1"/>
    <col min="132" max="132" width="9.140625" style="3"/>
    <col min="133" max="137" width="12.7109375" style="3" customWidth="1"/>
    <col min="138" max="139" width="2.7109375" style="3" customWidth="1"/>
    <col min="140" max="140" width="12.7109375" style="3" customWidth="1"/>
    <col min="141" max="141" width="6.7109375" style="3" customWidth="1"/>
    <col min="142" max="147" width="4.7109375" style="3" customWidth="1"/>
    <col min="148" max="148" width="1.7109375" style="3" customWidth="1"/>
    <col min="149" max="154" width="4.7109375" style="3" customWidth="1"/>
    <col min="155" max="155" width="1.7109375" style="3" customWidth="1"/>
    <col min="156" max="157" width="0" style="3" hidden="1" customWidth="1"/>
    <col min="158" max="158" width="9.140625" style="3"/>
    <col min="159" max="163" width="12.7109375" style="3" customWidth="1"/>
    <col min="164" max="165" width="2.7109375" style="3" customWidth="1"/>
    <col min="166" max="166" width="12.7109375" style="3" customWidth="1"/>
    <col min="167" max="167" width="6.7109375" style="3" customWidth="1"/>
    <col min="168" max="173" width="4.7109375" style="3" customWidth="1"/>
    <col min="174" max="174" width="1.7109375" style="3" customWidth="1"/>
    <col min="175" max="180" width="4.7109375" style="3" customWidth="1"/>
    <col min="181" max="181" width="1.7109375" style="3" customWidth="1"/>
    <col min="182" max="183" width="0" style="3" hidden="1" customWidth="1"/>
    <col min="184" max="184" width="9.140625" style="3"/>
    <col min="185" max="189" width="12.7109375" style="3" customWidth="1"/>
    <col min="190" max="191" width="2.7109375" style="3" customWidth="1"/>
    <col min="192" max="192" width="12.7109375" style="3" customWidth="1"/>
    <col min="193" max="193" width="6.7109375" style="3" customWidth="1"/>
    <col min="194" max="199" width="4.7109375" style="3" customWidth="1"/>
    <col min="200" max="200" width="1.7109375" style="3" customWidth="1"/>
    <col min="201" max="206" width="4.7109375" style="3" customWidth="1"/>
    <col min="207" max="207" width="1.7109375" style="3" customWidth="1"/>
    <col min="208" max="209" width="0" style="3" hidden="1" customWidth="1"/>
    <col min="210" max="210" width="9.140625" style="3"/>
    <col min="211" max="215" width="12.7109375" style="3" customWidth="1"/>
    <col min="216" max="217" width="2.7109375" style="3" customWidth="1"/>
    <col min="218" max="218" width="12.7109375" style="3" customWidth="1"/>
    <col min="219" max="219" width="6.7109375" style="3" customWidth="1"/>
    <col min="220" max="225" width="4.7109375" style="3" customWidth="1"/>
    <col min="226" max="226" width="1.7109375" style="3" customWidth="1"/>
    <col min="227" max="232" width="4.7109375" style="3" customWidth="1"/>
    <col min="233" max="233" width="1.7109375" style="3" customWidth="1"/>
    <col min="234" max="16384" width="9.140625" style="3"/>
  </cols>
  <sheetData>
    <row r="1" spans="1:220" ht="18" x14ac:dyDescent="0.25">
      <c r="A1" s="1" t="s">
        <v>0</v>
      </c>
      <c r="B1" s="2"/>
      <c r="C1" s="1" t="s">
        <v>50</v>
      </c>
      <c r="D1" s="2"/>
      <c r="F1" s="4" t="s">
        <v>1</v>
      </c>
      <c r="G1" s="5">
        <f>$A11</f>
        <v>40434</v>
      </c>
      <c r="H1" s="2"/>
      <c r="I1" s="2"/>
      <c r="J1" s="6">
        <f>YEAR(G1)</f>
        <v>2010</v>
      </c>
      <c r="K1" s="2"/>
      <c r="L1" s="2"/>
      <c r="Y1" s="86"/>
      <c r="AB1" s="1" t="str">
        <f>$C1</f>
        <v>3rd Friday: 2008-10</v>
      </c>
      <c r="AG1" s="7">
        <f>$A12</f>
        <v>40343</v>
      </c>
      <c r="AJ1" s="6">
        <f>YEAR(AG1)</f>
        <v>2010</v>
      </c>
      <c r="BA1" s="86"/>
      <c r="BB1" s="1" t="str">
        <f>$C1</f>
        <v>3rd Friday: 2008-10</v>
      </c>
      <c r="BG1" s="7">
        <f>$A13</f>
        <v>40252</v>
      </c>
      <c r="BJ1" s="6">
        <f>YEAR(BG1)</f>
        <v>2010</v>
      </c>
      <c r="BY1" s="86"/>
      <c r="CB1" s="1" t="str">
        <f>$C1</f>
        <v>3rd Friday: 2008-10</v>
      </c>
      <c r="CG1" s="7">
        <f>$A14</f>
        <v>40070</v>
      </c>
      <c r="CJ1" s="6">
        <f>YEAR(CG1)</f>
        <v>2009</v>
      </c>
      <c r="DA1" s="86"/>
      <c r="DB1" s="1" t="str">
        <f>$C1</f>
        <v>3rd Friday: 2008-10</v>
      </c>
      <c r="DG1" s="7">
        <f>$A15</f>
        <v>39979</v>
      </c>
      <c r="DJ1" s="6">
        <f>YEAR(DG1)</f>
        <v>2009</v>
      </c>
      <c r="EA1" s="86"/>
      <c r="EB1" s="1" t="str">
        <f>$C1</f>
        <v>3rd Friday: 2008-10</v>
      </c>
      <c r="EG1" s="7">
        <f>$A16</f>
        <v>39888</v>
      </c>
      <c r="EJ1" s="6">
        <f>YEAR(EG1)</f>
        <v>2009</v>
      </c>
      <c r="EY1" s="86"/>
      <c r="FB1" s="1" t="str">
        <f>$C1</f>
        <v>3rd Friday: 2008-10</v>
      </c>
      <c r="FG1" s="7">
        <f>$A17</f>
        <v>39706</v>
      </c>
      <c r="FJ1" s="6">
        <f>YEAR(FG1)</f>
        <v>2008</v>
      </c>
      <c r="FY1" s="86"/>
      <c r="GB1" s="1" t="str">
        <f>$C1</f>
        <v>3rd Friday: 2008-10</v>
      </c>
      <c r="GG1" s="7">
        <f>$A18</f>
        <v>39615</v>
      </c>
      <c r="GJ1" s="6">
        <f>YEAR(GG1)</f>
        <v>2008</v>
      </c>
      <c r="GY1" s="86"/>
      <c r="HB1" s="1" t="str">
        <f>$C1</f>
        <v>3rd Friday: 2008-10</v>
      </c>
      <c r="HG1" s="7">
        <f>$A19</f>
        <v>39524</v>
      </c>
      <c r="HJ1" s="6">
        <f>YEAR(HG1)</f>
        <v>2008</v>
      </c>
    </row>
    <row r="2" spans="1:220" ht="5.0999999999999996" customHeight="1" x14ac:dyDescent="0.25">
      <c r="A2" s="3"/>
      <c r="Y2" s="86"/>
      <c r="BA2" s="86"/>
      <c r="BY2" s="86"/>
      <c r="DA2" s="86"/>
      <c r="EA2" s="86"/>
      <c r="EJ2" s="8"/>
      <c r="EK2" s="8"/>
      <c r="EL2" s="2"/>
      <c r="EY2" s="86"/>
      <c r="FJ2" s="8"/>
      <c r="FK2" s="8"/>
      <c r="FL2" s="2"/>
      <c r="FY2" s="86"/>
      <c r="GJ2" s="8"/>
      <c r="GK2" s="8"/>
      <c r="GL2" s="2"/>
      <c r="GY2" s="86"/>
      <c r="HJ2" s="8"/>
      <c r="HK2" s="8"/>
      <c r="HL2" s="2"/>
    </row>
    <row r="3" spans="1:220" hidden="1" x14ac:dyDescent="0.25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8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BA3" s="86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Y3" s="86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DA3" s="86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EA3" s="86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Y3" s="86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Y3" s="86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Y3" s="86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</row>
    <row r="4" spans="1:220" hidden="1" x14ac:dyDescent="0.2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Y4" s="8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BA4" s="86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Y4" s="86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DA4" s="86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EA4" s="86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Y4" s="86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Y4" s="86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Y4" s="86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hidden="1" x14ac:dyDescent="0.2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Y5" s="8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BA5" s="86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Y5" s="86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DA5" s="86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EA5" s="86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Y5" s="86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Y5" s="86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Y5" s="86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</row>
    <row r="6" spans="1:220" hidden="1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Y6" s="8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BA6" s="86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Y6" s="86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DA6" s="86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EA6" s="86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Y6" s="86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Y6" s="86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Y6" s="86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</row>
    <row r="7" spans="1:220" ht="18" x14ac:dyDescent="0.25">
      <c r="A7" s="9"/>
      <c r="B7" s="2"/>
      <c r="C7" s="94" t="s">
        <v>2</v>
      </c>
      <c r="D7" s="95"/>
      <c r="E7" s="95"/>
      <c r="F7" s="95"/>
      <c r="G7" s="95"/>
      <c r="H7" s="95"/>
      <c r="I7" s="96"/>
      <c r="J7" s="2"/>
      <c r="K7" s="2"/>
      <c r="L7" s="2"/>
      <c r="Y7" s="86"/>
      <c r="AB7" s="2"/>
      <c r="AC7" s="2"/>
      <c r="AD7" s="2"/>
      <c r="AE7" s="2"/>
      <c r="AF7" s="2"/>
      <c r="AG7" s="2"/>
      <c r="AH7" s="2"/>
      <c r="AI7" s="2"/>
      <c r="AJ7" s="2"/>
      <c r="AK7" s="10"/>
      <c r="AL7" s="2"/>
      <c r="BA7" s="86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Y7" s="86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DA7" s="86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EA7" s="86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Y7" s="86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Y7" s="86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Y7" s="86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</row>
    <row r="8" spans="1:220" x14ac:dyDescent="0.25">
      <c r="A8" s="9"/>
      <c r="B8" s="11" t="s">
        <v>3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12">
        <v>2</v>
      </c>
      <c r="K8" s="8"/>
      <c r="L8" s="2"/>
      <c r="Y8" s="86"/>
      <c r="AB8" s="2"/>
      <c r="AC8" s="8">
        <v>2</v>
      </c>
      <c r="AD8" s="8">
        <v>3</v>
      </c>
      <c r="AE8" s="8">
        <v>4</v>
      </c>
      <c r="AF8" s="8">
        <v>5</v>
      </c>
      <c r="AG8" s="8">
        <v>6</v>
      </c>
      <c r="AH8" s="8">
        <v>7</v>
      </c>
      <c r="AI8" s="8">
        <v>8</v>
      </c>
      <c r="AJ8" s="8">
        <f>$J8</f>
        <v>2</v>
      </c>
      <c r="AK8" s="8"/>
      <c r="AL8" s="2"/>
      <c r="BA8" s="86"/>
      <c r="BB8" s="2"/>
      <c r="BC8" s="8">
        <v>2</v>
      </c>
      <c r="BD8" s="8">
        <v>3</v>
      </c>
      <c r="BE8" s="8">
        <v>4</v>
      </c>
      <c r="BF8" s="8">
        <v>5</v>
      </c>
      <c r="BG8" s="8">
        <v>6</v>
      </c>
      <c r="BH8" s="8">
        <v>7</v>
      </c>
      <c r="BI8" s="8">
        <v>8</v>
      </c>
      <c r="BJ8" s="8">
        <f>$J8</f>
        <v>2</v>
      </c>
      <c r="BK8" s="8"/>
      <c r="BL8" s="2"/>
      <c r="BY8" s="86"/>
      <c r="CB8" s="2"/>
      <c r="CC8" s="8">
        <v>2</v>
      </c>
      <c r="CD8" s="8">
        <v>3</v>
      </c>
      <c r="CE8" s="8">
        <v>4</v>
      </c>
      <c r="CF8" s="8">
        <v>5</v>
      </c>
      <c r="CG8" s="8">
        <v>6</v>
      </c>
      <c r="CH8" s="8">
        <v>7</v>
      </c>
      <c r="CI8" s="8">
        <v>8</v>
      </c>
      <c r="CJ8" s="8">
        <f>$J8</f>
        <v>2</v>
      </c>
      <c r="CK8" s="8"/>
      <c r="CL8" s="2"/>
      <c r="DA8" s="86"/>
      <c r="DB8" s="2"/>
      <c r="DC8" s="8">
        <v>2</v>
      </c>
      <c r="DD8" s="8">
        <v>3</v>
      </c>
      <c r="DE8" s="8">
        <v>4</v>
      </c>
      <c r="DF8" s="8">
        <v>5</v>
      </c>
      <c r="DG8" s="8">
        <v>6</v>
      </c>
      <c r="DH8" s="8">
        <v>7</v>
      </c>
      <c r="DI8" s="8">
        <v>8</v>
      </c>
      <c r="DJ8" s="8">
        <f>$J8</f>
        <v>2</v>
      </c>
      <c r="DK8" s="8"/>
      <c r="DL8" s="2"/>
      <c r="EA8" s="86"/>
      <c r="EB8" s="2"/>
      <c r="EC8" s="8">
        <v>2</v>
      </c>
      <c r="ED8" s="8">
        <v>3</v>
      </c>
      <c r="EE8" s="8">
        <v>4</v>
      </c>
      <c r="EF8" s="8">
        <v>5</v>
      </c>
      <c r="EG8" s="8">
        <v>6</v>
      </c>
      <c r="EH8" s="8">
        <v>7</v>
      </c>
      <c r="EI8" s="8">
        <v>8</v>
      </c>
      <c r="EJ8" s="8">
        <f>$J8</f>
        <v>2</v>
      </c>
      <c r="EK8" s="2"/>
      <c r="EL8" s="2"/>
      <c r="EY8" s="86"/>
      <c r="FB8" s="2"/>
      <c r="FC8" s="8">
        <v>2</v>
      </c>
      <c r="FD8" s="8">
        <v>3</v>
      </c>
      <c r="FE8" s="8">
        <v>4</v>
      </c>
      <c r="FF8" s="8">
        <v>5</v>
      </c>
      <c r="FG8" s="8">
        <v>6</v>
      </c>
      <c r="FH8" s="8">
        <v>7</v>
      </c>
      <c r="FI8" s="8">
        <v>8</v>
      </c>
      <c r="FJ8" s="8">
        <f>$J8</f>
        <v>2</v>
      </c>
      <c r="FK8" s="2"/>
      <c r="FL8" s="2"/>
      <c r="FY8" s="86"/>
      <c r="GB8" s="2"/>
      <c r="GC8" s="8">
        <v>2</v>
      </c>
      <c r="GD8" s="8">
        <v>3</v>
      </c>
      <c r="GE8" s="8">
        <v>4</v>
      </c>
      <c r="GF8" s="8">
        <v>5</v>
      </c>
      <c r="GG8" s="8">
        <v>6</v>
      </c>
      <c r="GH8" s="8">
        <v>7</v>
      </c>
      <c r="GI8" s="8">
        <v>8</v>
      </c>
      <c r="GJ8" s="8">
        <f>$J8</f>
        <v>2</v>
      </c>
      <c r="GK8" s="2"/>
      <c r="GL8" s="2"/>
      <c r="GY8" s="86"/>
      <c r="HB8" s="2"/>
      <c r="HC8" s="8">
        <v>2</v>
      </c>
      <c r="HD8" s="8">
        <v>3</v>
      </c>
      <c r="HE8" s="8">
        <v>4</v>
      </c>
      <c r="HF8" s="8">
        <v>5</v>
      </c>
      <c r="HG8" s="8">
        <v>6</v>
      </c>
      <c r="HH8" s="8">
        <v>7</v>
      </c>
      <c r="HI8" s="8">
        <v>8</v>
      </c>
      <c r="HJ8" s="8">
        <f>$J8</f>
        <v>2</v>
      </c>
      <c r="HK8" s="2"/>
      <c r="HL8" s="2"/>
    </row>
    <row r="9" spans="1:220" x14ac:dyDescent="0.25">
      <c r="A9" s="2"/>
      <c r="I9" s="11" t="s">
        <v>4</v>
      </c>
      <c r="J9" s="12">
        <v>7</v>
      </c>
      <c r="Y9" s="86"/>
      <c r="AB9" s="2"/>
      <c r="AJ9" s="8">
        <f>$J9</f>
        <v>7</v>
      </c>
      <c r="BA9" s="86"/>
      <c r="BB9" s="2"/>
      <c r="BJ9" s="8">
        <f>$J9</f>
        <v>7</v>
      </c>
      <c r="BY9" s="86"/>
      <c r="CB9" s="2"/>
      <c r="CJ9" s="8">
        <f>$J9</f>
        <v>7</v>
      </c>
      <c r="DA9" s="86"/>
      <c r="DB9" s="2"/>
      <c r="DJ9" s="8">
        <f>$J9</f>
        <v>7</v>
      </c>
      <c r="EA9" s="86"/>
      <c r="EB9" s="2"/>
      <c r="EJ9" s="8">
        <f>$J9</f>
        <v>7</v>
      </c>
      <c r="EY9" s="86"/>
      <c r="FB9" s="2"/>
      <c r="FJ9" s="8">
        <f>$J9</f>
        <v>7</v>
      </c>
      <c r="FY9" s="86"/>
      <c r="GB9" s="2"/>
      <c r="GJ9" s="8">
        <f>$J9</f>
        <v>7</v>
      </c>
      <c r="GY9" s="86"/>
      <c r="HB9" s="2"/>
      <c r="HJ9" s="8">
        <f>$J9</f>
        <v>7</v>
      </c>
    </row>
    <row r="10" spans="1:220" ht="23.25" x14ac:dyDescent="0.25">
      <c r="A10" s="13" t="s">
        <v>5</v>
      </c>
      <c r="B10" s="14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</v>
      </c>
      <c r="H10" s="15" t="s">
        <v>11</v>
      </c>
      <c r="I10" s="15" t="s">
        <v>12</v>
      </c>
      <c r="J10" s="15" t="s">
        <v>13</v>
      </c>
      <c r="K10" s="16" t="s">
        <v>14</v>
      </c>
      <c r="Y10" s="86"/>
      <c r="AB10" s="14" t="s">
        <v>6</v>
      </c>
      <c r="AC10" s="15" t="s">
        <v>7</v>
      </c>
      <c r="AD10" s="15" t="s">
        <v>8</v>
      </c>
      <c r="AE10" s="15" t="s">
        <v>9</v>
      </c>
      <c r="AF10" s="15" t="s">
        <v>10</v>
      </c>
      <c r="AG10" s="15" t="s">
        <v>1</v>
      </c>
      <c r="AH10" s="15" t="s">
        <v>11</v>
      </c>
      <c r="AI10" s="15" t="s">
        <v>12</v>
      </c>
      <c r="AJ10" s="15" t="str">
        <f>$J10</f>
        <v>Next Mon</v>
      </c>
      <c r="AK10" s="16" t="str">
        <f>$K10</f>
        <v>Include Week?</v>
      </c>
      <c r="BA10" s="86"/>
      <c r="BB10" s="14" t="s">
        <v>6</v>
      </c>
      <c r="BC10" s="15" t="s">
        <v>7</v>
      </c>
      <c r="BD10" s="15" t="s">
        <v>8</v>
      </c>
      <c r="BE10" s="15" t="s">
        <v>9</v>
      </c>
      <c r="BF10" s="15" t="s">
        <v>10</v>
      </c>
      <c r="BG10" s="15" t="s">
        <v>1</v>
      </c>
      <c r="BH10" s="15" t="s">
        <v>11</v>
      </c>
      <c r="BI10" s="15" t="s">
        <v>12</v>
      </c>
      <c r="BJ10" s="15" t="str">
        <f>$J10</f>
        <v>Next Mon</v>
      </c>
      <c r="BK10" s="16" t="str">
        <f>$K10</f>
        <v>Include Week?</v>
      </c>
      <c r="BY10" s="86"/>
      <c r="CB10" s="14" t="s">
        <v>6</v>
      </c>
      <c r="CC10" s="15" t="s">
        <v>7</v>
      </c>
      <c r="CD10" s="15" t="s">
        <v>8</v>
      </c>
      <c r="CE10" s="15" t="s">
        <v>9</v>
      </c>
      <c r="CF10" s="15" t="s">
        <v>10</v>
      </c>
      <c r="CG10" s="15" t="s">
        <v>1</v>
      </c>
      <c r="CH10" s="15" t="s">
        <v>11</v>
      </c>
      <c r="CI10" s="15" t="s">
        <v>12</v>
      </c>
      <c r="CJ10" s="15" t="str">
        <f>$J10</f>
        <v>Next Mon</v>
      </c>
      <c r="CK10" s="16" t="str">
        <f>$K10</f>
        <v>Include Week?</v>
      </c>
      <c r="DA10" s="86"/>
      <c r="DB10" s="14" t="s">
        <v>6</v>
      </c>
      <c r="DC10" s="15" t="s">
        <v>7</v>
      </c>
      <c r="DD10" s="15" t="s">
        <v>8</v>
      </c>
      <c r="DE10" s="15" t="s">
        <v>9</v>
      </c>
      <c r="DF10" s="15" t="s">
        <v>10</v>
      </c>
      <c r="DG10" s="15" t="s">
        <v>1</v>
      </c>
      <c r="DH10" s="15" t="s">
        <v>11</v>
      </c>
      <c r="DI10" s="15" t="s">
        <v>12</v>
      </c>
      <c r="DJ10" s="15" t="str">
        <f>$J10</f>
        <v>Next Mon</v>
      </c>
      <c r="DK10" s="16" t="str">
        <f>$K10</f>
        <v>Include Week?</v>
      </c>
      <c r="EA10" s="86"/>
      <c r="EB10" s="14" t="s">
        <v>6</v>
      </c>
      <c r="EC10" s="15" t="s">
        <v>7</v>
      </c>
      <c r="ED10" s="15" t="s">
        <v>8</v>
      </c>
      <c r="EE10" s="15" t="s">
        <v>9</v>
      </c>
      <c r="EF10" s="15" t="s">
        <v>10</v>
      </c>
      <c r="EG10" s="15" t="s">
        <v>1</v>
      </c>
      <c r="EH10" s="15" t="s">
        <v>11</v>
      </c>
      <c r="EI10" s="15" t="s">
        <v>12</v>
      </c>
      <c r="EJ10" s="15" t="str">
        <f>$J10</f>
        <v>Next Mon</v>
      </c>
      <c r="EK10" s="16" t="str">
        <f>$K10</f>
        <v>Include Week?</v>
      </c>
      <c r="EY10" s="86"/>
      <c r="FB10" s="14" t="s">
        <v>6</v>
      </c>
      <c r="FC10" s="15" t="s">
        <v>7</v>
      </c>
      <c r="FD10" s="15" t="s">
        <v>8</v>
      </c>
      <c r="FE10" s="15" t="s">
        <v>9</v>
      </c>
      <c r="FF10" s="15" t="s">
        <v>10</v>
      </c>
      <c r="FG10" s="15" t="s">
        <v>1</v>
      </c>
      <c r="FH10" s="15" t="s">
        <v>11</v>
      </c>
      <c r="FI10" s="15" t="s">
        <v>12</v>
      </c>
      <c r="FJ10" s="15" t="str">
        <f>$J10</f>
        <v>Next Mon</v>
      </c>
      <c r="FK10" s="16" t="str">
        <f>$K10</f>
        <v>Include Week?</v>
      </c>
      <c r="FY10" s="86"/>
      <c r="GB10" s="14" t="s">
        <v>6</v>
      </c>
      <c r="GC10" s="15" t="s">
        <v>7</v>
      </c>
      <c r="GD10" s="15" t="s">
        <v>8</v>
      </c>
      <c r="GE10" s="15" t="s">
        <v>9</v>
      </c>
      <c r="GF10" s="15" t="s">
        <v>10</v>
      </c>
      <c r="GG10" s="15" t="s">
        <v>1</v>
      </c>
      <c r="GH10" s="15" t="s">
        <v>11</v>
      </c>
      <c r="GI10" s="15" t="s">
        <v>12</v>
      </c>
      <c r="GJ10" s="15" t="str">
        <f>$J10</f>
        <v>Next Mon</v>
      </c>
      <c r="GK10" s="16" t="str">
        <f>$K10</f>
        <v>Include Week?</v>
      </c>
      <c r="GY10" s="86"/>
      <c r="HB10" s="14" t="s">
        <v>6</v>
      </c>
      <c r="HC10" s="15" t="s">
        <v>7</v>
      </c>
      <c r="HD10" s="15" t="s">
        <v>8</v>
      </c>
      <c r="HE10" s="15" t="s">
        <v>9</v>
      </c>
      <c r="HF10" s="15" t="s">
        <v>10</v>
      </c>
      <c r="HG10" s="15" t="s">
        <v>1</v>
      </c>
      <c r="HH10" s="15" t="s">
        <v>11</v>
      </c>
      <c r="HI10" s="15" t="s">
        <v>12</v>
      </c>
      <c r="HJ10" s="15" t="str">
        <f>$J10</f>
        <v>Next Mon</v>
      </c>
      <c r="HK10" s="16" t="str">
        <f>$K10</f>
        <v>Include Week?</v>
      </c>
    </row>
    <row r="11" spans="1:220" x14ac:dyDescent="0.25">
      <c r="A11" s="17">
        <v>40434</v>
      </c>
      <c r="B11" s="18">
        <f>G$1-28</f>
        <v>40406</v>
      </c>
      <c r="C11" s="10">
        <f>VLOOKUP(B11,[3]SortDOW!$A$11:$H$1367,C$8)</f>
        <v>1264953569</v>
      </c>
      <c r="D11" s="10">
        <f>VLOOKUP(B11,[3]SortDOW!$A$11:$H$1367,D$8)</f>
        <v>1530811403</v>
      </c>
      <c r="E11" s="10">
        <f>VLOOKUP(B11,[3]SortDOW!$A$11:$H$1367,E$8)</f>
        <v>1443000161</v>
      </c>
      <c r="F11" s="10">
        <f>VLOOKUP(B11,[3]SortDOW!$A$11:$H$1367,F$8)</f>
        <v>1689040944</v>
      </c>
      <c r="G11" s="10">
        <f>VLOOKUP(B11,[3]SortDOW!$A$11:$H$1367,G$8)</f>
        <v>1606678237</v>
      </c>
      <c r="H11" s="19">
        <f>VLOOKUP(B11,[3]SortDOW!$A$11:$H$1367,H$8)</f>
        <v>0</v>
      </c>
      <c r="I11" s="19">
        <f>VLOOKUP(B11,[3]SortDOW!$A$11:$H$1367,I$8)</f>
        <v>0</v>
      </c>
      <c r="J11" s="20">
        <f>VLOOKUP(B11+J$9,[3]SortDOW!$A$11:$H$1367,J$8)</f>
        <v>1298928974</v>
      </c>
      <c r="K11" s="21">
        <v>1</v>
      </c>
      <c r="Y11" s="86"/>
      <c r="AB11" s="18">
        <f>AG$1-28</f>
        <v>40315</v>
      </c>
      <c r="AC11" s="10">
        <f>VLOOKUP(AB11,[3]SortDOW!$A$11:$H$1367,AC$8)</f>
        <v>2264445246</v>
      </c>
      <c r="AD11" s="10">
        <f>VLOOKUP(AB11,[3]SortDOW!$A$11:$H$1367,AD$8)</f>
        <v>2365294014</v>
      </c>
      <c r="AE11" s="10">
        <f>VLOOKUP(AB11,[3]SortDOW!$A$11:$H$1367,AE$8)</f>
        <v>2617016453</v>
      </c>
      <c r="AF11" s="10">
        <f>VLOOKUP(AB11,[3]SortDOW!$A$11:$H$1367,AF$8)</f>
        <v>3247698496</v>
      </c>
      <c r="AG11" s="10">
        <f>VLOOKUP(AB11,[3]SortDOW!$A$11:$H$1367,AG$8)</f>
        <v>3412292841</v>
      </c>
      <c r="AH11" s="19">
        <f>VLOOKUP(AB11,[3]SortDOW!$A$11:$H$1367,AH$8)</f>
        <v>0</v>
      </c>
      <c r="AI11" s="19">
        <f>VLOOKUP(AB11,[3]SortDOW!$A$11:$H$1367,AI$8)</f>
        <v>0</v>
      </c>
      <c r="AJ11" s="20">
        <f>VLOOKUP(AB11+AJ$9,[3]SortDOW!$A$11:$H$1367,AJ$8)</f>
        <v>2039342856</v>
      </c>
      <c r="AK11" s="63">
        <v>1</v>
      </c>
      <c r="BA11" s="86"/>
      <c r="BB11" s="18">
        <f>BG$1-28</f>
        <v>40224</v>
      </c>
      <c r="BC11" s="10">
        <f>VLOOKUP(BB11,[3]SortDOW!$A$11:$H$1367,BC$8)</f>
        <v>0</v>
      </c>
      <c r="BD11" s="10">
        <f>VLOOKUP(BB11,[3]SortDOW!$A$11:$H$1367,BD$8)</f>
        <v>1617687910</v>
      </c>
      <c r="BE11" s="10">
        <f>VLOOKUP(BB11,[3]SortDOW!$A$11:$H$1367,BE$8)</f>
        <v>1523567498</v>
      </c>
      <c r="BF11" s="10">
        <f>VLOOKUP(BB11,[3]SortDOW!$A$11:$H$1367,BF$8)</f>
        <v>1432125288</v>
      </c>
      <c r="BG11" s="10">
        <f>VLOOKUP(BB11,[3]SortDOW!$A$11:$H$1367,BG$8)</f>
        <v>1556863679</v>
      </c>
      <c r="BH11" s="19">
        <f>VLOOKUP(BB11,[3]SortDOW!$A$11:$H$1367,BH$8)</f>
        <v>0</v>
      </c>
      <c r="BI11" s="19">
        <f>VLOOKUP(BB11,[3]SortDOW!$A$11:$H$1367,BI$8)</f>
        <v>0</v>
      </c>
      <c r="BJ11" s="20">
        <f>VLOOKUP(BB11+BJ$9,[3]SortDOW!$A$11:$H$1367,BJ$8)</f>
        <v>1386189749</v>
      </c>
      <c r="BK11" s="63">
        <v>0</v>
      </c>
      <c r="BY11" s="86"/>
      <c r="CB11" s="18">
        <f>CG$1-28</f>
        <v>40042</v>
      </c>
      <c r="CC11" s="10">
        <f>VLOOKUP(CB11,[3]SortDOW!$A$11:$H$1367,CC$8)</f>
        <v>1898236345</v>
      </c>
      <c r="CD11" s="10">
        <f>VLOOKUP(CB11,[3]SortDOW!$A$11:$H$1367,CD$8)</f>
        <v>1542939219</v>
      </c>
      <c r="CE11" s="10">
        <f>VLOOKUP(CB11,[3]SortDOW!$A$11:$H$1367,CE$8)</f>
        <v>1592616453</v>
      </c>
      <c r="CF11" s="10">
        <f>VLOOKUP(CB11,[3]SortDOW!$A$11:$H$1367,CF$8)</f>
        <v>1653217393</v>
      </c>
      <c r="CG11" s="10">
        <f>VLOOKUP(CB11,[3]SortDOW!$A$11:$H$1367,CG$8)</f>
        <v>2165152705</v>
      </c>
      <c r="CH11" s="19">
        <f>VLOOKUP(CB11,[3]SortDOW!$A$11:$H$1367,CH$8)</f>
        <v>0</v>
      </c>
      <c r="CI11" s="19">
        <f>VLOOKUP(CB11,[3]SortDOW!$A$11:$H$1367,CI$8)</f>
        <v>0</v>
      </c>
      <c r="CJ11" s="20">
        <f>VLOOKUP(CB11+CJ$9,[3]SortDOW!$A$11:$H$1367,CJ$8)</f>
        <v>1973253217</v>
      </c>
      <c r="CK11" s="63">
        <v>1</v>
      </c>
      <c r="DA11" s="86"/>
      <c r="DB11" s="18">
        <f>DG$1-28</f>
        <v>39951</v>
      </c>
      <c r="DC11" s="10">
        <f>VLOOKUP(DB11,[3]SortDOW!$A$11:$H$1367,DC$8)</f>
        <v>2176713419</v>
      </c>
      <c r="DD11" s="10">
        <f>VLOOKUP(DB11,[3]SortDOW!$A$11:$H$1367,DD$8)</f>
        <v>2212199602</v>
      </c>
      <c r="DE11" s="10">
        <f>VLOOKUP(DB11,[3]SortDOW!$A$11:$H$1367,DE$8)</f>
        <v>2726448737</v>
      </c>
      <c r="DF11" s="10">
        <f>VLOOKUP(DB11,[3]SortDOW!$A$11:$H$1367,DF$8)</f>
        <v>2352318784</v>
      </c>
      <c r="DG11" s="10">
        <f>VLOOKUP(DB11,[3]SortDOW!$A$11:$H$1367,DG$8)</f>
        <v>1678103737</v>
      </c>
      <c r="DH11" s="19">
        <f>VLOOKUP(DB11,[3]SortDOW!$A$11:$H$1367,DH$8)</f>
        <v>0</v>
      </c>
      <c r="DI11" s="19">
        <f>VLOOKUP(DB11,[3]SortDOW!$A$11:$H$1367,DI$8)</f>
        <v>0</v>
      </c>
      <c r="DJ11" s="20">
        <f>VLOOKUP(DB11+DJ$9,[3]SortDOW!$A$11:$H$1367,DJ$8)</f>
        <v>0</v>
      </c>
      <c r="DK11" s="63">
        <v>1</v>
      </c>
      <c r="EA11" s="86"/>
      <c r="EB11" s="18">
        <f>EG$1-28</f>
        <v>39860</v>
      </c>
      <c r="EC11" s="10">
        <f>VLOOKUP(EB11,[3]SortDOW!$A$11:$H$1367,EC$8)</f>
        <v>0</v>
      </c>
      <c r="ED11" s="10">
        <f>VLOOKUP(EB11,[3]SortDOW!$A$11:$H$1367,ED$8)</f>
        <v>2572344759</v>
      </c>
      <c r="EE11" s="10">
        <f>VLOOKUP(EB11,[3]SortDOW!$A$11:$H$1367,EE$8)</f>
        <v>2396987524</v>
      </c>
      <c r="EF11" s="10">
        <f>VLOOKUP(EB11,[3]SortDOW!$A$11:$H$1367,EF$8)</f>
        <v>2467136415</v>
      </c>
      <c r="EG11" s="10">
        <f>VLOOKUP(EB11,[3]SortDOW!$A$11:$H$1367,EG$8)</f>
        <v>3470142954</v>
      </c>
      <c r="EH11" s="19">
        <f>VLOOKUP(EB11,[3]SortDOW!$A$11:$H$1367,EH$8)</f>
        <v>0</v>
      </c>
      <c r="EI11" s="19">
        <f>VLOOKUP(EB11,[3]SortDOW!$A$11:$H$1367,EI$8)</f>
        <v>0</v>
      </c>
      <c r="EJ11" s="20">
        <f>VLOOKUP(EB11+EJ$9,[3]SortDOW!$A$11:$H$1367,EJ$8)</f>
        <v>2702724450</v>
      </c>
      <c r="EK11" s="63">
        <v>0</v>
      </c>
      <c r="EY11" s="86"/>
      <c r="FB11" s="18">
        <f>FG$1-28</f>
        <v>39678</v>
      </c>
      <c r="FC11" s="10">
        <f>VLOOKUP(FB11,[3]SortDOW!$A$11:$H$1367,FC$8)</f>
        <v>1917599749</v>
      </c>
      <c r="FD11" s="10">
        <f>VLOOKUP(FB11,[3]SortDOW!$A$11:$H$1367,FD$8)</f>
        <v>2081955288</v>
      </c>
      <c r="FE11" s="10">
        <f>VLOOKUP(FB11,[3]SortDOW!$A$11:$H$1367,FE$8)</f>
        <v>2212935956</v>
      </c>
      <c r="FF11" s="10">
        <f>VLOOKUP(FB11,[3]SortDOW!$A$11:$H$1367,FF$8)</f>
        <v>1940266336</v>
      </c>
      <c r="FG11" s="10">
        <f>VLOOKUP(FB11,[3]SortDOW!$A$11:$H$1367,FG$8)</f>
        <v>1790894942</v>
      </c>
      <c r="FH11" s="19">
        <f>VLOOKUP(FB11,[3]SortDOW!$A$11:$H$1367,FH$8)</f>
        <v>0</v>
      </c>
      <c r="FI11" s="19">
        <f>VLOOKUP(FB11,[3]SortDOW!$A$11:$H$1367,FI$8)</f>
        <v>0</v>
      </c>
      <c r="FJ11" s="20">
        <f>VLOOKUP(FB11+FJ$9,[3]SortDOW!$A$11:$H$1367,FJ$8)</f>
        <v>1688409311</v>
      </c>
      <c r="FK11" s="63">
        <v>1</v>
      </c>
      <c r="FY11" s="86"/>
      <c r="GB11" s="18">
        <f>GG$1-28</f>
        <v>39587</v>
      </c>
      <c r="GC11" s="10">
        <f>VLOOKUP(GB11,[3]SortDOW!$A$11:$H$1367,GC$8)</f>
        <v>1933742094</v>
      </c>
      <c r="GD11" s="10">
        <f>VLOOKUP(GB11,[3]SortDOW!$A$11:$H$1367,GD$8)</f>
        <v>2074719845</v>
      </c>
      <c r="GE11" s="10">
        <f>VLOOKUP(GB11,[3]SortDOW!$A$11:$H$1367,GE$8)</f>
        <v>2378757336</v>
      </c>
      <c r="GF11" s="10">
        <f>VLOOKUP(GB11,[3]SortDOW!$A$11:$H$1367,GF$8)</f>
        <v>2034905549</v>
      </c>
      <c r="GG11" s="10">
        <f>VLOOKUP(GB11,[3]SortDOW!$A$11:$H$1367,GG$8)</f>
        <v>1835876354</v>
      </c>
      <c r="GH11" s="19">
        <f>VLOOKUP(GB11,[3]SortDOW!$A$11:$H$1367,GH$8)</f>
        <v>0</v>
      </c>
      <c r="GI11" s="19">
        <f>VLOOKUP(GB11,[3]SortDOW!$A$11:$H$1367,GI$8)</f>
        <v>0</v>
      </c>
      <c r="GJ11" s="20">
        <f>VLOOKUP(GB11+GJ$9,[3]SortDOW!$A$11:$H$1367,GJ$8)</f>
        <v>0</v>
      </c>
      <c r="GK11" s="63">
        <v>1</v>
      </c>
      <c r="GY11" s="86"/>
      <c r="HB11" s="18">
        <f>HG$1-28</f>
        <v>39496</v>
      </c>
      <c r="HC11" s="10">
        <f>VLOOKUP(HB11,[3]SortDOW!$A$11:$H$1367,HC$8)</f>
        <v>0</v>
      </c>
      <c r="HD11" s="10">
        <f>VLOOKUP(HB11,[3]SortDOW!$A$11:$H$1367,HD$8)</f>
        <v>2167442322</v>
      </c>
      <c r="HE11" s="10">
        <f>VLOOKUP(HB11,[3]SortDOW!$A$11:$H$1367,HE$8)</f>
        <v>2271486462</v>
      </c>
      <c r="HF11" s="10">
        <f>VLOOKUP(HB11,[3]SortDOW!$A$11:$H$1367,HF$8)</f>
        <v>2149870382</v>
      </c>
      <c r="HG11" s="10">
        <f>VLOOKUP(HB11,[3]SortDOW!$A$11:$H$1367,HG$8)</f>
        <v>2098836003</v>
      </c>
      <c r="HH11" s="19">
        <f>VLOOKUP(HB11,[3]SortDOW!$A$11:$H$1367,HH$8)</f>
        <v>0</v>
      </c>
      <c r="HI11" s="19">
        <f>VLOOKUP(HB11,[3]SortDOW!$A$11:$H$1367,HI$8)</f>
        <v>0</v>
      </c>
      <c r="HJ11" s="20">
        <f>VLOOKUP(HB11+HJ$9,[3]SortDOW!$A$11:$H$1367,HJ$8)</f>
        <v>2246703870</v>
      </c>
      <c r="HK11" s="63">
        <v>0</v>
      </c>
    </row>
    <row r="12" spans="1:220" x14ac:dyDescent="0.25">
      <c r="A12" s="17">
        <v>40343</v>
      </c>
      <c r="B12" s="18">
        <f>G$1-21</f>
        <v>40413</v>
      </c>
      <c r="C12" s="10">
        <f>VLOOKUP(B12,[3]SortDOW!$A$11:$H$1367,C$8)</f>
        <v>1298928974</v>
      </c>
      <c r="D12" s="10">
        <f>VLOOKUP(B12,[3]SortDOW!$A$11:$H$1367,D$8)</f>
        <v>1843184789</v>
      </c>
      <c r="E12" s="10">
        <f>VLOOKUP(B12,[3]SortDOW!$A$11:$H$1367,E$8)</f>
        <v>1768911553</v>
      </c>
      <c r="F12" s="10">
        <f>VLOOKUP(B12,[3]SortDOW!$A$11:$H$1367,F$8)</f>
        <v>1616718715</v>
      </c>
      <c r="G12" s="10">
        <f>VLOOKUP(B12,[3]SortDOW!$A$11:$H$1367,G$8)</f>
        <v>1691873489</v>
      </c>
      <c r="H12" s="19">
        <f>VLOOKUP(B12,[3]SortDOW!$A$11:$H$1367,H$8)</f>
        <v>0</v>
      </c>
      <c r="I12" s="19">
        <f>VLOOKUP(B12,[3]SortDOW!$A$11:$H$1367,I$8)</f>
        <v>0</v>
      </c>
      <c r="J12" s="20">
        <f>VLOOKUP(B12+J$9,[3]SortDOW!$A$11:$H$1367,J$8)</f>
        <v>1250521528</v>
      </c>
      <c r="K12" s="21">
        <v>1</v>
      </c>
      <c r="Y12" s="86"/>
      <c r="AB12" s="18">
        <f>AG$1-21</f>
        <v>40322</v>
      </c>
      <c r="AC12" s="10">
        <f>VLOOKUP(AB12,[3]SortDOW!$A$11:$H$1367,AC$8)</f>
        <v>2039342856</v>
      </c>
      <c r="AD12" s="10">
        <f>VLOOKUP(AB12,[3]SortDOW!$A$11:$H$1367,AD$8)</f>
        <v>2943011139</v>
      </c>
      <c r="AE12" s="10">
        <f>VLOOKUP(AB12,[3]SortDOW!$A$11:$H$1367,AE$8)</f>
        <v>2925275977</v>
      </c>
      <c r="AF12" s="10">
        <f>VLOOKUP(AB12,[3]SortDOW!$A$11:$H$1367,AF$8)</f>
        <v>2124902705</v>
      </c>
      <c r="AG12" s="10">
        <f>VLOOKUP(AB12,[3]SortDOW!$A$11:$H$1367,AG$8)</f>
        <v>2098474387</v>
      </c>
      <c r="AH12" s="19">
        <f>VLOOKUP(AB12,[3]SortDOW!$A$11:$H$1367,AH$8)</f>
        <v>0</v>
      </c>
      <c r="AI12" s="19">
        <f>VLOOKUP(AB12,[3]SortDOW!$A$11:$H$1367,AI$8)</f>
        <v>0</v>
      </c>
      <c r="AJ12" s="20">
        <f>VLOOKUP(AB12+AJ$9,[3]SortDOW!$A$11:$H$1367,AJ$8)</f>
        <v>0</v>
      </c>
      <c r="AK12" s="63">
        <v>1</v>
      </c>
      <c r="BA12" s="86"/>
      <c r="BB12" s="18">
        <f>BG$1-21</f>
        <v>40231</v>
      </c>
      <c r="BC12" s="10">
        <f>VLOOKUP(BB12,[3]SortDOW!$A$11:$H$1367,BC$8)</f>
        <v>1386189749</v>
      </c>
      <c r="BD12" s="10">
        <f>VLOOKUP(BB12,[3]SortDOW!$A$11:$H$1367,BD$8)</f>
        <v>1609958052</v>
      </c>
      <c r="BE12" s="10">
        <f>VLOOKUP(BB12,[3]SortDOW!$A$11:$H$1367,BE$8)</f>
        <v>1552246071</v>
      </c>
      <c r="BF12" s="10">
        <f>VLOOKUP(BB12,[3]SortDOW!$A$11:$H$1367,BF$8)</f>
        <v>1766446801</v>
      </c>
      <c r="BG12" s="10">
        <f>VLOOKUP(BB12,[3]SortDOW!$A$11:$H$1367,BG$8)</f>
        <v>1781712668</v>
      </c>
      <c r="BH12" s="19">
        <f>VLOOKUP(BB12,[3]SortDOW!$A$11:$H$1367,BH$8)</f>
        <v>0</v>
      </c>
      <c r="BI12" s="19">
        <f>VLOOKUP(BB12,[3]SortDOW!$A$11:$H$1367,BI$8)</f>
        <v>0</v>
      </c>
      <c r="BJ12" s="20">
        <f>VLOOKUP(BB12+BJ$9,[3]SortDOW!$A$11:$H$1367,BJ$8)</f>
        <v>1409948845</v>
      </c>
      <c r="BK12" s="63">
        <v>1</v>
      </c>
      <c r="BY12" s="86"/>
      <c r="CB12" s="18">
        <f>CG$1-21</f>
        <v>40049</v>
      </c>
      <c r="CC12" s="10">
        <f>VLOOKUP(CB12,[3]SortDOW!$A$11:$H$1367,CC$8)</f>
        <v>1973253217</v>
      </c>
      <c r="CD12" s="10">
        <f>VLOOKUP(CB12,[3]SortDOW!$A$11:$H$1367,CD$8)</f>
        <v>1911917124</v>
      </c>
      <c r="CE12" s="10">
        <f>VLOOKUP(CB12,[3]SortDOW!$A$11:$H$1367,CE$8)</f>
        <v>1817890223</v>
      </c>
      <c r="CF12" s="10">
        <f>VLOOKUP(CB12,[3]SortDOW!$A$11:$H$1367,CF$8)</f>
        <v>1902645291</v>
      </c>
      <c r="CG12" s="10">
        <f>VLOOKUP(CB12,[3]SortDOW!$A$11:$H$1367,CG$8)</f>
        <v>1893826409</v>
      </c>
      <c r="CH12" s="19">
        <f>VLOOKUP(CB12,[3]SortDOW!$A$11:$H$1367,CH$8)</f>
        <v>0</v>
      </c>
      <c r="CI12" s="19">
        <f>VLOOKUP(CB12,[3]SortDOW!$A$11:$H$1367,CI$8)</f>
        <v>0</v>
      </c>
      <c r="CJ12" s="20">
        <f>VLOOKUP(CB12+CJ$9,[3]SortDOW!$A$11:$H$1367,CJ$8)</f>
        <v>2042849925</v>
      </c>
      <c r="CK12" s="63">
        <v>1</v>
      </c>
      <c r="DA12" s="86"/>
      <c r="DB12" s="18">
        <f>DG$1-21</f>
        <v>39958</v>
      </c>
      <c r="DC12" s="10">
        <f>VLOOKUP(DB12,[3]SortDOW!$A$11:$H$1367,DC$8)</f>
        <v>0</v>
      </c>
      <c r="DD12" s="10">
        <f>VLOOKUP(DB12,[3]SortDOW!$A$11:$H$1367,DD$8)</f>
        <v>2203388987</v>
      </c>
      <c r="DE12" s="10">
        <f>VLOOKUP(DB12,[3]SortDOW!$A$11:$H$1367,DE$8)</f>
        <v>2193559798</v>
      </c>
      <c r="DF12" s="10">
        <f>VLOOKUP(DB12,[3]SortDOW!$A$11:$H$1367,DF$8)</f>
        <v>2206925702</v>
      </c>
      <c r="DG12" s="10">
        <f>VLOOKUP(DB12,[3]SortDOW!$A$11:$H$1367,DG$8)</f>
        <v>2791520066</v>
      </c>
      <c r="DH12" s="19">
        <f>VLOOKUP(DB12,[3]SortDOW!$A$11:$H$1367,DH$8)</f>
        <v>0</v>
      </c>
      <c r="DI12" s="19">
        <f>VLOOKUP(DB12,[3]SortDOW!$A$11:$H$1367,DI$8)</f>
        <v>0</v>
      </c>
      <c r="DJ12" s="20">
        <f>VLOOKUP(DB12+DJ$9,[3]SortDOW!$A$11:$H$1367,DJ$8)</f>
        <v>2396497810</v>
      </c>
      <c r="DK12" s="63">
        <v>0</v>
      </c>
      <c r="EA12" s="86"/>
      <c r="EB12" s="18">
        <f>EG$1-21</f>
        <v>39867</v>
      </c>
      <c r="EC12" s="10">
        <f>VLOOKUP(EB12,[3]SortDOW!$A$11:$H$1367,EC$8)</f>
        <v>2702724450</v>
      </c>
      <c r="ED12" s="10">
        <f>VLOOKUP(EB12,[3]SortDOW!$A$11:$H$1367,ED$8)</f>
        <v>3045164538</v>
      </c>
      <c r="EE12" s="10">
        <f>VLOOKUP(EB12,[3]SortDOW!$A$11:$H$1367,EE$8)</f>
        <v>3073307245</v>
      </c>
      <c r="EF12" s="10">
        <f>VLOOKUP(EB12,[3]SortDOW!$A$11:$H$1367,EF$8)</f>
        <v>2646022673</v>
      </c>
      <c r="EG12" s="10">
        <f>VLOOKUP(EB12,[3]SortDOW!$A$11:$H$1367,EG$8)</f>
        <v>3929142583</v>
      </c>
      <c r="EH12" s="19">
        <f>VLOOKUP(EB12,[3]SortDOW!$A$11:$H$1367,EH$8)</f>
        <v>0</v>
      </c>
      <c r="EI12" s="19">
        <f>VLOOKUP(EB12,[3]SortDOW!$A$11:$H$1367,EI$8)</f>
        <v>0</v>
      </c>
      <c r="EJ12" s="20">
        <f>VLOOKUP(EB12+EJ$9,[3]SortDOW!$A$11:$H$1367,EJ$8)</f>
        <v>3257080968</v>
      </c>
      <c r="EK12" s="63">
        <v>1</v>
      </c>
      <c r="EY12" s="86"/>
      <c r="FB12" s="18">
        <f>FG$1-21</f>
        <v>39685</v>
      </c>
      <c r="FC12" s="10">
        <f>VLOOKUP(FB12,[3]SortDOW!$A$11:$H$1367,FC$8)</f>
        <v>1688409311</v>
      </c>
      <c r="FD12" s="10">
        <f>VLOOKUP(FB12,[3]SortDOW!$A$11:$H$1367,FD$8)</f>
        <v>1713341988</v>
      </c>
      <c r="FE12" s="10">
        <f>VLOOKUP(FB12,[3]SortDOW!$A$11:$H$1367,FE$8)</f>
        <v>1679834498</v>
      </c>
      <c r="FF12" s="10">
        <f>VLOOKUP(FB12,[3]SortDOW!$A$11:$H$1367,FF$8)</f>
        <v>1849145309</v>
      </c>
      <c r="FG12" s="10">
        <f>VLOOKUP(FB12,[3]SortDOW!$A$11:$H$1367,FG$8)</f>
        <v>1717829989</v>
      </c>
      <c r="FH12" s="19">
        <f>VLOOKUP(FB12,[3]SortDOW!$A$11:$H$1367,FH$8)</f>
        <v>0</v>
      </c>
      <c r="FI12" s="19">
        <f>VLOOKUP(FB12,[3]SortDOW!$A$11:$H$1367,FI$8)</f>
        <v>0</v>
      </c>
      <c r="FJ12" s="20">
        <f>VLOOKUP(FB12+FJ$9,[3]SortDOW!$A$11:$H$1367,FJ$8)</f>
        <v>0</v>
      </c>
      <c r="FK12" s="63">
        <v>1</v>
      </c>
      <c r="FY12" s="86"/>
      <c r="GB12" s="18">
        <f>GG$1-21</f>
        <v>39594</v>
      </c>
      <c r="GC12" s="10">
        <f>VLOOKUP(GB12,[3]SortDOW!$A$11:$H$1367,GC$8)</f>
        <v>0</v>
      </c>
      <c r="GD12" s="10">
        <f>VLOOKUP(GB12,[3]SortDOW!$A$11:$H$1367,GD$8)</f>
        <v>1921042780</v>
      </c>
      <c r="GE12" s="10">
        <f>VLOOKUP(GB12,[3]SortDOW!$A$11:$H$1367,GE$8)</f>
        <v>2018887201</v>
      </c>
      <c r="GF12" s="10">
        <f>VLOOKUP(GB12,[3]SortDOW!$A$11:$H$1367,GF$8)</f>
        <v>2011967971</v>
      </c>
      <c r="GG12" s="10">
        <f>VLOOKUP(GB12,[3]SortDOW!$A$11:$H$1367,GG$8)</f>
        <v>2308021925</v>
      </c>
      <c r="GH12" s="19">
        <f>VLOOKUP(GB12,[3]SortDOW!$A$11:$H$1367,GH$8)</f>
        <v>0</v>
      </c>
      <c r="GI12" s="19">
        <f>VLOOKUP(GB12,[3]SortDOW!$A$11:$H$1367,GI$8)</f>
        <v>0</v>
      </c>
      <c r="GJ12" s="20">
        <f>VLOOKUP(GB12+GJ$9,[3]SortDOW!$A$11:$H$1367,GJ$8)</f>
        <v>1982151804</v>
      </c>
      <c r="GK12" s="63">
        <v>0</v>
      </c>
      <c r="GY12" s="86"/>
      <c r="HB12" s="18">
        <f>HG$1-21</f>
        <v>39503</v>
      </c>
      <c r="HC12" s="10">
        <f>VLOOKUP(HB12,[3]SortDOW!$A$11:$H$1367,HC$8)</f>
        <v>2246703870</v>
      </c>
      <c r="HD12" s="10">
        <f>VLOOKUP(HB12,[3]SortDOW!$A$11:$H$1367,HD$8)</f>
        <v>2305964065</v>
      </c>
      <c r="HE12" s="10">
        <f>VLOOKUP(HB12,[3]SortDOW!$A$11:$H$1367,HE$8)</f>
        <v>2205682316</v>
      </c>
      <c r="HF12" s="10">
        <f>VLOOKUP(HB12,[3]SortDOW!$A$11:$H$1367,HF$8)</f>
        <v>2199293773</v>
      </c>
      <c r="HG12" s="10">
        <f>VLOOKUP(HB12,[3]SortDOW!$A$11:$H$1367,HG$8)</f>
        <v>2642831718</v>
      </c>
      <c r="HH12" s="19">
        <f>VLOOKUP(HB12,[3]SortDOW!$A$11:$H$1367,HH$8)</f>
        <v>0</v>
      </c>
      <c r="HI12" s="19">
        <f>VLOOKUP(HB12,[3]SortDOW!$A$11:$H$1367,HI$8)</f>
        <v>0</v>
      </c>
      <c r="HJ12" s="20">
        <f>VLOOKUP(HB12+HJ$9,[3]SortDOW!$A$11:$H$1367,HJ$8)</f>
        <v>2354590270</v>
      </c>
      <c r="HK12" s="63">
        <v>1</v>
      </c>
    </row>
    <row r="13" spans="1:220" x14ac:dyDescent="0.25">
      <c r="A13" s="17">
        <v>40252</v>
      </c>
      <c r="B13" s="18">
        <f>G$1-14</f>
        <v>40420</v>
      </c>
      <c r="C13" s="10">
        <f>VLOOKUP(B13,[3]SortDOW!$A$11:$H$1367,C$8)</f>
        <v>1250521528</v>
      </c>
      <c r="D13" s="10">
        <f>VLOOKUP(B13,[3]SortDOW!$A$11:$H$1367,D$8)</f>
        <v>2073055508</v>
      </c>
      <c r="E13" s="10">
        <f>VLOOKUP(B13,[3]SortDOW!$A$11:$H$1367,E$8)</f>
        <v>1780343843</v>
      </c>
      <c r="F13" s="10">
        <f>VLOOKUP(B13,[3]SortDOW!$A$11:$H$1367,F$8)</f>
        <v>1483413355</v>
      </c>
      <c r="G13" s="10">
        <f>VLOOKUP(B13,[3]SortDOW!$A$11:$H$1367,G$8)</f>
        <v>1435929464</v>
      </c>
      <c r="H13" s="19">
        <f>VLOOKUP(B13,[3]SortDOW!$A$11:$H$1367,H$8)</f>
        <v>0</v>
      </c>
      <c r="I13" s="19">
        <f>VLOOKUP(B13,[3]SortDOW!$A$11:$H$1367,I$8)</f>
        <v>0</v>
      </c>
      <c r="J13" s="20">
        <f>VLOOKUP(B13+J$9,[3]SortDOW!$A$11:$H$1367,J$8)</f>
        <v>0</v>
      </c>
      <c r="K13" s="21">
        <v>1</v>
      </c>
      <c r="Y13" s="86"/>
      <c r="AB13" s="18">
        <f>AG$1-14</f>
        <v>40329</v>
      </c>
      <c r="AC13" s="10">
        <f>VLOOKUP(AB13,[3]SortDOW!$A$11:$H$1367,AC$8)</f>
        <v>0</v>
      </c>
      <c r="AD13" s="10">
        <f>VLOOKUP(AB13,[3]SortDOW!$A$11:$H$1367,AD$8)</f>
        <v>2132976988</v>
      </c>
      <c r="AE13" s="10">
        <f>VLOOKUP(AB13,[3]SortDOW!$A$11:$H$1367,AE$8)</f>
        <v>2017908167</v>
      </c>
      <c r="AF13" s="10">
        <f>VLOOKUP(AB13,[3]SortDOW!$A$11:$H$1367,AF$8)</f>
        <v>1894775549</v>
      </c>
      <c r="AG13" s="10">
        <f>VLOOKUP(AB13,[3]SortDOW!$A$11:$H$1367,AG$8)</f>
        <v>2503284531</v>
      </c>
      <c r="AH13" s="19">
        <f>VLOOKUP(AB13,[3]SortDOW!$A$11:$H$1367,AH$8)</f>
        <v>0</v>
      </c>
      <c r="AI13" s="19">
        <f>VLOOKUP(AB13,[3]SortDOW!$A$11:$H$1367,AI$8)</f>
        <v>0</v>
      </c>
      <c r="AJ13" s="20">
        <f>VLOOKUP(AB13+AJ$9,[3]SortDOW!$A$11:$H$1367,AJ$8)</f>
        <v>2182176756</v>
      </c>
      <c r="AK13" s="63">
        <v>0</v>
      </c>
      <c r="BA13" s="86"/>
      <c r="BB13" s="18">
        <f>BG$1-14</f>
        <v>40238</v>
      </c>
      <c r="BC13" s="10">
        <f>VLOOKUP(BB13,[3]SortDOW!$A$11:$H$1367,BC$8)</f>
        <v>1409948845</v>
      </c>
      <c r="BD13" s="10">
        <f>VLOOKUP(BB13,[3]SortDOW!$A$11:$H$1367,BD$8)</f>
        <v>1580015162</v>
      </c>
      <c r="BE13" s="10">
        <f>VLOOKUP(BB13,[3]SortDOW!$A$11:$H$1367,BE$8)</f>
        <v>1398954320</v>
      </c>
      <c r="BF13" s="10">
        <f>VLOOKUP(BB13,[3]SortDOW!$A$11:$H$1367,BF$8)</f>
        <v>1465445588</v>
      </c>
      <c r="BG13" s="10">
        <f>VLOOKUP(BB13,[3]SortDOW!$A$11:$H$1367,BG$8)</f>
        <v>1508453747</v>
      </c>
      <c r="BH13" s="19">
        <f>VLOOKUP(BB13,[3]SortDOW!$A$11:$H$1367,BH$8)</f>
        <v>0</v>
      </c>
      <c r="BI13" s="19">
        <f>VLOOKUP(BB13,[3]SortDOW!$A$11:$H$1367,BI$8)</f>
        <v>0</v>
      </c>
      <c r="BJ13" s="20">
        <f>VLOOKUP(BB13+BJ$9,[3]SortDOW!$A$11:$H$1367,BJ$8)</f>
        <v>1327468853</v>
      </c>
      <c r="BK13" s="63">
        <v>1</v>
      </c>
      <c r="BY13" s="86"/>
      <c r="CB13" s="18">
        <f>CG$1-14</f>
        <v>40056</v>
      </c>
      <c r="CC13" s="10">
        <f>VLOOKUP(CB13,[3]SortDOW!$A$11:$H$1367,CC$8)</f>
        <v>2042849925</v>
      </c>
      <c r="CD13" s="10">
        <f>VLOOKUP(CB13,[3]SortDOW!$A$11:$H$1367,CD$8)</f>
        <v>2505321557</v>
      </c>
      <c r="CE13" s="10">
        <f>VLOOKUP(CB13,[3]SortDOW!$A$11:$H$1367,CE$8)</f>
        <v>2115401086</v>
      </c>
      <c r="CF13" s="10">
        <f>VLOOKUP(CB13,[3]SortDOW!$A$11:$H$1367,CF$8)</f>
        <v>1765899502</v>
      </c>
      <c r="CG13" s="10">
        <f>VLOOKUP(CB13,[3]SortDOW!$A$11:$H$1367,CG$8)</f>
        <v>1539071546</v>
      </c>
      <c r="CH13" s="19">
        <f>VLOOKUP(CB13,[3]SortDOW!$A$11:$H$1367,CH$8)</f>
        <v>0</v>
      </c>
      <c r="CI13" s="19">
        <f>VLOOKUP(CB13,[3]SortDOW!$A$11:$H$1367,CI$8)</f>
        <v>0</v>
      </c>
      <c r="CJ13" s="20">
        <f>VLOOKUP(CB13+CJ$9,[3]SortDOW!$A$11:$H$1367,CJ$8)</f>
        <v>0</v>
      </c>
      <c r="CK13" s="63">
        <v>1</v>
      </c>
      <c r="DA13" s="86"/>
      <c r="DB13" s="18">
        <f>DG$1-14</f>
        <v>39965</v>
      </c>
      <c r="DC13" s="10">
        <f>VLOOKUP(DB13,[3]SortDOW!$A$11:$H$1367,DC$8)</f>
        <v>2396497810</v>
      </c>
      <c r="DD13" s="10">
        <f>VLOOKUP(DB13,[3]SortDOW!$A$11:$H$1367,DD$8)</f>
        <v>2298419895</v>
      </c>
      <c r="DE13" s="10">
        <f>VLOOKUP(DB13,[3]SortDOW!$A$11:$H$1367,DE$8)</f>
        <v>2083952526</v>
      </c>
      <c r="DF13" s="10">
        <f>VLOOKUP(DB13,[3]SortDOW!$A$11:$H$1367,DF$8)</f>
        <v>2155787062</v>
      </c>
      <c r="DG13" s="10">
        <f>VLOOKUP(DB13,[3]SortDOW!$A$11:$H$1367,DG$8)</f>
        <v>2088932941</v>
      </c>
      <c r="DH13" s="19">
        <f>VLOOKUP(DB13,[3]SortDOW!$A$11:$H$1367,DH$8)</f>
        <v>0</v>
      </c>
      <c r="DI13" s="19">
        <f>VLOOKUP(DB13,[3]SortDOW!$A$11:$H$1367,DI$8)</f>
        <v>0</v>
      </c>
      <c r="DJ13" s="20">
        <f>VLOOKUP(DB13+DJ$9,[3]SortDOW!$A$11:$H$1367,DJ$8)</f>
        <v>1760066615</v>
      </c>
      <c r="DK13" s="63">
        <v>1</v>
      </c>
      <c r="EA13" s="86"/>
      <c r="EB13" s="18">
        <f>EG$1-14</f>
        <v>39874</v>
      </c>
      <c r="EC13" s="10">
        <f>VLOOKUP(EB13,[3]SortDOW!$A$11:$H$1367,EC$8)</f>
        <v>3257080968</v>
      </c>
      <c r="ED13" s="10">
        <f>VLOOKUP(EB13,[3]SortDOW!$A$11:$H$1367,ED$8)</f>
        <v>2979023133</v>
      </c>
      <c r="EE13" s="10">
        <f>VLOOKUP(EB13,[3]SortDOW!$A$11:$H$1367,EE$8)</f>
        <v>3098800937</v>
      </c>
      <c r="EF13" s="10">
        <f>VLOOKUP(EB13,[3]SortDOW!$A$11:$H$1367,EF$8)</f>
        <v>3106582035</v>
      </c>
      <c r="EG13" s="10">
        <f>VLOOKUP(EB13,[3]SortDOW!$A$11:$H$1367,EG$8)</f>
        <v>3001069324</v>
      </c>
      <c r="EH13" s="19">
        <f>VLOOKUP(EB13,[3]SortDOW!$A$11:$H$1367,EH$8)</f>
        <v>0</v>
      </c>
      <c r="EI13" s="19">
        <f>VLOOKUP(EB13,[3]SortDOW!$A$11:$H$1367,EI$8)</f>
        <v>0</v>
      </c>
      <c r="EJ13" s="20">
        <f>VLOOKUP(EB13+EJ$9,[3]SortDOW!$A$11:$H$1367,EJ$8)</f>
        <v>2610397894</v>
      </c>
      <c r="EK13" s="63">
        <v>1</v>
      </c>
      <c r="EY13" s="86"/>
      <c r="FB13" s="18">
        <f>FG$1-14</f>
        <v>39692</v>
      </c>
      <c r="FC13" s="10">
        <f>VLOOKUP(FB13,[3]SortDOW!$A$11:$H$1367,FC$8)</f>
        <v>0</v>
      </c>
      <c r="FD13" s="10">
        <f>VLOOKUP(FB13,[3]SortDOW!$A$11:$H$1367,FD$8)</f>
        <v>2368695303</v>
      </c>
      <c r="FE13" s="10">
        <f>VLOOKUP(FB13,[3]SortDOW!$A$11:$H$1367,FE$8)</f>
        <v>2502434647</v>
      </c>
      <c r="FF13" s="10">
        <f>VLOOKUP(FB13,[3]SortDOW!$A$11:$H$1367,FF$8)</f>
        <v>2641762527</v>
      </c>
      <c r="FG13" s="10">
        <f>VLOOKUP(FB13,[3]SortDOW!$A$11:$H$1367,FG$8)</f>
        <v>2526971275</v>
      </c>
      <c r="FH13" s="19">
        <f>VLOOKUP(FB13,[3]SortDOW!$A$11:$H$1367,FH$8)</f>
        <v>0</v>
      </c>
      <c r="FI13" s="19">
        <f>VLOOKUP(FB13,[3]SortDOW!$A$11:$H$1367,FI$8)</f>
        <v>0</v>
      </c>
      <c r="FJ13" s="20">
        <f>VLOOKUP(FB13+FJ$9,[3]SortDOW!$A$11:$H$1367,FJ$8)</f>
        <v>3576156578</v>
      </c>
      <c r="FK13" s="63">
        <v>0</v>
      </c>
      <c r="FY13" s="86"/>
      <c r="GB13" s="18">
        <f>GG$1-14</f>
        <v>39601</v>
      </c>
      <c r="GC13" s="10">
        <f>VLOOKUP(GB13,[3]SortDOW!$A$11:$H$1367,GC$8)</f>
        <v>1982151804</v>
      </c>
      <c r="GD13" s="10">
        <f>VLOOKUP(GB13,[3]SortDOW!$A$11:$H$1367,GD$8)</f>
        <v>2242891342</v>
      </c>
      <c r="GE13" s="10">
        <f>VLOOKUP(GB13,[3]SortDOW!$A$11:$H$1367,GE$8)</f>
        <v>2259443776</v>
      </c>
      <c r="GF13" s="10">
        <f>VLOOKUP(GB13,[3]SortDOW!$A$11:$H$1367,GF$8)</f>
        <v>2232399730</v>
      </c>
      <c r="GG13" s="10">
        <f>VLOOKUP(GB13,[3]SortDOW!$A$11:$H$1367,GG$8)</f>
        <v>2530409139</v>
      </c>
      <c r="GH13" s="19">
        <f>VLOOKUP(GB13,[3]SortDOW!$A$11:$H$1367,GH$8)</f>
        <v>0</v>
      </c>
      <c r="GI13" s="19">
        <f>VLOOKUP(GB13,[3]SortDOW!$A$11:$H$1367,GI$8)</f>
        <v>0</v>
      </c>
      <c r="GJ13" s="20">
        <f>VLOOKUP(GB13+GJ$9,[3]SortDOW!$A$11:$H$1367,GJ$8)</f>
        <v>2170296189</v>
      </c>
      <c r="GK13" s="63">
        <v>1</v>
      </c>
      <c r="GY13" s="86"/>
      <c r="HB13" s="18">
        <f>HG$1-14</f>
        <v>39510</v>
      </c>
      <c r="HC13" s="10">
        <f>VLOOKUP(HB13,[3]SortDOW!$A$11:$H$1367,HC$8)</f>
        <v>2354590270</v>
      </c>
      <c r="HD13" s="10">
        <f>VLOOKUP(HB13,[3]SortDOW!$A$11:$H$1367,HD$8)</f>
        <v>2702159550</v>
      </c>
      <c r="HE13" s="10">
        <f>VLOOKUP(HB13,[3]SortDOW!$A$11:$H$1367,HE$8)</f>
        <v>2431326550</v>
      </c>
      <c r="HF13" s="10">
        <f>VLOOKUP(HB13,[3]SortDOW!$A$11:$H$1367,HF$8)</f>
        <v>2477429976</v>
      </c>
      <c r="HG13" s="10">
        <f>VLOOKUP(HB13,[3]SortDOW!$A$11:$H$1367,HG$8)</f>
        <v>2607487161</v>
      </c>
      <c r="HH13" s="19">
        <f>VLOOKUP(HB13,[3]SortDOW!$A$11:$H$1367,HH$8)</f>
        <v>0</v>
      </c>
      <c r="HI13" s="19">
        <f>VLOOKUP(HB13,[3]SortDOW!$A$11:$H$1367,HI$8)</f>
        <v>0</v>
      </c>
      <c r="HJ13" s="20">
        <f>VLOOKUP(HB13+HJ$9,[3]SortDOW!$A$11:$H$1367,HJ$8)</f>
        <v>2484921112</v>
      </c>
      <c r="HK13" s="63">
        <v>1</v>
      </c>
    </row>
    <row r="14" spans="1:220" x14ac:dyDescent="0.25">
      <c r="A14" s="29">
        <v>40070</v>
      </c>
      <c r="B14" s="18">
        <f>G$1-7</f>
        <v>40427</v>
      </c>
      <c r="C14" s="10">
        <f>VLOOKUP(B14,[3]SortDOW!$A$11:$H$1367,C$8)</f>
        <v>0</v>
      </c>
      <c r="D14" s="10">
        <f>VLOOKUP(B14,[3]SortDOW!$A$11:$H$1367,D$8)</f>
        <v>1264026324</v>
      </c>
      <c r="E14" s="10">
        <f>VLOOKUP(B14,[3]SortDOW!$A$11:$H$1367,E$8)</f>
        <v>1320827064</v>
      </c>
      <c r="F14" s="10">
        <f>VLOOKUP(B14,[3]SortDOW!$A$11:$H$1367,F$8)</f>
        <v>1310367324</v>
      </c>
      <c r="G14" s="10">
        <f>VLOOKUP(B14,[3]SortDOW!$A$11:$H$1367,G$8)</f>
        <v>1156603799</v>
      </c>
      <c r="H14" s="19">
        <f>VLOOKUP(B14,[3]SortDOW!$A$11:$H$1367,H$8)</f>
        <v>0</v>
      </c>
      <c r="I14" s="19">
        <f>VLOOKUP(B14,[3]SortDOW!$A$11:$H$1367,I$8)</f>
        <v>0</v>
      </c>
      <c r="J14" s="20">
        <f>VLOOKUP(B14+J$9,[3]SortDOW!$A$11:$H$1367,J$8)</f>
        <v>1457796983</v>
      </c>
      <c r="K14" s="21">
        <v>0</v>
      </c>
      <c r="Y14" s="86"/>
      <c r="AB14" s="18">
        <f>AG$1-7</f>
        <v>40336</v>
      </c>
      <c r="AC14" s="10">
        <f>VLOOKUP(AB14,[3]SortDOW!$A$11:$H$1367,AC$8)</f>
        <v>2182176756</v>
      </c>
      <c r="AD14" s="10">
        <f>VLOOKUP(AB14,[3]SortDOW!$A$11:$H$1367,AD$8)</f>
        <v>2512551441</v>
      </c>
      <c r="AE14" s="10">
        <f>VLOOKUP(AB14,[3]SortDOW!$A$11:$H$1367,AE$8)</f>
        <v>2505226040</v>
      </c>
      <c r="AF14" s="10">
        <f>VLOOKUP(AB14,[3]SortDOW!$A$11:$H$1367,AF$8)</f>
        <v>2017989470</v>
      </c>
      <c r="AG14" s="10">
        <f>VLOOKUP(AB14,[3]SortDOW!$A$11:$H$1367,AG$8)</f>
        <v>1579057986</v>
      </c>
      <c r="AH14" s="19">
        <f>VLOOKUP(AB14,[3]SortDOW!$A$11:$H$1367,AH$8)</f>
        <v>0</v>
      </c>
      <c r="AI14" s="19">
        <f>VLOOKUP(AB14,[3]SortDOW!$A$11:$H$1367,AI$8)</f>
        <v>0</v>
      </c>
      <c r="AJ14" s="20">
        <f>VLOOKUP(AB14+AJ$9,[3]SortDOW!$A$11:$H$1367,AJ$8)</f>
        <v>1718887392</v>
      </c>
      <c r="AK14" s="63">
        <v>1</v>
      </c>
      <c r="BA14" s="86"/>
      <c r="BB14" s="18">
        <f>BG$1-7</f>
        <v>40245</v>
      </c>
      <c r="BC14" s="10">
        <f>VLOOKUP(BB14,[3]SortDOW!$A$11:$H$1367,BC$8)</f>
        <v>1327468853</v>
      </c>
      <c r="BD14" s="10">
        <f>VLOOKUP(BB14,[3]SortDOW!$A$11:$H$1367,BD$8)</f>
        <v>1719215016</v>
      </c>
      <c r="BE14" s="10">
        <f>VLOOKUP(BB14,[3]SortDOW!$A$11:$H$1367,BE$8)</f>
        <v>1804787264</v>
      </c>
      <c r="BF14" s="10">
        <f>VLOOKUP(BB14,[3]SortDOW!$A$11:$H$1367,BF$8)</f>
        <v>1545205221</v>
      </c>
      <c r="BG14" s="10">
        <f>VLOOKUP(BB14,[3]SortDOW!$A$11:$H$1367,BG$8)</f>
        <v>1632396054</v>
      </c>
      <c r="BH14" s="19">
        <f>VLOOKUP(BB14,[3]SortDOW!$A$11:$H$1367,BH$8)</f>
        <v>0</v>
      </c>
      <c r="BI14" s="19">
        <f>VLOOKUP(BB14,[3]SortDOW!$A$11:$H$1367,BI$8)</f>
        <v>0</v>
      </c>
      <c r="BJ14" s="20">
        <f>VLOOKUP(BB14+BJ$9,[3]SortDOW!$A$11:$H$1367,BJ$8)</f>
        <v>1429992386</v>
      </c>
      <c r="BK14" s="63">
        <v>1</v>
      </c>
      <c r="BY14" s="86"/>
      <c r="CB14" s="18">
        <f>CG$1-7</f>
        <v>40063</v>
      </c>
      <c r="CC14" s="10">
        <f>VLOOKUP(CB14,[3]SortDOW!$A$11:$H$1367,CC$8)</f>
        <v>0</v>
      </c>
      <c r="CD14" s="10">
        <f>VLOOKUP(CB14,[3]SortDOW!$A$11:$H$1367,CD$8)</f>
        <v>2042756502</v>
      </c>
      <c r="CE14" s="10">
        <f>VLOOKUP(CB14,[3]SortDOW!$A$11:$H$1367,CE$8)</f>
        <v>1866175853</v>
      </c>
      <c r="CF14" s="10">
        <f>VLOOKUP(CB14,[3]SortDOW!$A$11:$H$1367,CF$8)</f>
        <v>2139517950</v>
      </c>
      <c r="CG14" s="10">
        <f>VLOOKUP(CB14,[3]SortDOW!$A$11:$H$1367,CG$8)</f>
        <v>1956770815</v>
      </c>
      <c r="CH14" s="19">
        <f>VLOOKUP(CB14,[3]SortDOW!$A$11:$H$1367,CH$8)</f>
        <v>0</v>
      </c>
      <c r="CI14" s="19">
        <f>VLOOKUP(CB14,[3]SortDOW!$A$11:$H$1367,CI$8)</f>
        <v>0</v>
      </c>
      <c r="CJ14" s="20">
        <f>VLOOKUP(CB14+CJ$9,[3]SortDOW!$A$11:$H$1367,CJ$8)</f>
        <v>1811549321</v>
      </c>
      <c r="CK14" s="63">
        <v>0</v>
      </c>
      <c r="DA14" s="86"/>
      <c r="DB14" s="18">
        <f>DG$1-7</f>
        <v>39972</v>
      </c>
      <c r="DC14" s="10">
        <f>VLOOKUP(DB14,[3]SortDOW!$A$11:$H$1367,DC$8)</f>
        <v>1760066615</v>
      </c>
      <c r="DD14" s="10">
        <f>VLOOKUP(DB14,[3]SortDOW!$A$11:$H$1367,DD$8)</f>
        <v>1686701377</v>
      </c>
      <c r="DE14" s="10">
        <f>VLOOKUP(DB14,[3]SortDOW!$A$11:$H$1367,DE$8)</f>
        <v>2016671089</v>
      </c>
      <c r="DF14" s="10">
        <f>VLOOKUP(DB14,[3]SortDOW!$A$11:$H$1367,DF$8)</f>
        <v>2020683726</v>
      </c>
      <c r="DG14" s="10">
        <f>VLOOKUP(DB14,[3]SortDOW!$A$11:$H$1367,DG$8)</f>
        <v>1573010192</v>
      </c>
      <c r="DH14" s="19">
        <f>VLOOKUP(DB14,[3]SortDOW!$A$11:$H$1367,DH$8)</f>
        <v>0</v>
      </c>
      <c r="DI14" s="19">
        <f>VLOOKUP(DB14,[3]SortDOW!$A$11:$H$1367,DI$8)</f>
        <v>0</v>
      </c>
      <c r="DJ14" s="20">
        <f>VLOOKUP(DB14+DJ$9,[3]SortDOW!$A$11:$H$1367,DJ$8)</f>
        <v>1820843085</v>
      </c>
      <c r="DK14" s="63">
        <v>1</v>
      </c>
      <c r="EA14" s="86"/>
      <c r="EB14" s="18">
        <f>EG$1-7</f>
        <v>39881</v>
      </c>
      <c r="EC14" s="10">
        <f>VLOOKUP(EB14,[3]SortDOW!$A$11:$H$1367,EC$8)</f>
        <v>2610397894</v>
      </c>
      <c r="ED14" s="10">
        <f>VLOOKUP(EB14,[3]SortDOW!$A$11:$H$1367,ED$8)</f>
        <v>3533386731</v>
      </c>
      <c r="EE14" s="10">
        <f>VLOOKUP(EB14,[3]SortDOW!$A$11:$H$1367,EE$8)</f>
        <v>2910757104</v>
      </c>
      <c r="EF14" s="10">
        <f>VLOOKUP(EB14,[3]SortDOW!$A$11:$H$1367,EF$8)</f>
        <v>2985884580</v>
      </c>
      <c r="EG14" s="10">
        <f>VLOOKUP(EB14,[3]SortDOW!$A$11:$H$1367,EG$8)</f>
        <v>2682133376</v>
      </c>
      <c r="EH14" s="19">
        <f>VLOOKUP(EB14,[3]SortDOW!$A$11:$H$1367,EH$8)</f>
        <v>0</v>
      </c>
      <c r="EI14" s="19">
        <f>VLOOKUP(EB14,[3]SortDOW!$A$11:$H$1367,EI$8)</f>
        <v>0</v>
      </c>
      <c r="EJ14" s="20">
        <f>VLOOKUP(EB14+EJ$9,[3]SortDOW!$A$11:$H$1367,EJ$8)</f>
        <v>3086190918</v>
      </c>
      <c r="EK14" s="63">
        <v>1</v>
      </c>
      <c r="EY14" s="86"/>
      <c r="FB14" s="18">
        <f>FG$1-7</f>
        <v>39699</v>
      </c>
      <c r="FC14" s="10">
        <f>VLOOKUP(FB14,[3]SortDOW!$A$11:$H$1367,FC$8)</f>
        <v>3576156578</v>
      </c>
      <c r="FD14" s="10">
        <f>VLOOKUP(FB14,[3]SortDOW!$A$11:$H$1367,FD$8)</f>
        <v>3570903774</v>
      </c>
      <c r="FE14" s="10">
        <f>VLOOKUP(FB14,[3]SortDOW!$A$11:$H$1367,FE$8)</f>
        <v>3224672895</v>
      </c>
      <c r="FF14" s="10">
        <f>VLOOKUP(FB14,[3]SortDOW!$A$11:$H$1367,FF$8)</f>
        <v>3344629709</v>
      </c>
      <c r="FG14" s="10">
        <f>VLOOKUP(FB14,[3]SortDOW!$A$11:$H$1367,FG$8)</f>
        <v>3031828190</v>
      </c>
      <c r="FH14" s="19">
        <f>VLOOKUP(FB14,[3]SortDOW!$A$11:$H$1367,FH$8)</f>
        <v>0</v>
      </c>
      <c r="FI14" s="19">
        <f>VLOOKUP(FB14,[3]SortDOW!$A$11:$H$1367,FI$8)</f>
        <v>0</v>
      </c>
      <c r="FJ14" s="20">
        <f>VLOOKUP(FB14+FJ$9,[3]SortDOW!$A$11:$H$1367,FJ$8)</f>
        <v>4145272306</v>
      </c>
      <c r="FK14" s="63">
        <v>1</v>
      </c>
      <c r="FY14" s="86"/>
      <c r="GB14" s="18">
        <f>GG$1-7</f>
        <v>39608</v>
      </c>
      <c r="GC14" s="10">
        <f>VLOOKUP(GB14,[3]SortDOW!$A$11:$H$1367,GC$8)</f>
        <v>2170296189</v>
      </c>
      <c r="GD14" s="10">
        <f>VLOOKUP(GB14,[3]SortDOW!$A$11:$H$1367,GD$8)</f>
        <v>2393916335</v>
      </c>
      <c r="GE14" s="10">
        <f>VLOOKUP(GB14,[3]SortDOW!$A$11:$H$1367,GE$8)</f>
        <v>2404769740</v>
      </c>
      <c r="GF14" s="10">
        <f>VLOOKUP(GB14,[3]SortDOW!$A$11:$H$1367,GF$8)</f>
        <v>2364039539</v>
      </c>
      <c r="GG14" s="10">
        <f>VLOOKUP(GB14,[3]SortDOW!$A$11:$H$1367,GG$8)</f>
        <v>2096795262</v>
      </c>
      <c r="GH14" s="19">
        <f>VLOOKUP(GB14,[3]SortDOW!$A$11:$H$1367,GH$8)</f>
        <v>0</v>
      </c>
      <c r="GI14" s="19">
        <f>VLOOKUP(GB14,[3]SortDOW!$A$11:$H$1367,GI$8)</f>
        <v>0</v>
      </c>
      <c r="GJ14" s="20">
        <f>VLOOKUP(GB14+GJ$9,[3]SortDOW!$A$11:$H$1367,GJ$8)</f>
        <v>1927624548</v>
      </c>
      <c r="GK14" s="63">
        <v>1</v>
      </c>
      <c r="GY14" s="86"/>
      <c r="HB14" s="18">
        <f>HG$1-7</f>
        <v>39517</v>
      </c>
      <c r="HC14" s="10">
        <f>VLOOKUP(HB14,[3]SortDOW!$A$11:$H$1367,HC$8)</f>
        <v>2484921112</v>
      </c>
      <c r="HD14" s="10">
        <f>VLOOKUP(HB14,[3]SortDOW!$A$11:$H$1367,HD$8)</f>
        <v>3003379483</v>
      </c>
      <c r="HE14" s="10">
        <f>VLOOKUP(HB14,[3]SortDOW!$A$11:$H$1367,HE$8)</f>
        <v>2440581896</v>
      </c>
      <c r="HF14" s="10">
        <f>VLOOKUP(HB14,[3]SortDOW!$A$11:$H$1367,HF$8)</f>
        <v>2868328878</v>
      </c>
      <c r="HG14" s="10">
        <f>VLOOKUP(HB14,[3]SortDOW!$A$11:$H$1367,HG$8)</f>
        <v>2946116135</v>
      </c>
      <c r="HH14" s="19">
        <f>VLOOKUP(HB14,[3]SortDOW!$A$11:$H$1367,HH$8)</f>
        <v>0</v>
      </c>
      <c r="HI14" s="19">
        <f>VLOOKUP(HB14,[3]SortDOW!$A$11:$H$1367,HI$8)</f>
        <v>0</v>
      </c>
      <c r="HJ14" s="20">
        <f>VLOOKUP(HB14+HJ$9,[3]SortDOW!$A$11:$H$1367,HJ$8)</f>
        <v>3212974062</v>
      </c>
      <c r="HK14" s="63">
        <v>1</v>
      </c>
    </row>
    <row r="15" spans="1:220" s="28" customFormat="1" x14ac:dyDescent="0.25">
      <c r="A15" s="29">
        <v>39979</v>
      </c>
      <c r="B15" s="22">
        <f>G$1</f>
        <v>40434</v>
      </c>
      <c r="C15" s="23">
        <f>VLOOKUP(B15,[3]SortDOW!$A$11:$H$1367,C$8)</f>
        <v>1457796983</v>
      </c>
      <c r="D15" s="23">
        <f>VLOOKUP(B15,[3]SortDOW!$A$11:$H$1367,D$8)</f>
        <v>1428758418</v>
      </c>
      <c r="E15" s="23">
        <f>VLOOKUP(B15,[3]SortDOW!$A$11:$H$1367,E$8)</f>
        <v>1364748605</v>
      </c>
      <c r="F15" s="23">
        <f>VLOOKUP(B15,[3]SortDOW!$A$11:$H$1367,F$8)</f>
        <v>1366140832</v>
      </c>
      <c r="G15" s="23">
        <f>VLOOKUP(B15,[3]SortDOW!$A$11:$H$1367,G$8)</f>
        <v>2744124258</v>
      </c>
      <c r="H15" s="24">
        <f>VLOOKUP(B15,[3]SortDOW!$A$11:$H$1367,H$8)</f>
        <v>0</v>
      </c>
      <c r="I15" s="24">
        <f>VLOOKUP(B15,[3]SortDOW!$A$11:$H$1367,I$8)</f>
        <v>0</v>
      </c>
      <c r="J15" s="25">
        <f>VLOOKUP(B15+J$9,[3]SortDOW!$A$11:$H$1367,J$8)</f>
        <v>1518819972</v>
      </c>
      <c r="K15" s="26">
        <v>0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86"/>
      <c r="Z15" s="27"/>
      <c r="AA15" s="27"/>
      <c r="AB15" s="22">
        <f>AG$1</f>
        <v>40343</v>
      </c>
      <c r="AC15" s="23">
        <f>VLOOKUP(AB15,[3]SortDOW!$A$11:$H$1367,AC$8)</f>
        <v>1718887392</v>
      </c>
      <c r="AD15" s="23">
        <f>VLOOKUP(AB15,[3]SortDOW!$A$11:$H$1367,AD$8)</f>
        <v>1729087648</v>
      </c>
      <c r="AE15" s="23">
        <f>VLOOKUP(AB15,[3]SortDOW!$A$11:$H$1367,AE$8)</f>
        <v>1813988836</v>
      </c>
      <c r="AF15" s="23">
        <f>VLOOKUP(AB15,[3]SortDOW!$A$11:$H$1367,AF$8)</f>
        <v>1736561314</v>
      </c>
      <c r="AG15" s="23">
        <f>VLOOKUP(AB15,[3]SortDOW!$A$11:$H$1367,AG$8)</f>
        <v>2400570832</v>
      </c>
      <c r="AH15" s="24">
        <f>VLOOKUP(AB15,[3]SortDOW!$A$11:$H$1367,AH$8)</f>
        <v>0</v>
      </c>
      <c r="AI15" s="24">
        <f>VLOOKUP(AB15,[3]SortDOW!$A$11:$H$1367,AI$8)</f>
        <v>0</v>
      </c>
      <c r="AJ15" s="25">
        <f>VLOOKUP(AB15+AJ$9,[3]SortDOW!$A$11:$H$1367,AJ$8)</f>
        <v>1696235777</v>
      </c>
      <c r="AK15" s="63">
        <v>0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86"/>
      <c r="BB15" s="22">
        <f>BG$1</f>
        <v>40252</v>
      </c>
      <c r="BC15" s="23">
        <f>VLOOKUP(BB15,[3]SortDOW!$A$11:$H$1367,BC$8)</f>
        <v>1429992386</v>
      </c>
      <c r="BD15" s="23">
        <f>VLOOKUP(BB15,[3]SortDOW!$A$11:$H$1367,BD$8)</f>
        <v>1535206648</v>
      </c>
      <c r="BE15" s="23">
        <f>VLOOKUP(BB15,[3]SortDOW!$A$11:$H$1367,BE$8)</f>
        <v>1587872652</v>
      </c>
      <c r="BF15" s="23">
        <f>VLOOKUP(BB15,[3]SortDOW!$A$11:$H$1367,BF$8)</f>
        <v>1418081258</v>
      </c>
      <c r="BG15" s="23">
        <f>VLOOKUP(BB15,[3]SortDOW!$A$11:$H$1367,BG$8)</f>
        <v>2647889918</v>
      </c>
      <c r="BH15" s="24">
        <f>VLOOKUP(BB15,[3]SortDOW!$A$11:$H$1367,BH$8)</f>
        <v>0</v>
      </c>
      <c r="BI15" s="24">
        <f>VLOOKUP(BB15,[3]SortDOW!$A$11:$H$1367,BI$8)</f>
        <v>0</v>
      </c>
      <c r="BJ15" s="25">
        <f>VLOOKUP(BB15+BJ$9,[3]SortDOW!$A$11:$H$1367,BJ$8)</f>
        <v>1453907246</v>
      </c>
      <c r="BK15" s="63">
        <v>0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86"/>
      <c r="BZ15" s="27"/>
      <c r="CA15" s="27"/>
      <c r="CB15" s="22">
        <f>CG$1</f>
        <v>40070</v>
      </c>
      <c r="CC15" s="23">
        <f>VLOOKUP(CB15,[3]SortDOW!$A$11:$H$1367,CC$8)</f>
        <v>1811549321</v>
      </c>
      <c r="CD15" s="23">
        <f>VLOOKUP(CB15,[3]SortDOW!$A$11:$H$1367,CD$8)</f>
        <v>2267953080</v>
      </c>
      <c r="CE15" s="23">
        <f>VLOOKUP(CB15,[3]SortDOW!$A$11:$H$1367,CE$8)</f>
        <v>2449094454</v>
      </c>
      <c r="CF15" s="23">
        <f>VLOOKUP(CB15,[3]SortDOW!$A$11:$H$1367,CF$8)</f>
        <v>2353572901</v>
      </c>
      <c r="CG15" s="23">
        <f>VLOOKUP(CB15,[3]SortDOW!$A$11:$H$1367,CG$8)</f>
        <v>3017374406</v>
      </c>
      <c r="CH15" s="24">
        <f>VLOOKUP(CB15,[3]SortDOW!$A$11:$H$1367,CH$8)</f>
        <v>0</v>
      </c>
      <c r="CI15" s="24">
        <f>VLOOKUP(CB15,[3]SortDOW!$A$11:$H$1367,CI$8)</f>
        <v>0</v>
      </c>
      <c r="CJ15" s="25">
        <f>VLOOKUP(CB15+CJ$9,[3]SortDOW!$A$11:$H$1367,CJ$8)</f>
        <v>1584904017</v>
      </c>
      <c r="CK15" s="63">
        <v>0</v>
      </c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86"/>
      <c r="DB15" s="22">
        <f>DG$1</f>
        <v>39979</v>
      </c>
      <c r="DC15" s="23">
        <f>VLOOKUP(DB15,[3]SortDOW!$A$11:$H$1367,DC$8)</f>
        <v>1820843085</v>
      </c>
      <c r="DD15" s="23">
        <f>VLOOKUP(DB15,[3]SortDOW!$A$11:$H$1367,DD$8)</f>
        <v>1895689434</v>
      </c>
      <c r="DE15" s="23">
        <f>VLOOKUP(DB15,[3]SortDOW!$A$11:$H$1367,DE$8)</f>
        <v>2150810914</v>
      </c>
      <c r="DF15" s="23">
        <f>VLOOKUP(DB15,[3]SortDOW!$A$11:$H$1367,DF$8)</f>
        <v>1780842175</v>
      </c>
      <c r="DG15" s="23">
        <f>VLOOKUP(DB15,[3]SortDOW!$A$11:$H$1367,DG$8)</f>
        <v>2941278997</v>
      </c>
      <c r="DH15" s="24">
        <f>VLOOKUP(DB15,[3]SortDOW!$A$11:$H$1367,DH$8)</f>
        <v>0</v>
      </c>
      <c r="DI15" s="24">
        <f>VLOOKUP(DB15,[3]SortDOW!$A$11:$H$1367,DI$8)</f>
        <v>0</v>
      </c>
      <c r="DJ15" s="25">
        <f>VLOOKUP(DB15+DJ$9,[3]SortDOW!$A$11:$H$1367,DJ$8)</f>
        <v>2146507988</v>
      </c>
      <c r="DK15" s="63">
        <v>0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86"/>
      <c r="EB15" s="22">
        <f>EG$1</f>
        <v>39888</v>
      </c>
      <c r="EC15" s="23">
        <f>VLOOKUP(EB15,[3]SortDOW!$A$11:$H$1367,EC$8)</f>
        <v>3086190918</v>
      </c>
      <c r="ED15" s="23">
        <f>VLOOKUP(EB15,[3]SortDOW!$A$11:$H$1367,ED$8)</f>
        <v>2468815511</v>
      </c>
      <c r="EE15" s="23">
        <f>VLOOKUP(EB15,[3]SortDOW!$A$11:$H$1367,EE$8)</f>
        <v>3546944989</v>
      </c>
      <c r="EF15" s="23">
        <f>VLOOKUP(EB15,[3]SortDOW!$A$11:$H$1367,EF$8)</f>
        <v>3391960590</v>
      </c>
      <c r="EG15" s="23">
        <f>VLOOKUP(EB15,[3]SortDOW!$A$11:$H$1367,EG$8)</f>
        <v>3689302645</v>
      </c>
      <c r="EH15" s="24">
        <f>VLOOKUP(EB15,[3]SortDOW!$A$11:$H$1367,EH$8)</f>
        <v>0</v>
      </c>
      <c r="EI15" s="24">
        <f>VLOOKUP(EB15,[3]SortDOW!$A$11:$H$1367,EI$8)</f>
        <v>0</v>
      </c>
      <c r="EJ15" s="25">
        <f>VLOOKUP(EB15+EJ$9,[3]SortDOW!$A$11:$H$1367,EJ$8)</f>
        <v>3153375258</v>
      </c>
      <c r="EK15" s="63">
        <v>0</v>
      </c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86"/>
      <c r="EZ15" s="27"/>
      <c r="FA15" s="27"/>
      <c r="FB15" s="22">
        <f>FG$1</f>
        <v>39706</v>
      </c>
      <c r="FC15" s="23">
        <f>VLOOKUP(FB15,[3]SortDOW!$A$11:$H$1367,FC$8)</f>
        <v>4145272306</v>
      </c>
      <c r="FD15" s="23">
        <f>VLOOKUP(FB15,[3]SortDOW!$A$11:$H$1367,FD$8)</f>
        <v>4862254195</v>
      </c>
      <c r="FE15" s="23">
        <f>VLOOKUP(FB15,[3]SortDOW!$A$11:$H$1367,FE$8)</f>
        <v>4692576140</v>
      </c>
      <c r="FF15" s="23">
        <f>VLOOKUP(FB15,[3]SortDOW!$A$11:$H$1367,FF$8)</f>
        <v>5344320258</v>
      </c>
      <c r="FG15" s="23">
        <f>VLOOKUP(FB15,[3]SortDOW!$A$11:$H$1367,FG$8)</f>
        <v>5359452742</v>
      </c>
      <c r="FH15" s="24">
        <f>VLOOKUP(FB15,[3]SortDOW!$A$11:$H$1367,FH$8)</f>
        <v>0</v>
      </c>
      <c r="FI15" s="24">
        <f>VLOOKUP(FB15,[3]SortDOW!$A$11:$H$1367,FI$8)</f>
        <v>0</v>
      </c>
      <c r="FJ15" s="25">
        <f>VLOOKUP(FB15+FJ$9,[3]SortDOW!$A$11:$H$1367,FJ$8)</f>
        <v>2623561000</v>
      </c>
      <c r="FK15" s="63">
        <v>0</v>
      </c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86"/>
      <c r="FZ15" s="27"/>
      <c r="GA15" s="27"/>
      <c r="GB15" s="22">
        <f>GG$1</f>
        <v>39615</v>
      </c>
      <c r="GC15" s="23">
        <f>VLOOKUP(GB15,[3]SortDOW!$A$11:$H$1367,GC$8)</f>
        <v>1927624548</v>
      </c>
      <c r="GD15" s="23">
        <f>VLOOKUP(GB15,[3]SortDOW!$A$11:$H$1367,GD$8)</f>
        <v>1920133477</v>
      </c>
      <c r="GE15" s="23">
        <f>VLOOKUP(GB15,[3]SortDOW!$A$11:$H$1367,GE$8)</f>
        <v>2285016887</v>
      </c>
      <c r="GF15" s="23">
        <f>VLOOKUP(GB15,[3]SortDOW!$A$11:$H$1367,GF$8)</f>
        <v>2371256290</v>
      </c>
      <c r="GG15" s="23">
        <f>VLOOKUP(GB15,[3]SortDOW!$A$11:$H$1367,GG$8)</f>
        <v>3187370437</v>
      </c>
      <c r="GH15" s="24">
        <f>VLOOKUP(GB15,[3]SortDOW!$A$11:$H$1367,GH$8)</f>
        <v>0</v>
      </c>
      <c r="GI15" s="24">
        <f>VLOOKUP(GB15,[3]SortDOW!$A$11:$H$1367,GI$8)</f>
        <v>0</v>
      </c>
      <c r="GJ15" s="25">
        <f>VLOOKUP(GB15+GJ$9,[3]SortDOW!$A$11:$H$1367,GJ$8)</f>
        <v>2064587038</v>
      </c>
      <c r="GK15" s="63">
        <v>0</v>
      </c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86"/>
      <c r="GZ15" s="27"/>
      <c r="HA15" s="27"/>
      <c r="HB15" s="22">
        <f>HG$1</f>
        <v>39524</v>
      </c>
      <c r="HC15" s="23">
        <f>VLOOKUP(HB15,[3]SortDOW!$A$11:$H$1367,HC$8)</f>
        <v>3212974062</v>
      </c>
      <c r="HD15" s="23">
        <f>VLOOKUP(HB15,[3]SortDOW!$A$11:$H$1367,HD$8)</f>
        <v>2984956618</v>
      </c>
      <c r="HE15" s="23">
        <f>VLOOKUP(HB15,[3]SortDOW!$A$11:$H$1367,HE$8)</f>
        <v>3053166705</v>
      </c>
      <c r="HF15" s="23">
        <f>VLOOKUP(HB15,[3]SortDOW!$A$11:$H$1367,HF$8)</f>
        <v>3846817265</v>
      </c>
      <c r="HG15" s="23">
        <f>VLOOKUP(HB15,[3]SortDOW!$A$11:$H$1367,HG$8)</f>
        <v>0</v>
      </c>
      <c r="HH15" s="24">
        <f>VLOOKUP(HB15,[3]SortDOW!$A$11:$H$1367,HH$8)</f>
        <v>0</v>
      </c>
      <c r="HI15" s="24">
        <f>VLOOKUP(HB15,[3]SortDOW!$A$11:$H$1367,HI$8)</f>
        <v>0</v>
      </c>
      <c r="HJ15" s="25">
        <f>VLOOKUP(HB15+HJ$9,[3]SortDOW!$A$11:$H$1367,HJ$8)</f>
        <v>2467857673</v>
      </c>
      <c r="HK15" s="63">
        <v>0</v>
      </c>
    </row>
    <row r="16" spans="1:220" x14ac:dyDescent="0.25">
      <c r="A16" s="29">
        <v>39888</v>
      </c>
      <c r="B16" s="18">
        <f>G$1+7</f>
        <v>40441</v>
      </c>
      <c r="C16" s="10">
        <f>VLOOKUP(B16,[3]SortDOW!$A$11:$H$1367,C$8)</f>
        <v>1518819972</v>
      </c>
      <c r="D16" s="10">
        <f>VLOOKUP(B16,[3]SortDOW!$A$11:$H$1367,D$8)</f>
        <v>1662266794</v>
      </c>
      <c r="E16" s="10">
        <f>VLOOKUP(B16,[3]SortDOW!$A$11:$H$1367,E$8)</f>
        <v>1499229662</v>
      </c>
      <c r="F16" s="10">
        <f>VLOOKUP(B16,[3]SortDOW!$A$11:$H$1367,F$8)</f>
        <v>1497339867</v>
      </c>
      <c r="G16" s="10">
        <f>VLOOKUP(B16,[3]SortDOW!$A$11:$H$1367,G$8)</f>
        <v>1660705394</v>
      </c>
      <c r="H16" s="19">
        <f>VLOOKUP(B16,[3]SortDOW!$A$11:$H$1367,H$8)</f>
        <v>0</v>
      </c>
      <c r="I16" s="19">
        <f>VLOOKUP(B16,[3]SortDOW!$A$11:$H$1367,I$8)</f>
        <v>0</v>
      </c>
      <c r="J16" s="20">
        <f>VLOOKUP(B16+J$9,[3]SortDOW!$A$11:$H$1367,J$8)</f>
        <v>1410855885</v>
      </c>
      <c r="K16" s="21">
        <v>1</v>
      </c>
      <c r="Y16" s="86"/>
      <c r="AB16" s="18">
        <f>AG$1+7</f>
        <v>40350</v>
      </c>
      <c r="AC16" s="10">
        <f>VLOOKUP(AB16,[3]SortDOW!$A$11:$H$1367,AC$8)</f>
        <v>1696235777</v>
      </c>
      <c r="AD16" s="10">
        <f>VLOOKUP(AB16,[3]SortDOW!$A$11:$H$1367,AD$8)</f>
        <v>1753028768</v>
      </c>
      <c r="AE16" s="10">
        <f>VLOOKUP(AB16,[3]SortDOW!$A$11:$H$1367,AE$8)</f>
        <v>1766145524</v>
      </c>
      <c r="AF16" s="10">
        <f>VLOOKUP(AB16,[3]SortDOW!$A$11:$H$1367,AF$8)</f>
        <v>1880770567</v>
      </c>
      <c r="AG16" s="10">
        <f>VLOOKUP(AB16,[3]SortDOW!$A$11:$H$1367,AG$8)</f>
        <v>4474476550</v>
      </c>
      <c r="AH16" s="19">
        <f>VLOOKUP(AB16,[3]SortDOW!$A$11:$H$1367,AH$8)</f>
        <v>0</v>
      </c>
      <c r="AI16" s="19">
        <f>VLOOKUP(AB16,[3]SortDOW!$A$11:$H$1367,AI$8)</f>
        <v>0</v>
      </c>
      <c r="AJ16" s="20">
        <f>VLOOKUP(AB16+AJ$9,[3]SortDOW!$A$11:$H$1367,AJ$8)</f>
        <v>1435857999</v>
      </c>
      <c r="AK16" s="63">
        <v>1</v>
      </c>
      <c r="BA16" s="86"/>
      <c r="BB16" s="18">
        <f>BG$1+7</f>
        <v>40259</v>
      </c>
      <c r="BC16" s="10">
        <f>VLOOKUP(BB16,[3]SortDOW!$A$11:$H$1367,BC$8)</f>
        <v>1453907246</v>
      </c>
      <c r="BD16" s="10">
        <f>VLOOKUP(BB16,[3]SortDOW!$A$11:$H$1367,BD$8)</f>
        <v>1548892129</v>
      </c>
      <c r="BE16" s="10">
        <f>VLOOKUP(BB16,[3]SortDOW!$A$11:$H$1367,BE$8)</f>
        <v>1625446230</v>
      </c>
      <c r="BF16" s="10">
        <f>VLOOKUP(BB16,[3]SortDOW!$A$11:$H$1367,BF$8)</f>
        <v>1883115436</v>
      </c>
      <c r="BG16" s="10">
        <f>VLOOKUP(BB16,[3]SortDOW!$A$11:$H$1367,BG$8)</f>
        <v>1621384632</v>
      </c>
      <c r="BH16" s="19">
        <f>VLOOKUP(BB16,[3]SortDOW!$A$11:$H$1367,BH$8)</f>
        <v>0</v>
      </c>
      <c r="BI16" s="19">
        <f>VLOOKUP(BB16,[3]SortDOW!$A$11:$H$1367,BI$8)</f>
        <v>0</v>
      </c>
      <c r="BJ16" s="20">
        <f>VLOOKUP(BB16+BJ$9,[3]SortDOW!$A$11:$H$1367,BJ$8)</f>
        <v>1432044548</v>
      </c>
      <c r="BK16" s="63">
        <v>1</v>
      </c>
      <c r="BY16" s="86"/>
      <c r="CB16" s="18">
        <f>CG$1+7</f>
        <v>40077</v>
      </c>
      <c r="CC16" s="10">
        <f>VLOOKUP(CB16,[3]SortDOW!$A$11:$H$1367,CC$8)</f>
        <v>1584904017</v>
      </c>
      <c r="CD16" s="10">
        <f>VLOOKUP(CB16,[3]SortDOW!$A$11:$H$1367,CD$8)</f>
        <v>1890003103</v>
      </c>
      <c r="CE16" s="10">
        <f>VLOOKUP(CB16,[3]SortDOW!$A$11:$H$1367,CE$8)</f>
        <v>2029560273</v>
      </c>
      <c r="CF16" s="10">
        <f>VLOOKUP(CB16,[3]SortDOW!$A$11:$H$1367,CF$8)</f>
        <v>2112120239</v>
      </c>
      <c r="CG16" s="10">
        <f>VLOOKUP(CB16,[3]SortDOW!$A$11:$H$1367,CG$8)</f>
        <v>1750932689</v>
      </c>
      <c r="CH16" s="19">
        <f>VLOOKUP(CB16,[3]SortDOW!$A$11:$H$1367,CH$8)</f>
        <v>0</v>
      </c>
      <c r="CI16" s="19">
        <f>VLOOKUP(CB16,[3]SortDOW!$A$11:$H$1367,CI$8)</f>
        <v>0</v>
      </c>
      <c r="CJ16" s="20">
        <f>VLOOKUP(CB16+CJ$9,[3]SortDOW!$A$11:$H$1367,CJ$8)</f>
        <v>1459038196</v>
      </c>
      <c r="CK16" s="63">
        <v>1</v>
      </c>
      <c r="DA16" s="86"/>
      <c r="DB16" s="18">
        <f>DG$1+7</f>
        <v>39986</v>
      </c>
      <c r="DC16" s="10">
        <f>VLOOKUP(DB16,[3]SortDOW!$A$11:$H$1367,DC$8)</f>
        <v>2146507988</v>
      </c>
      <c r="DD16" s="10">
        <f>VLOOKUP(DB16,[3]SortDOW!$A$11:$H$1367,DD$8)</f>
        <v>1934397108</v>
      </c>
      <c r="DE16" s="10">
        <f>VLOOKUP(DB16,[3]SortDOW!$A$11:$H$1367,DE$8)</f>
        <v>1802431264</v>
      </c>
      <c r="DF16" s="10">
        <f>VLOOKUP(DB16,[3]SortDOW!$A$11:$H$1367,DF$8)</f>
        <v>1989823360</v>
      </c>
      <c r="DG16" s="10">
        <f>VLOOKUP(DB16,[3]SortDOW!$A$11:$H$1367,DG$8)</f>
        <v>4116511944</v>
      </c>
      <c r="DH16" s="19">
        <f>VLOOKUP(DB16,[3]SortDOW!$A$11:$H$1367,DH$8)</f>
        <v>0</v>
      </c>
      <c r="DI16" s="19">
        <f>VLOOKUP(DB16,[3]SortDOW!$A$11:$H$1367,DI$8)</f>
        <v>0</v>
      </c>
      <c r="DJ16" s="20">
        <f>VLOOKUP(DB16+DJ$9,[3]SortDOW!$A$11:$H$1367,DJ$8)</f>
        <v>1659090239</v>
      </c>
      <c r="DK16" s="63">
        <v>1</v>
      </c>
      <c r="EA16" s="86"/>
      <c r="EB16" s="18">
        <f>EG$1+7</f>
        <v>39895</v>
      </c>
      <c r="EC16" s="10">
        <f>VLOOKUP(EB16,[3]SortDOW!$A$11:$H$1367,EC$8)</f>
        <v>3153375258</v>
      </c>
      <c r="ED16" s="10">
        <f>VLOOKUP(EB16,[3]SortDOW!$A$11:$H$1367,ED$8)</f>
        <v>2719821626</v>
      </c>
      <c r="EE16" s="10">
        <f>VLOOKUP(EB16,[3]SortDOW!$A$11:$H$1367,EE$8)</f>
        <v>3044294481</v>
      </c>
      <c r="EF16" s="10">
        <f>VLOOKUP(EB16,[3]SortDOW!$A$11:$H$1367,EF$8)</f>
        <v>2900669762</v>
      </c>
      <c r="EG16" s="10">
        <f>VLOOKUP(EB16,[3]SortDOW!$A$11:$H$1367,EG$8)</f>
        <v>2307096787</v>
      </c>
      <c r="EH16" s="19">
        <f>VLOOKUP(EB16,[3]SortDOW!$A$11:$H$1367,EH$8)</f>
        <v>0</v>
      </c>
      <c r="EI16" s="19">
        <f>VLOOKUP(EB16,[3]SortDOW!$A$11:$H$1367,EI$8)</f>
        <v>0</v>
      </c>
      <c r="EJ16" s="20">
        <f>VLOOKUP(EB16+EJ$9,[3]SortDOW!$A$11:$H$1367,EJ$8)</f>
        <v>2474972663</v>
      </c>
      <c r="EK16" s="63">
        <v>1</v>
      </c>
      <c r="EY16" s="86"/>
      <c r="FB16" s="18">
        <f>FG$1+7</f>
        <v>39713</v>
      </c>
      <c r="FC16" s="10">
        <f>VLOOKUP(FB16,[3]SortDOW!$A$11:$H$1367,FC$8)</f>
        <v>2623561000</v>
      </c>
      <c r="FD16" s="10">
        <f>VLOOKUP(FB16,[3]SortDOW!$A$11:$H$1367,FD$8)</f>
        <v>2508650662</v>
      </c>
      <c r="FE16" s="10">
        <f>VLOOKUP(FB16,[3]SortDOW!$A$11:$H$1367,FE$8)</f>
        <v>2291399605</v>
      </c>
      <c r="FF16" s="10">
        <f>VLOOKUP(FB16,[3]SortDOW!$A$11:$H$1367,FF$8)</f>
        <v>2633775504</v>
      </c>
      <c r="FG16" s="10">
        <f>VLOOKUP(FB16,[3]SortDOW!$A$11:$H$1367,FG$8)</f>
        <v>2588575771</v>
      </c>
      <c r="FH16" s="19">
        <f>VLOOKUP(FB16,[3]SortDOW!$A$11:$H$1367,FH$8)</f>
        <v>0</v>
      </c>
      <c r="FI16" s="19">
        <f>VLOOKUP(FB16,[3]SortDOW!$A$11:$H$1367,FI$8)</f>
        <v>0</v>
      </c>
      <c r="FJ16" s="20">
        <f>VLOOKUP(FB16+FJ$9,[3]SortDOW!$A$11:$H$1367,FJ$8)</f>
        <v>4107344713</v>
      </c>
      <c r="FK16" s="63">
        <v>1</v>
      </c>
      <c r="FY16" s="86"/>
      <c r="GB16" s="18">
        <f>GG$1+7</f>
        <v>39622</v>
      </c>
      <c r="GC16" s="10">
        <f>VLOOKUP(GB16,[3]SortDOW!$A$11:$H$1367,GC$8)</f>
        <v>2064587038</v>
      </c>
      <c r="GD16" s="10">
        <f>VLOOKUP(GB16,[3]SortDOW!$A$11:$H$1367,GD$8)</f>
        <v>2391227302</v>
      </c>
      <c r="GE16" s="10">
        <f>VLOOKUP(GB16,[3]SortDOW!$A$11:$H$1367,GE$8)</f>
        <v>2469858024</v>
      </c>
      <c r="GF16" s="10">
        <f>VLOOKUP(GB16,[3]SortDOW!$A$11:$H$1367,GF$8)</f>
        <v>2685580508</v>
      </c>
      <c r="GG16" s="10">
        <f>VLOOKUP(GB16,[3]SortDOW!$A$11:$H$1367,GG$8)</f>
        <v>4482425526</v>
      </c>
      <c r="GH16" s="19">
        <f>VLOOKUP(GB16,[3]SortDOW!$A$11:$H$1367,GH$8)</f>
        <v>0</v>
      </c>
      <c r="GI16" s="19">
        <f>VLOOKUP(GB16,[3]SortDOW!$A$11:$H$1367,GI$8)</f>
        <v>0</v>
      </c>
      <c r="GJ16" s="20">
        <f>VLOOKUP(GB16+GJ$9,[3]SortDOW!$A$11:$H$1367,GJ$8)</f>
        <v>2728504530</v>
      </c>
      <c r="GK16" s="63">
        <v>1</v>
      </c>
      <c r="GY16" s="86"/>
      <c r="HB16" s="18">
        <f>HG$1+7</f>
        <v>39531</v>
      </c>
      <c r="HC16" s="10">
        <f>VLOOKUP(HB16,[3]SortDOW!$A$11:$H$1367,HC$8)</f>
        <v>2467857673</v>
      </c>
      <c r="HD16" s="10">
        <f>VLOOKUP(HB16,[3]SortDOW!$A$11:$H$1367,HD$8)</f>
        <v>2301341223</v>
      </c>
      <c r="HE16" s="10">
        <f>VLOOKUP(HB16,[3]SortDOW!$A$11:$H$1367,HE$8)</f>
        <v>2225159111</v>
      </c>
      <c r="HF16" s="10">
        <f>VLOOKUP(HB16,[3]SortDOW!$A$11:$H$1367,HF$8)</f>
        <v>2218343332</v>
      </c>
      <c r="HG16" s="10">
        <f>VLOOKUP(HB16,[3]SortDOW!$A$11:$H$1367,HG$8)</f>
        <v>2078280245</v>
      </c>
      <c r="HH16" s="19">
        <f>VLOOKUP(HB16,[3]SortDOW!$A$11:$H$1367,HH$8)</f>
        <v>0</v>
      </c>
      <c r="HI16" s="19">
        <f>VLOOKUP(HB16,[3]SortDOW!$A$11:$H$1367,HI$8)</f>
        <v>0</v>
      </c>
      <c r="HJ16" s="20">
        <f>VLOOKUP(HB16+HJ$9,[3]SortDOW!$A$11:$H$1367,HJ$8)</f>
        <v>2468610516</v>
      </c>
      <c r="HK16" s="63">
        <v>1</v>
      </c>
    </row>
    <row r="17" spans="1:232" x14ac:dyDescent="0.25">
      <c r="A17" s="17">
        <v>39706</v>
      </c>
      <c r="B17" s="18">
        <f>G$1+14</f>
        <v>40448</v>
      </c>
      <c r="C17" s="10">
        <f>VLOOKUP(B17,[3]SortDOW!$A$11:$H$1367,C$8)</f>
        <v>1410855885</v>
      </c>
      <c r="D17" s="10">
        <f>VLOOKUP(B17,[3]SortDOW!$A$11:$H$1367,D$8)</f>
        <v>1600519194</v>
      </c>
      <c r="E17" s="10">
        <f>VLOOKUP(B17,[3]SortDOW!$A$11:$H$1367,E$8)</f>
        <v>1548042178</v>
      </c>
      <c r="F17" s="10">
        <f>VLOOKUP(B17,[3]SortDOW!$A$11:$H$1367,F$8)</f>
        <v>1925122324</v>
      </c>
      <c r="G17" s="10">
        <f>VLOOKUP(B17,[3]SortDOW!$A$11:$H$1367,G$8)</f>
        <v>1645059523</v>
      </c>
      <c r="H17" s="19">
        <f>VLOOKUP(B17,[3]SortDOW!$A$11:$H$1367,H$8)</f>
        <v>0</v>
      </c>
      <c r="I17" s="19">
        <f>VLOOKUP(B17,[3]SortDOW!$A$11:$H$1367,I$8)</f>
        <v>0</v>
      </c>
      <c r="J17" s="20">
        <f>VLOOKUP(B17+J$9,[3]SortDOW!$A$11:$H$1367,J$8)</f>
        <v>1407273326</v>
      </c>
      <c r="K17" s="21">
        <v>1</v>
      </c>
      <c r="Y17" s="86"/>
      <c r="AB17" s="18">
        <f>AG$1+14</f>
        <v>40357</v>
      </c>
      <c r="AC17" s="10">
        <f>VLOOKUP(AB17,[3]SortDOW!$A$11:$H$1367,AC$8)</f>
        <v>1435857999</v>
      </c>
      <c r="AD17" s="10">
        <f>VLOOKUP(AB17,[3]SortDOW!$A$11:$H$1367,AD$8)</f>
        <v>2456216827</v>
      </c>
      <c r="AE17" s="10">
        <f>VLOOKUP(AB17,[3]SortDOW!$A$11:$H$1367,AE$8)</f>
        <v>2132637045</v>
      </c>
      <c r="AF17" s="10">
        <f>VLOOKUP(AB17,[3]SortDOW!$A$11:$H$1367,AF$8)</f>
        <v>2456357275</v>
      </c>
      <c r="AG17" s="10">
        <f>VLOOKUP(AB17,[3]SortDOW!$A$11:$H$1367,AG$8)</f>
        <v>1603124713</v>
      </c>
      <c r="AH17" s="19">
        <f>VLOOKUP(AB17,[3]SortDOW!$A$11:$H$1367,AH$8)</f>
        <v>0</v>
      </c>
      <c r="AI17" s="19">
        <f>VLOOKUP(AB17,[3]SortDOW!$A$11:$H$1367,AI$8)</f>
        <v>0</v>
      </c>
      <c r="AJ17" s="20">
        <f>VLOOKUP(AB17+AJ$9,[3]SortDOW!$A$11:$H$1367,AJ$8)</f>
        <v>0</v>
      </c>
      <c r="AK17" s="63">
        <v>1</v>
      </c>
      <c r="BA17" s="86"/>
      <c r="BB17" s="18">
        <f>BG$1+14</f>
        <v>40266</v>
      </c>
      <c r="BC17" s="10">
        <f>VLOOKUP(BB17,[3]SortDOW!$A$11:$H$1367,BC$8)</f>
        <v>1432044548</v>
      </c>
      <c r="BD17" s="10">
        <f>VLOOKUP(BB17,[3]SortDOW!$A$11:$H$1367,BD$8)</f>
        <v>1359539964</v>
      </c>
      <c r="BE17" s="10">
        <f>VLOOKUP(BB17,[3]SortDOW!$A$11:$H$1367,BE$8)</f>
        <v>1769415603</v>
      </c>
      <c r="BF17" s="10">
        <f>VLOOKUP(BB17,[3]SortDOW!$A$11:$H$1367,BF$8)</f>
        <v>1369299679</v>
      </c>
      <c r="BG17" s="10">
        <f>VLOOKUP(BB17,[3]SortDOW!$A$11:$H$1367,BG$8)</f>
        <v>0</v>
      </c>
      <c r="BH17" s="19">
        <f>VLOOKUP(BB17,[3]SortDOW!$A$11:$H$1367,BH$8)</f>
        <v>0</v>
      </c>
      <c r="BI17" s="19">
        <f>VLOOKUP(BB17,[3]SortDOW!$A$11:$H$1367,BI$8)</f>
        <v>0</v>
      </c>
      <c r="BJ17" s="20">
        <f>VLOOKUP(BB17+BJ$9,[3]SortDOW!$A$11:$H$1367,BJ$8)</f>
        <v>1380292685</v>
      </c>
      <c r="BK17" s="63">
        <v>1</v>
      </c>
      <c r="BY17" s="86"/>
      <c r="CB17" s="18">
        <f>CG$1+14</f>
        <v>40084</v>
      </c>
      <c r="CC17" s="10">
        <f>VLOOKUP(CB17,[3]SortDOW!$A$11:$H$1367,CC$8)</f>
        <v>1459038196</v>
      </c>
      <c r="CD17" s="10">
        <f>VLOOKUP(CB17,[3]SortDOW!$A$11:$H$1367,CD$8)</f>
        <v>1808578125</v>
      </c>
      <c r="CE17" s="10">
        <f>VLOOKUP(CB17,[3]SortDOW!$A$11:$H$1367,CE$8)</f>
        <v>2649160606</v>
      </c>
      <c r="CF17" s="10">
        <f>VLOOKUP(CB17,[3]SortDOW!$A$11:$H$1367,CF$8)</f>
        <v>2346849435</v>
      </c>
      <c r="CG17" s="10">
        <f>VLOOKUP(CB17,[3]SortDOW!$A$11:$H$1367,CG$8)</f>
        <v>2125804847</v>
      </c>
      <c r="CH17" s="19">
        <f>VLOOKUP(CB17,[3]SortDOW!$A$11:$H$1367,CH$8)</f>
        <v>0</v>
      </c>
      <c r="CI17" s="19">
        <f>VLOOKUP(CB17,[3]SortDOW!$A$11:$H$1367,CI$8)</f>
        <v>0</v>
      </c>
      <c r="CJ17" s="20">
        <f>VLOOKUP(CB17+CJ$9,[3]SortDOW!$A$11:$H$1367,CJ$8)</f>
        <v>1735550599</v>
      </c>
      <c r="CK17" s="63">
        <v>1</v>
      </c>
      <c r="DA17" s="86"/>
      <c r="DB17" s="18">
        <f>DG$1+14</f>
        <v>39993</v>
      </c>
      <c r="DC17" s="10">
        <f>VLOOKUP(DB17,[3]SortDOW!$A$11:$H$1367,DC$8)</f>
        <v>1659090239</v>
      </c>
      <c r="DD17" s="10">
        <f>VLOOKUP(DB17,[3]SortDOW!$A$11:$H$1367,DD$8)</f>
        <v>2082529862</v>
      </c>
      <c r="DE17" s="10">
        <f>VLOOKUP(DB17,[3]SortDOW!$A$11:$H$1367,DE$8)</f>
        <v>1504594768</v>
      </c>
      <c r="DF17" s="10">
        <f>VLOOKUP(DB17,[3]SortDOW!$A$11:$H$1367,DF$8)</f>
        <v>1314907618</v>
      </c>
      <c r="DG17" s="10">
        <f>VLOOKUP(DB17,[3]SortDOW!$A$11:$H$1367,DG$8)</f>
        <v>0</v>
      </c>
      <c r="DH17" s="19">
        <f>VLOOKUP(DB17,[3]SortDOW!$A$11:$H$1367,DH$8)</f>
        <v>0</v>
      </c>
      <c r="DI17" s="19">
        <f>VLOOKUP(DB17,[3]SortDOW!$A$11:$H$1367,DI$8)</f>
        <v>0</v>
      </c>
      <c r="DJ17" s="20">
        <f>VLOOKUP(DB17+DJ$9,[3]SortDOW!$A$11:$H$1367,DJ$8)</f>
        <v>1847154964</v>
      </c>
      <c r="DK17" s="63">
        <v>0</v>
      </c>
      <c r="EA17" s="86"/>
      <c r="EB17" s="18">
        <f>EG$1+14</f>
        <v>39902</v>
      </c>
      <c r="EC17" s="10">
        <f>VLOOKUP(EB17,[3]SortDOW!$A$11:$H$1367,EC$8)</f>
        <v>2474972663</v>
      </c>
      <c r="ED17" s="10">
        <f>VLOOKUP(EB17,[3]SortDOW!$A$11:$H$1367,ED$8)</f>
        <v>2615040203</v>
      </c>
      <c r="EE17" s="10">
        <f>VLOOKUP(EB17,[3]SortDOW!$A$11:$H$1367,EE$8)</f>
        <v>2464919140</v>
      </c>
      <c r="EF17" s="10">
        <f>VLOOKUP(EB17,[3]SortDOW!$A$11:$H$1367,EF$8)</f>
        <v>3050445559</v>
      </c>
      <c r="EG17" s="10">
        <f>VLOOKUP(EB17,[3]SortDOW!$A$11:$H$1367,EG$8)</f>
        <v>2415095837</v>
      </c>
      <c r="EH17" s="19">
        <f>VLOOKUP(EB17,[3]SortDOW!$A$11:$H$1367,EH$8)</f>
        <v>0</v>
      </c>
      <c r="EI17" s="19">
        <f>VLOOKUP(EB17,[3]SortDOW!$A$11:$H$1367,EI$8)</f>
        <v>0</v>
      </c>
      <c r="EJ17" s="20">
        <f>VLOOKUP(EB17+EJ$9,[3]SortDOW!$A$11:$H$1367,EJ$8)</f>
        <v>2140730346</v>
      </c>
      <c r="EK17" s="63">
        <v>1</v>
      </c>
      <c r="EY17" s="86"/>
      <c r="FB17" s="18">
        <f>FG$1+14</f>
        <v>39720</v>
      </c>
      <c r="FC17" s="10">
        <f>VLOOKUP(FB17,[3]SortDOW!$A$11:$H$1367,FC$8)</f>
        <v>4107344713</v>
      </c>
      <c r="FD17" s="10">
        <f>VLOOKUP(FB17,[3]SortDOW!$A$11:$H$1367,FD$8)</f>
        <v>3195133793</v>
      </c>
      <c r="FE17" s="10">
        <f>VLOOKUP(FB17,[3]SortDOW!$A$11:$H$1367,FE$8)</f>
        <v>2861386315</v>
      </c>
      <c r="FF17" s="10">
        <f>VLOOKUP(FB17,[3]SortDOW!$A$11:$H$1367,FF$8)</f>
        <v>3199323427</v>
      </c>
      <c r="FG17" s="10">
        <f>VLOOKUP(FB17,[3]SortDOW!$A$11:$H$1367,FG$8)</f>
        <v>3185846060</v>
      </c>
      <c r="FH17" s="19">
        <f>VLOOKUP(FB17,[3]SortDOW!$A$11:$H$1367,FH$8)</f>
        <v>0</v>
      </c>
      <c r="FI17" s="19">
        <f>VLOOKUP(FB17,[3]SortDOW!$A$11:$H$1367,FI$8)</f>
        <v>0</v>
      </c>
      <c r="FJ17" s="20">
        <f>VLOOKUP(FB17+FJ$9,[3]SortDOW!$A$11:$H$1367,FJ$8)</f>
        <v>4058748674</v>
      </c>
      <c r="FK17" s="63">
        <v>1</v>
      </c>
      <c r="FY17" s="86"/>
      <c r="GB17" s="18">
        <f>GG$1+14</f>
        <v>39629</v>
      </c>
      <c r="GC17" s="10">
        <f>VLOOKUP(GB17,[3]SortDOW!$A$11:$H$1367,GC$8)</f>
        <v>2728504530</v>
      </c>
      <c r="GD17" s="10">
        <f>VLOOKUP(GB17,[3]SortDOW!$A$11:$H$1367,GD$8)</f>
        <v>2999273211</v>
      </c>
      <c r="GE17" s="10">
        <f>VLOOKUP(GB17,[3]SortDOW!$A$11:$H$1367,GE$8)</f>
        <v>2754067923</v>
      </c>
      <c r="GF17" s="10">
        <f>VLOOKUP(GB17,[3]SortDOW!$A$11:$H$1367,GF$8)</f>
        <v>1694982991</v>
      </c>
      <c r="GG17" s="10">
        <f>VLOOKUP(GB17,[3]SortDOW!$A$11:$H$1367,GG$8)</f>
        <v>0</v>
      </c>
      <c r="GH17" s="19">
        <f>VLOOKUP(GB17,[3]SortDOW!$A$11:$H$1367,GH$8)</f>
        <v>0</v>
      </c>
      <c r="GI17" s="19">
        <f>VLOOKUP(GB17,[3]SortDOW!$A$11:$H$1367,GI$8)</f>
        <v>0</v>
      </c>
      <c r="GJ17" s="20">
        <f>VLOOKUP(GB17+GJ$9,[3]SortDOW!$A$11:$H$1367,GJ$8)</f>
        <v>2785392118</v>
      </c>
      <c r="GK17" s="63">
        <v>1</v>
      </c>
      <c r="GY17" s="86"/>
      <c r="HB17" s="18">
        <f>HG$1+14</f>
        <v>39538</v>
      </c>
      <c r="HC17" s="10">
        <f>VLOOKUP(HB17,[3]SortDOW!$A$11:$H$1367,HC$8)</f>
        <v>2468610516</v>
      </c>
      <c r="HD17" s="10">
        <f>VLOOKUP(HB17,[3]SortDOW!$A$11:$H$1367,HD$8)</f>
        <v>2652782899</v>
      </c>
      <c r="HE17" s="10">
        <f>VLOOKUP(HB17,[3]SortDOW!$A$11:$H$1367,HE$8)</f>
        <v>2323470658</v>
      </c>
      <c r="HF17" s="10">
        <f>VLOOKUP(HB17,[3]SortDOW!$A$11:$H$1367,HF$8)</f>
        <v>2082063704</v>
      </c>
      <c r="HG17" s="10">
        <f>VLOOKUP(HB17,[3]SortDOW!$A$11:$H$1367,HG$8)</f>
        <v>2050342348</v>
      </c>
      <c r="HH17" s="19">
        <f>VLOOKUP(HB17,[3]SortDOW!$A$11:$H$1367,HH$8)</f>
        <v>0</v>
      </c>
      <c r="HI17" s="19">
        <f>VLOOKUP(HB17,[3]SortDOW!$A$11:$H$1367,HI$8)</f>
        <v>0</v>
      </c>
      <c r="HJ17" s="20">
        <f>VLOOKUP(HB17+HJ$9,[3]SortDOW!$A$11:$H$1367,HJ$8)</f>
        <v>2040048652</v>
      </c>
      <c r="HK17" s="63">
        <v>1</v>
      </c>
    </row>
    <row r="18" spans="1:232" x14ac:dyDescent="0.25">
      <c r="A18" s="17">
        <v>39615</v>
      </c>
      <c r="B18" s="18">
        <f>G$1+21</f>
        <v>40455</v>
      </c>
      <c r="C18" s="10">
        <f>VLOOKUP(B18,[3]SortDOW!$A$11:$H$1367,C$8)</f>
        <v>1407273326</v>
      </c>
      <c r="D18" s="10">
        <f>VLOOKUP(B18,[3]SortDOW!$A$11:$H$1367,D$8)</f>
        <v>1829690488</v>
      </c>
      <c r="E18" s="10">
        <f>VLOOKUP(B18,[3]SortDOW!$A$11:$H$1367,E$8)</f>
        <v>1497946052</v>
      </c>
      <c r="F18" s="10">
        <f>VLOOKUP(B18,[3]SortDOW!$A$11:$H$1367,F$8)</f>
        <v>1421822651</v>
      </c>
      <c r="G18" s="10">
        <f>VLOOKUP(B18,[3]SortDOW!$A$11:$H$1367,G$8)</f>
        <v>1461179887</v>
      </c>
      <c r="H18" s="19">
        <f>VLOOKUP(B18,[3]SortDOW!$A$11:$H$1367,H$8)</f>
        <v>0</v>
      </c>
      <c r="I18" s="19">
        <f>VLOOKUP(B18,[3]SortDOW!$A$11:$H$1367,I$8)</f>
        <v>0</v>
      </c>
      <c r="J18" s="20">
        <f>VLOOKUP(B18+J$9,[3]SortDOW!$A$11:$H$1367,J$8)</f>
        <v>1228725270</v>
      </c>
      <c r="K18" s="21">
        <v>1</v>
      </c>
      <c r="Y18" s="86"/>
      <c r="AB18" s="18">
        <f>AG$1+21</f>
        <v>40364</v>
      </c>
      <c r="AC18" s="10">
        <f>VLOOKUP(AB18,[3]SortDOW!$A$11:$H$1367,AC$8)</f>
        <v>0</v>
      </c>
      <c r="AD18" s="10">
        <f>VLOOKUP(AB18,[3]SortDOW!$A$11:$H$1367,AD$8)</f>
        <v>1979600849</v>
      </c>
      <c r="AE18" s="10">
        <f>VLOOKUP(AB18,[3]SortDOW!$A$11:$H$1367,AE$8)</f>
        <v>1958505162</v>
      </c>
      <c r="AF18" s="10">
        <f>VLOOKUP(AB18,[3]SortDOW!$A$11:$H$1367,AF$8)</f>
        <v>1777626955</v>
      </c>
      <c r="AG18" s="10">
        <f>VLOOKUP(AB18,[3]SortDOW!$A$11:$H$1367,AG$8)</f>
        <v>1338653025</v>
      </c>
      <c r="AH18" s="19">
        <f>VLOOKUP(AB18,[3]SortDOW!$A$11:$H$1367,AH$8)</f>
        <v>0</v>
      </c>
      <c r="AI18" s="19">
        <f>VLOOKUP(AB18,[3]SortDOW!$A$11:$H$1367,AI$8)</f>
        <v>0</v>
      </c>
      <c r="AJ18" s="20">
        <f>VLOOKUP(AB18+AJ$9,[3]SortDOW!$A$11:$H$1367,AJ$8)</f>
        <v>1311015634</v>
      </c>
      <c r="AK18" s="63">
        <v>0</v>
      </c>
      <c r="BA18" s="86"/>
      <c r="BB18" s="18">
        <f>BG$1+21</f>
        <v>40273</v>
      </c>
      <c r="BC18" s="10">
        <f>VLOOKUP(BB18,[3]SortDOW!$A$11:$H$1367,BC$8)</f>
        <v>1380292685</v>
      </c>
      <c r="BD18" s="10">
        <f>VLOOKUP(BB18,[3]SortDOW!$A$11:$H$1367,BD$8)</f>
        <v>1463686933</v>
      </c>
      <c r="BE18" s="10">
        <f>VLOOKUP(BB18,[3]SortDOW!$A$11:$H$1367,BE$8)</f>
        <v>1860609858</v>
      </c>
      <c r="BF18" s="10">
        <f>VLOOKUP(BB18,[3]SortDOW!$A$11:$H$1367,BF$8)</f>
        <v>1627809823</v>
      </c>
      <c r="BG18" s="10">
        <f>VLOOKUP(BB18,[3]SortDOW!$A$11:$H$1367,BG$8)</f>
        <v>1488200501</v>
      </c>
      <c r="BH18" s="19">
        <f>VLOOKUP(BB18,[3]SortDOW!$A$11:$H$1367,BH$8)</f>
        <v>0</v>
      </c>
      <c r="BI18" s="19">
        <f>VLOOKUP(BB18,[3]SortDOW!$A$11:$H$1367,BI$8)</f>
        <v>0</v>
      </c>
      <c r="BJ18" s="20">
        <f>VLOOKUP(BB18+BJ$9,[3]SortDOW!$A$11:$H$1367,BJ$8)</f>
        <v>1609420938</v>
      </c>
      <c r="BK18" s="63">
        <v>1</v>
      </c>
      <c r="BY18" s="86"/>
      <c r="CB18" s="18">
        <f>CG$1+21</f>
        <v>40091</v>
      </c>
      <c r="CC18" s="10">
        <f>VLOOKUP(CB18,[3]SortDOW!$A$11:$H$1367,CC$8)</f>
        <v>1735550599</v>
      </c>
      <c r="CD18" s="10">
        <f>VLOOKUP(CB18,[3]SortDOW!$A$11:$H$1367,CD$8)</f>
        <v>1850865678</v>
      </c>
      <c r="CE18" s="10">
        <f>VLOOKUP(CB18,[3]SortDOW!$A$11:$H$1367,CE$8)</f>
        <v>1590414683</v>
      </c>
      <c r="CF18" s="10">
        <f>VLOOKUP(CB18,[3]SortDOW!$A$11:$H$1367,CF$8)</f>
        <v>1941671966</v>
      </c>
      <c r="CG18" s="10">
        <f>VLOOKUP(CB18,[3]SortDOW!$A$11:$H$1367,CG$8)</f>
        <v>1463976036</v>
      </c>
      <c r="CH18" s="19">
        <f>VLOOKUP(CB18,[3]SortDOW!$A$11:$H$1367,CH$8)</f>
        <v>0</v>
      </c>
      <c r="CI18" s="19">
        <f>VLOOKUP(CB18,[3]SortDOW!$A$11:$H$1367,CI$8)</f>
        <v>0</v>
      </c>
      <c r="CJ18" s="20">
        <f>VLOOKUP(CB18+CJ$9,[3]SortDOW!$A$11:$H$1367,CJ$8)</f>
        <v>1401659841</v>
      </c>
      <c r="CK18" s="63">
        <v>1</v>
      </c>
      <c r="DA18" s="86"/>
      <c r="DB18" s="18">
        <f>DG$1+21</f>
        <v>40000</v>
      </c>
      <c r="DC18" s="10">
        <f>VLOOKUP(DB18,[3]SortDOW!$A$11:$H$1367,DC$8)</f>
        <v>1847154964</v>
      </c>
      <c r="DD18" s="10">
        <f>VLOOKUP(DB18,[3]SortDOW!$A$11:$H$1367,DD$8)</f>
        <v>1787457413</v>
      </c>
      <c r="DE18" s="10">
        <f>VLOOKUP(DB18,[3]SortDOW!$A$11:$H$1367,DE$8)</f>
        <v>2380754407</v>
      </c>
      <c r="DF18" s="10">
        <f>VLOOKUP(DB18,[3]SortDOW!$A$11:$H$1367,DF$8)</f>
        <v>1640593753</v>
      </c>
      <c r="DG18" s="10">
        <f>VLOOKUP(DB18,[3]SortDOW!$A$11:$H$1367,DG$8)</f>
        <v>1480444496</v>
      </c>
      <c r="DH18" s="19">
        <f>VLOOKUP(DB18,[3]SortDOW!$A$11:$H$1367,DH$8)</f>
        <v>0</v>
      </c>
      <c r="DI18" s="19">
        <f>VLOOKUP(DB18,[3]SortDOW!$A$11:$H$1367,DI$8)</f>
        <v>0</v>
      </c>
      <c r="DJ18" s="20">
        <f>VLOOKUP(DB18+DJ$9,[3]SortDOW!$A$11:$H$1367,DJ$8)</f>
        <v>1865238187</v>
      </c>
      <c r="DK18" s="63">
        <v>1</v>
      </c>
      <c r="EA18" s="86"/>
      <c r="EB18" s="18">
        <f>EG$1+21</f>
        <v>39909</v>
      </c>
      <c r="EC18" s="10">
        <f>VLOOKUP(EB18,[3]SortDOW!$A$11:$H$1367,EC$8)</f>
        <v>2140730346</v>
      </c>
      <c r="ED18" s="10">
        <f>VLOOKUP(EB18,[3]SortDOW!$A$11:$H$1367,ED$8)</f>
        <v>2112579622</v>
      </c>
      <c r="EE18" s="10">
        <f>VLOOKUP(EB18,[3]SortDOW!$A$11:$H$1367,EE$8)</f>
        <v>2189640715</v>
      </c>
      <c r="EF18" s="10">
        <f>VLOOKUP(EB18,[3]SortDOW!$A$11:$H$1367,EF$8)</f>
        <v>3028812649</v>
      </c>
      <c r="EG18" s="10">
        <f>VLOOKUP(EB18,[3]SortDOW!$A$11:$H$1367,EG$8)</f>
        <v>0</v>
      </c>
      <c r="EH18" s="19">
        <f>VLOOKUP(EB18,[3]SortDOW!$A$11:$H$1367,EH$8)</f>
        <v>0</v>
      </c>
      <c r="EI18" s="19">
        <f>VLOOKUP(EB18,[3]SortDOW!$A$11:$H$1367,EI$8)</f>
        <v>0</v>
      </c>
      <c r="EJ18" s="20">
        <f>VLOOKUP(EB18+EJ$9,[3]SortDOW!$A$11:$H$1367,EJ$8)</f>
        <v>2453784679</v>
      </c>
      <c r="EK18" s="63">
        <v>1</v>
      </c>
      <c r="EY18" s="86"/>
      <c r="FB18" s="18">
        <f>FG$1+21</f>
        <v>39727</v>
      </c>
      <c r="FC18" s="10">
        <f>VLOOKUP(FB18,[3]SortDOW!$A$11:$H$1367,FC$8)</f>
        <v>4058748674</v>
      </c>
      <c r="FD18" s="10">
        <f>VLOOKUP(FB18,[3]SortDOW!$A$11:$H$1367,FD$8)</f>
        <v>3542541978</v>
      </c>
      <c r="FE18" s="10">
        <f>VLOOKUP(FB18,[3]SortDOW!$A$11:$H$1367,FE$8)</f>
        <v>4625577832</v>
      </c>
      <c r="FF18" s="10">
        <f>VLOOKUP(FB18,[3]SortDOW!$A$11:$H$1367,FF$8)</f>
        <v>4191838536</v>
      </c>
      <c r="FG18" s="10">
        <f>VLOOKUP(FB18,[3]SortDOW!$A$11:$H$1367,FG$8)</f>
        <v>6106800904</v>
      </c>
      <c r="FH18" s="19">
        <f>VLOOKUP(FB18,[3]SortDOW!$A$11:$H$1367,FH$8)</f>
        <v>0</v>
      </c>
      <c r="FI18" s="19">
        <f>VLOOKUP(FB18,[3]SortDOW!$A$11:$H$1367,FI$8)</f>
        <v>0</v>
      </c>
      <c r="FJ18" s="20">
        <f>VLOOKUP(FB18+FJ$9,[3]SortDOW!$A$11:$H$1367,FJ$8)</f>
        <v>3707660756</v>
      </c>
      <c r="FK18" s="63">
        <v>1</v>
      </c>
      <c r="FY18" s="86"/>
      <c r="GB18" s="18">
        <f>GG$1+21</f>
        <v>39636</v>
      </c>
      <c r="GC18" s="10">
        <f>VLOOKUP(GB18,[3]SortDOW!$A$11:$H$1367,GC$8)</f>
        <v>2785392118</v>
      </c>
      <c r="GD18" s="10">
        <f>VLOOKUP(GB18,[3]SortDOW!$A$11:$H$1367,GD$8)</f>
        <v>3120143756</v>
      </c>
      <c r="GE18" s="10">
        <f>VLOOKUP(GB18,[3]SortDOW!$A$11:$H$1367,GE$8)</f>
        <v>2690738825</v>
      </c>
      <c r="GF18" s="10">
        <f>VLOOKUP(GB18,[3]SortDOW!$A$11:$H$1367,GF$8)</f>
        <v>2926157180</v>
      </c>
      <c r="GG18" s="10">
        <f>VLOOKUP(GB18,[3]SortDOW!$A$11:$H$1367,GG$8)</f>
        <v>3338856462</v>
      </c>
      <c r="GH18" s="19">
        <f>VLOOKUP(GB18,[3]SortDOW!$A$11:$H$1367,GH$8)</f>
        <v>0</v>
      </c>
      <c r="GI18" s="19">
        <f>VLOOKUP(GB18,[3]SortDOW!$A$11:$H$1367,GI$8)</f>
        <v>0</v>
      </c>
      <c r="GJ18" s="20">
        <f>VLOOKUP(GB18+GJ$9,[3]SortDOW!$A$11:$H$1367,GJ$8)</f>
        <v>2692964667</v>
      </c>
      <c r="GK18" s="63">
        <v>1</v>
      </c>
      <c r="GY18" s="86"/>
      <c r="HB18" s="18">
        <f>HG$1+21</f>
        <v>39545</v>
      </c>
      <c r="HC18" s="10">
        <f>VLOOKUP(HB18,[3]SortDOW!$A$11:$H$1367,HC$8)</f>
        <v>2040048652</v>
      </c>
      <c r="HD18" s="10">
        <f>VLOOKUP(HB18,[3]SortDOW!$A$11:$H$1367,HD$8)</f>
        <v>1945239917</v>
      </c>
      <c r="HE18" s="10">
        <f>VLOOKUP(HB18,[3]SortDOW!$A$11:$H$1367,HE$8)</f>
        <v>1978130970</v>
      </c>
      <c r="HF18" s="10">
        <f>VLOOKUP(HB18,[3]SortDOW!$A$11:$H$1367,HF$8)</f>
        <v>2046151096</v>
      </c>
      <c r="HG18" s="10">
        <f>VLOOKUP(HB18,[3]SortDOW!$A$11:$H$1367,HG$8)</f>
        <v>2022012267</v>
      </c>
      <c r="HH18" s="19">
        <f>VLOOKUP(HB18,[3]SortDOW!$A$11:$H$1367,HH$8)</f>
        <v>0</v>
      </c>
      <c r="HI18" s="19">
        <f>VLOOKUP(HB18,[3]SortDOW!$A$11:$H$1367,HI$8)</f>
        <v>0</v>
      </c>
      <c r="HJ18" s="20">
        <f>VLOOKUP(HB18+HJ$9,[3]SortDOW!$A$11:$H$1367,HJ$8)</f>
        <v>1963925952</v>
      </c>
      <c r="HK18" s="63">
        <v>1</v>
      </c>
    </row>
    <row r="19" spans="1:232" x14ac:dyDescent="0.25">
      <c r="A19" s="17">
        <v>39524</v>
      </c>
      <c r="B19" s="18">
        <f>G$1+28</f>
        <v>40462</v>
      </c>
      <c r="C19" s="10">
        <f>VLOOKUP(B19,[3]SortDOW!$A$11:$H$1367,C$8)</f>
        <v>1228725270</v>
      </c>
      <c r="D19" s="10">
        <f>VLOOKUP(B19,[3]SortDOW!$A$11:$H$1367,D$8)</f>
        <v>1446803895</v>
      </c>
      <c r="E19" s="10">
        <f>VLOOKUP(B19,[3]SortDOW!$A$11:$H$1367,E$8)</f>
        <v>1918701268</v>
      </c>
      <c r="F19" s="10">
        <f>VLOOKUP(B19,[3]SortDOW!$A$11:$H$1367,F$8)</f>
        <v>1831024858</v>
      </c>
      <c r="G19" s="10">
        <f>VLOOKUP(B19,[3]SortDOW!$A$11:$H$1367,G$8)</f>
        <v>2150389870</v>
      </c>
      <c r="H19" s="19">
        <f>VLOOKUP(B19,[3]SortDOW!$A$11:$H$1367,H$8)</f>
        <v>0</v>
      </c>
      <c r="I19" s="19">
        <f>VLOOKUP(B19,[3]SortDOW!$A$11:$H$1367,I$8)</f>
        <v>0</v>
      </c>
      <c r="J19" s="20">
        <f>VLOOKUP(B19+J$9,[3]SortDOW!$A$11:$H$1367,J$8)</f>
        <v>1572364897</v>
      </c>
      <c r="K19" s="21">
        <v>1</v>
      </c>
      <c r="Y19" s="86"/>
      <c r="AB19" s="18">
        <f>AG$1+28</f>
        <v>40371</v>
      </c>
      <c r="AC19" s="10">
        <f>VLOOKUP(AB19,[3]SortDOW!$A$11:$H$1367,AC$8)</f>
        <v>1311015634</v>
      </c>
      <c r="AD19" s="10">
        <f>VLOOKUP(AB19,[3]SortDOW!$A$11:$H$1367,AD$8)</f>
        <v>1756219833</v>
      </c>
      <c r="AE19" s="10">
        <f>VLOOKUP(AB19,[3]SortDOW!$A$11:$H$1367,AE$8)</f>
        <v>1633452379</v>
      </c>
      <c r="AF19" s="10">
        <f>VLOOKUP(AB19,[3]SortDOW!$A$11:$H$1367,AF$8)</f>
        <v>1802885779</v>
      </c>
      <c r="AG19" s="10">
        <f>VLOOKUP(AB19,[3]SortDOW!$A$11:$H$1367,AG$8)</f>
        <v>2255682528</v>
      </c>
      <c r="AH19" s="19">
        <f>VLOOKUP(AB19,[3]SortDOW!$A$11:$H$1367,AH$8)</f>
        <v>0</v>
      </c>
      <c r="AI19" s="19">
        <f>VLOOKUP(AB19,[3]SortDOW!$A$11:$H$1367,AI$8)</f>
        <v>0</v>
      </c>
      <c r="AJ19" s="20">
        <f>VLOOKUP(AB19+AJ$9,[3]SortDOW!$A$11:$H$1367,AJ$8)</f>
        <v>1570390323</v>
      </c>
      <c r="AK19" s="63">
        <v>1</v>
      </c>
      <c r="BA19" s="86"/>
      <c r="BB19" s="18">
        <f>BG$1+28</f>
        <v>40280</v>
      </c>
      <c r="BC19" s="10">
        <f>VLOOKUP(BB19,[3]SortDOW!$A$11:$H$1367,BC$8)</f>
        <v>1609420938</v>
      </c>
      <c r="BD19" s="10">
        <f>VLOOKUP(BB19,[3]SortDOW!$A$11:$H$1367,BD$8)</f>
        <v>1870426522</v>
      </c>
      <c r="BE19" s="10">
        <f>VLOOKUP(BB19,[3]SortDOW!$A$11:$H$1367,BE$8)</f>
        <v>1899398186</v>
      </c>
      <c r="BF19" s="10">
        <f>VLOOKUP(BB19,[3]SortDOW!$A$11:$H$1367,BF$8)</f>
        <v>2010592472</v>
      </c>
      <c r="BG19" s="10">
        <f>VLOOKUP(BB19,[3]SortDOW!$A$11:$H$1367,BG$8)</f>
        <v>2963871301</v>
      </c>
      <c r="BH19" s="19">
        <f>VLOOKUP(BB19,[3]SortDOW!$A$11:$H$1367,BH$8)</f>
        <v>0</v>
      </c>
      <c r="BI19" s="19">
        <f>VLOOKUP(BB19,[3]SortDOW!$A$11:$H$1367,BI$8)</f>
        <v>0</v>
      </c>
      <c r="BJ19" s="20">
        <f>VLOOKUP(BB19+BJ$9,[3]SortDOW!$A$11:$H$1367,BJ$8)</f>
        <v>2395835997</v>
      </c>
      <c r="BK19" s="63">
        <v>1</v>
      </c>
      <c r="BY19" s="86"/>
      <c r="CB19" s="18">
        <f>CG$1+28</f>
        <v>40098</v>
      </c>
      <c r="CC19" s="10">
        <f>VLOOKUP(CB19,[3]SortDOW!$A$11:$H$1367,CC$8)</f>
        <v>1401659841</v>
      </c>
      <c r="CD19" s="10">
        <f>VLOOKUP(CB19,[3]SortDOW!$A$11:$H$1367,CD$8)</f>
        <v>1702851756</v>
      </c>
      <c r="CE19" s="10">
        <f>VLOOKUP(CB19,[3]SortDOW!$A$11:$H$1367,CE$8)</f>
        <v>2045921485</v>
      </c>
      <c r="CF19" s="10">
        <f>VLOOKUP(CB19,[3]SortDOW!$A$11:$H$1367,CF$8)</f>
        <v>2043605051</v>
      </c>
      <c r="CG19" s="10">
        <f>VLOOKUP(CB19,[3]SortDOW!$A$11:$H$1367,CG$8)</f>
        <v>1978125184</v>
      </c>
      <c r="CH19" s="19">
        <f>VLOOKUP(CB19,[3]SortDOW!$A$11:$H$1367,CH$8)</f>
        <v>0</v>
      </c>
      <c r="CI19" s="19">
        <f>VLOOKUP(CB19,[3]SortDOW!$A$11:$H$1367,CI$8)</f>
        <v>0</v>
      </c>
      <c r="CJ19" s="20">
        <f>VLOOKUP(CB19+CJ$9,[3]SortDOW!$A$11:$H$1367,CJ$8)</f>
        <v>1633371991</v>
      </c>
      <c r="CK19" s="63">
        <v>1</v>
      </c>
      <c r="DA19" s="86"/>
      <c r="DB19" s="18">
        <f>DG$1+28</f>
        <v>40007</v>
      </c>
      <c r="DC19" s="10">
        <f>VLOOKUP(DB19,[3]SortDOW!$A$11:$H$1367,DC$8)</f>
        <v>1865238187</v>
      </c>
      <c r="DD19" s="10">
        <f>VLOOKUP(DB19,[3]SortDOW!$A$11:$H$1367,DD$8)</f>
        <v>1590923169</v>
      </c>
      <c r="DE19" s="10">
        <f>VLOOKUP(DB19,[3]SortDOW!$A$11:$H$1367,DE$8)</f>
        <v>2070624830</v>
      </c>
      <c r="DF19" s="10">
        <f>VLOOKUP(DB19,[3]SortDOW!$A$11:$H$1367,DF$8)</f>
        <v>1849731728</v>
      </c>
      <c r="DG19" s="10">
        <f>VLOOKUP(DB19,[3]SortDOW!$A$11:$H$1367,DG$8)</f>
        <v>1976136981</v>
      </c>
      <c r="DH19" s="19">
        <f>VLOOKUP(DB19,[3]SortDOW!$A$11:$H$1367,DH$8)</f>
        <v>0</v>
      </c>
      <c r="DI19" s="19">
        <f>VLOOKUP(DB19,[3]SortDOW!$A$11:$H$1367,DI$8)</f>
        <v>0</v>
      </c>
      <c r="DJ19" s="20">
        <f>VLOOKUP(DB19+DJ$9,[3]SortDOW!$A$11:$H$1367,DJ$8)</f>
        <v>1813531182</v>
      </c>
      <c r="DK19" s="63">
        <v>1</v>
      </c>
      <c r="EA19" s="86"/>
      <c r="EB19" s="18">
        <f>EG$1+28</f>
        <v>39916</v>
      </c>
      <c r="EC19" s="10">
        <f>VLOOKUP(EB19,[3]SortDOW!$A$11:$H$1367,EC$8)</f>
        <v>2453784679</v>
      </c>
      <c r="ED19" s="10">
        <f>VLOOKUP(EB19,[3]SortDOW!$A$11:$H$1367,ED$8)</f>
        <v>2866265063</v>
      </c>
      <c r="EE19" s="10">
        <f>VLOOKUP(EB19,[3]SortDOW!$A$11:$H$1367,EE$8)</f>
        <v>2438485655</v>
      </c>
      <c r="EF19" s="10">
        <f>VLOOKUP(EB19,[3]SortDOW!$A$11:$H$1367,EF$8)</f>
        <v>2599177910</v>
      </c>
      <c r="EG19" s="10">
        <f>VLOOKUP(EB19,[3]SortDOW!$A$11:$H$1367,EG$8)</f>
        <v>2969535502</v>
      </c>
      <c r="EH19" s="19">
        <f>VLOOKUP(EB19,[3]SortDOW!$A$11:$H$1367,EH$8)</f>
        <v>0</v>
      </c>
      <c r="EI19" s="19">
        <f>VLOOKUP(EB19,[3]SortDOW!$A$11:$H$1367,EI$8)</f>
        <v>0</v>
      </c>
      <c r="EJ19" s="20">
        <f>VLOOKUP(EB19+EJ$9,[3]SortDOW!$A$11:$H$1367,EJ$8)</f>
        <v>2734605200</v>
      </c>
      <c r="EK19" s="63">
        <v>1</v>
      </c>
      <c r="EY19" s="86"/>
      <c r="FB19" s="18">
        <f>FG$1+28</f>
        <v>39734</v>
      </c>
      <c r="FC19" s="10">
        <f>VLOOKUP(FB19,[3]SortDOW!$A$11:$H$1367,FC$8)</f>
        <v>3707660756</v>
      </c>
      <c r="FD19" s="10">
        <f>VLOOKUP(FB19,[3]SortDOW!$A$11:$H$1367,FD$8)</f>
        <v>4180412899</v>
      </c>
      <c r="FE19" s="10">
        <f>VLOOKUP(FB19,[3]SortDOW!$A$11:$H$1367,FE$8)</f>
        <v>3495093751</v>
      </c>
      <c r="FF19" s="10">
        <f>VLOOKUP(FB19,[3]SortDOW!$A$11:$H$1367,FF$8)</f>
        <v>4306213142</v>
      </c>
      <c r="FG19" s="10">
        <f>VLOOKUP(FB19,[3]SortDOW!$A$11:$H$1367,FG$8)</f>
        <v>3497870542</v>
      </c>
      <c r="FH19" s="19">
        <f>VLOOKUP(FB19,[3]SortDOW!$A$11:$H$1367,FH$8)</f>
        <v>0</v>
      </c>
      <c r="FI19" s="19">
        <f>VLOOKUP(FB19,[3]SortDOW!$A$11:$H$1367,FI$8)</f>
        <v>0</v>
      </c>
      <c r="FJ19" s="20">
        <f>VLOOKUP(FB19+FJ$9,[3]SortDOW!$A$11:$H$1367,FJ$8)</f>
        <v>2672186412</v>
      </c>
      <c r="FK19" s="63">
        <v>1</v>
      </c>
      <c r="FY19" s="86"/>
      <c r="GB19" s="18">
        <f>GG$1+28</f>
        <v>39643</v>
      </c>
      <c r="GC19" s="10">
        <f>VLOOKUP(GB19,[3]SortDOW!$A$11:$H$1367,GC$8)</f>
        <v>2692964667</v>
      </c>
      <c r="GD19" s="10">
        <f>VLOOKUP(GB19,[3]SortDOW!$A$11:$H$1367,GD$8)</f>
        <v>3630485151</v>
      </c>
      <c r="GE19" s="10">
        <f>VLOOKUP(GB19,[3]SortDOW!$A$11:$H$1367,GE$8)</f>
        <v>3406637722</v>
      </c>
      <c r="GF19" s="10">
        <f>VLOOKUP(GB19,[3]SortDOW!$A$11:$H$1367,GF$8)</f>
        <v>3783572180</v>
      </c>
      <c r="GG19" s="10">
        <f>VLOOKUP(GB19,[3]SortDOW!$A$11:$H$1367,GG$8)</f>
        <v>2969196230</v>
      </c>
      <c r="GH19" s="19">
        <f>VLOOKUP(GB19,[3]SortDOW!$A$11:$H$1367,GH$8)</f>
        <v>0</v>
      </c>
      <c r="GI19" s="19">
        <f>VLOOKUP(GB19,[3]SortDOW!$A$11:$H$1367,GI$8)</f>
        <v>0</v>
      </c>
      <c r="GJ19" s="20">
        <f>VLOOKUP(GB19+GJ$9,[3]SortDOW!$A$11:$H$1367,GJ$8)</f>
        <v>2387545963</v>
      </c>
      <c r="GK19" s="63">
        <v>1</v>
      </c>
      <c r="GY19" s="86"/>
      <c r="HB19" s="18">
        <f>HG$1+28</f>
        <v>39552</v>
      </c>
      <c r="HC19" s="10">
        <f>VLOOKUP(HB19,[3]SortDOW!$A$11:$H$1367,HC$8)</f>
        <v>1963925952</v>
      </c>
      <c r="HD19" s="10">
        <f>VLOOKUP(HB19,[3]SortDOW!$A$11:$H$1367,HD$8)</f>
        <v>1996958223</v>
      </c>
      <c r="HE19" s="10">
        <f>VLOOKUP(HB19,[3]SortDOW!$A$11:$H$1367,HE$8)</f>
        <v>2357003422</v>
      </c>
      <c r="HF19" s="10">
        <f>VLOOKUP(HB19,[3]SortDOW!$A$11:$H$1367,HF$8)</f>
        <v>2012005907</v>
      </c>
      <c r="HG19" s="10">
        <f>VLOOKUP(HB19,[3]SortDOW!$A$11:$H$1367,HG$8)</f>
        <v>2293645075</v>
      </c>
      <c r="HH19" s="19">
        <f>VLOOKUP(HB19,[3]SortDOW!$A$11:$H$1367,HH$8)</f>
        <v>0</v>
      </c>
      <c r="HI19" s="19">
        <f>VLOOKUP(HB19,[3]SortDOW!$A$11:$H$1367,HI$8)</f>
        <v>0</v>
      </c>
      <c r="HJ19" s="20">
        <f>VLOOKUP(HB19+HJ$9,[3]SortDOW!$A$11:$H$1367,HJ$8)</f>
        <v>1836699381</v>
      </c>
      <c r="HK19" s="63">
        <v>1</v>
      </c>
    </row>
    <row r="20" spans="1:232" x14ac:dyDescent="0.25">
      <c r="H20" s="31"/>
      <c r="I20" s="31"/>
      <c r="J20" s="32" t="s">
        <v>15</v>
      </c>
      <c r="K20" s="20">
        <f>SUM(K11:K19)</f>
        <v>7</v>
      </c>
      <c r="Y20" s="86"/>
      <c r="AJ20" s="32" t="s">
        <v>15</v>
      </c>
      <c r="AK20" s="20">
        <f>SUM(AK11:AK19)</f>
        <v>6</v>
      </c>
      <c r="BA20" s="86"/>
      <c r="BJ20" s="32" t="s">
        <v>15</v>
      </c>
      <c r="BK20" s="20">
        <f t="shared" ref="BK20" si="0">SUM(BK11:BK19)</f>
        <v>7</v>
      </c>
      <c r="BY20" s="86"/>
      <c r="CJ20" s="32" t="s">
        <v>15</v>
      </c>
      <c r="CK20" s="20">
        <f t="shared" ref="CK20" si="1">SUM(CK11:CK19)</f>
        <v>7</v>
      </c>
      <c r="DA20" s="86"/>
      <c r="DJ20" s="32" t="s">
        <v>15</v>
      </c>
      <c r="DK20" s="20">
        <f t="shared" ref="DK20" si="2">SUM(DK11:DK19)</f>
        <v>6</v>
      </c>
      <c r="EA20" s="86"/>
      <c r="EJ20" s="32" t="s">
        <v>15</v>
      </c>
      <c r="EK20" s="20">
        <f t="shared" ref="EK20" si="3">SUM(EK11:EK19)</f>
        <v>7</v>
      </c>
      <c r="EY20" s="86"/>
      <c r="FJ20" s="32" t="s">
        <v>15</v>
      </c>
      <c r="FK20" s="20">
        <f t="shared" ref="FK20" si="4">SUM(FK11:FK19)</f>
        <v>7</v>
      </c>
      <c r="FY20" s="86"/>
      <c r="GJ20" s="32" t="s">
        <v>15</v>
      </c>
      <c r="GK20" s="20">
        <f t="shared" ref="GK20" si="5">SUM(GK11:GK19)</f>
        <v>7</v>
      </c>
      <c r="GY20" s="86"/>
      <c r="HJ20" s="32" t="s">
        <v>15</v>
      </c>
      <c r="HK20" s="20">
        <f t="shared" ref="HK20" si="6">SUM(HK11:HK19)</f>
        <v>7</v>
      </c>
    </row>
    <row r="21" spans="1:232" hidden="1" x14ac:dyDescent="0.25">
      <c r="B21" s="18"/>
      <c r="C21" s="10"/>
      <c r="D21" s="10"/>
      <c r="E21" s="10"/>
      <c r="F21" s="10"/>
      <c r="G21" s="10"/>
      <c r="H21" s="31"/>
      <c r="I21" s="31"/>
      <c r="L21" s="10"/>
      <c r="M21" s="10"/>
      <c r="N21" s="10"/>
      <c r="O21" s="10"/>
      <c r="P21" s="10"/>
      <c r="Q21" s="10"/>
      <c r="Y21" s="86"/>
      <c r="AB21" s="18"/>
      <c r="AC21" s="10"/>
      <c r="AD21" s="10"/>
      <c r="AE21" s="10"/>
      <c r="AF21" s="10"/>
      <c r="AG21" s="10"/>
      <c r="AL21" s="10"/>
      <c r="AM21" s="10"/>
      <c r="AN21" s="10"/>
      <c r="AO21" s="10"/>
      <c r="AP21" s="10"/>
      <c r="BA21" s="86"/>
      <c r="BB21" s="18"/>
      <c r="BC21" s="10"/>
      <c r="BD21" s="10"/>
      <c r="BE21" s="10"/>
      <c r="BF21" s="10"/>
      <c r="BG21" s="10"/>
      <c r="BL21" s="10"/>
      <c r="BM21" s="10"/>
      <c r="BN21" s="10"/>
      <c r="BO21" s="10"/>
      <c r="BP21" s="10"/>
      <c r="BQ21" s="10"/>
      <c r="BY21" s="86"/>
      <c r="CB21" s="18"/>
      <c r="CC21" s="10"/>
      <c r="CD21" s="10"/>
      <c r="CE21" s="10"/>
      <c r="CF21" s="10"/>
      <c r="CG21" s="10"/>
      <c r="CL21" s="10"/>
      <c r="CM21" s="10"/>
      <c r="CN21" s="10"/>
      <c r="CO21" s="10"/>
      <c r="CP21" s="10"/>
      <c r="CQ21" s="10"/>
      <c r="DA21" s="86"/>
      <c r="DB21" s="18"/>
      <c r="DC21" s="10"/>
      <c r="DD21" s="10"/>
      <c r="DE21" s="10"/>
      <c r="DF21" s="10"/>
      <c r="DG21" s="10"/>
      <c r="DL21" s="10"/>
      <c r="DM21" s="10"/>
      <c r="DN21" s="10"/>
      <c r="DO21" s="10"/>
      <c r="DP21" s="10"/>
      <c r="DQ21" s="10"/>
      <c r="EA21" s="86"/>
      <c r="EB21" s="18"/>
      <c r="EC21" s="10"/>
      <c r="ED21" s="10"/>
      <c r="EE21" s="10"/>
      <c r="EF21" s="10"/>
      <c r="EG21" s="10"/>
      <c r="EL21" s="10"/>
      <c r="EM21" s="10"/>
      <c r="EN21" s="10"/>
      <c r="EO21" s="10"/>
      <c r="EP21" s="10"/>
      <c r="EQ21" s="10"/>
      <c r="EY21" s="86"/>
      <c r="FB21" s="18"/>
      <c r="FC21" s="10"/>
      <c r="FD21" s="10"/>
      <c r="FE21" s="10"/>
      <c r="FF21" s="10"/>
      <c r="FG21" s="10"/>
      <c r="FL21" s="10"/>
      <c r="FM21" s="10"/>
      <c r="FN21" s="10"/>
      <c r="FO21" s="10"/>
      <c r="FP21" s="10"/>
      <c r="FQ21" s="10"/>
      <c r="FY21" s="86"/>
      <c r="GB21" s="18"/>
      <c r="GC21" s="10"/>
      <c r="GD21" s="10"/>
      <c r="GE21" s="10"/>
      <c r="GF21" s="10"/>
      <c r="GG21" s="10"/>
      <c r="GL21" s="10"/>
      <c r="GM21" s="10"/>
      <c r="GN21" s="10"/>
      <c r="GO21" s="10"/>
      <c r="GP21" s="10"/>
      <c r="GQ21" s="10"/>
      <c r="GY21" s="86"/>
      <c r="HB21" s="18"/>
      <c r="HC21" s="10"/>
      <c r="HD21" s="10"/>
      <c r="HE21" s="10"/>
      <c r="HF21" s="10"/>
      <c r="HG21" s="10"/>
      <c r="HL21" s="10"/>
      <c r="HM21" s="10"/>
      <c r="HN21" s="10"/>
      <c r="HO21" s="10"/>
      <c r="HP21" s="10"/>
      <c r="HQ21" s="10"/>
    </row>
    <row r="22" spans="1:232" hidden="1" x14ac:dyDescent="0.25">
      <c r="C22" s="10"/>
      <c r="H22" s="31"/>
      <c r="I22" s="31"/>
      <c r="Y22" s="86"/>
      <c r="AC22" s="10"/>
      <c r="BA22" s="86"/>
      <c r="BC22" s="10"/>
      <c r="BY22" s="86"/>
      <c r="CC22" s="10"/>
      <c r="DA22" s="86"/>
      <c r="DC22" s="10"/>
      <c r="EA22" s="86"/>
      <c r="EC22" s="10"/>
      <c r="EY22" s="86"/>
      <c r="FC22" s="10"/>
      <c r="FY22" s="86"/>
      <c r="GC22" s="10"/>
      <c r="GY22" s="86"/>
      <c r="HC22" s="10"/>
    </row>
    <row r="23" spans="1:232" hidden="1" x14ac:dyDescent="0.25">
      <c r="H23" s="31"/>
      <c r="I23" s="31"/>
      <c r="Y23" s="86"/>
      <c r="BA23" s="86"/>
      <c r="BY23" s="86"/>
      <c r="DA23" s="86"/>
      <c r="EA23" s="86"/>
      <c r="EY23" s="86"/>
      <c r="FY23" s="86"/>
      <c r="GY23" s="86"/>
    </row>
    <row r="24" spans="1:232" hidden="1" x14ac:dyDescent="0.25">
      <c r="H24" s="31"/>
      <c r="I24" s="31"/>
      <c r="Y24" s="86"/>
      <c r="BA24" s="86"/>
      <c r="BY24" s="86"/>
      <c r="DA24" s="86"/>
      <c r="EA24" s="86"/>
      <c r="EY24" s="86"/>
      <c r="FY24" s="86"/>
      <c r="GY24" s="86"/>
    </row>
    <row r="25" spans="1:232" hidden="1" x14ac:dyDescent="0.25">
      <c r="H25" s="31"/>
      <c r="I25" s="31"/>
      <c r="Y25" s="86"/>
      <c r="BA25" s="86"/>
      <c r="BY25" s="86"/>
      <c r="DA25" s="86"/>
      <c r="EA25" s="86"/>
      <c r="EY25" s="86"/>
      <c r="FY25" s="86"/>
      <c r="GY25" s="86"/>
    </row>
    <row r="26" spans="1:232" ht="18" x14ac:dyDescent="0.25">
      <c r="C26" s="94" t="s">
        <v>16</v>
      </c>
      <c r="D26" s="95"/>
      <c r="E26" s="95"/>
      <c r="F26" s="95"/>
      <c r="G26" s="95"/>
      <c r="H26" s="95"/>
      <c r="I26" s="95"/>
      <c r="J26" s="96"/>
      <c r="L26" s="94" t="s">
        <v>17</v>
      </c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  <c r="Y26" s="86"/>
      <c r="AC26" s="94" t="str">
        <f>$C26</f>
        <v>Holiday Indices  (= Holiday / Given Day )</v>
      </c>
      <c r="AD26" s="95"/>
      <c r="AE26" s="95"/>
      <c r="AF26" s="95"/>
      <c r="AG26" s="95"/>
      <c r="AH26" s="95"/>
      <c r="AI26" s="95"/>
      <c r="AJ26" s="96"/>
      <c r="AL26" s="94" t="str">
        <f>$L26</f>
        <v>Determining Outliers</v>
      </c>
      <c r="AM26" s="95"/>
      <c r="AN26" s="95"/>
      <c r="AO26" s="95"/>
      <c r="AP26" s="101"/>
      <c r="AQ26" s="95"/>
      <c r="AR26" s="95"/>
      <c r="AS26" s="95"/>
      <c r="AT26" s="95"/>
      <c r="AU26" s="95"/>
      <c r="AV26" s="95"/>
      <c r="AW26" s="95"/>
      <c r="AX26" s="96"/>
      <c r="BA26" s="86"/>
      <c r="BC26" s="94" t="str">
        <f>$C26</f>
        <v>Holiday Indices  (= Holiday / Given Day )</v>
      </c>
      <c r="BD26" s="95"/>
      <c r="BE26" s="95"/>
      <c r="BF26" s="95"/>
      <c r="BG26" s="95"/>
      <c r="BH26" s="95"/>
      <c r="BI26" s="95"/>
      <c r="BJ26" s="96"/>
      <c r="BL26" s="94" t="str">
        <f>$L26</f>
        <v>Determining Outliers</v>
      </c>
      <c r="BM26" s="95"/>
      <c r="BN26" s="95"/>
      <c r="BO26" s="95"/>
      <c r="BP26" s="101"/>
      <c r="BQ26" s="95"/>
      <c r="BR26" s="95"/>
      <c r="BS26" s="95"/>
      <c r="BT26" s="95"/>
      <c r="BU26" s="95"/>
      <c r="BV26" s="95"/>
      <c r="BW26" s="95"/>
      <c r="BX26" s="96"/>
      <c r="BY26" s="86"/>
      <c r="CC26" s="94" t="str">
        <f>$C26</f>
        <v>Holiday Indices  (= Holiday / Given Day )</v>
      </c>
      <c r="CD26" s="95"/>
      <c r="CE26" s="95"/>
      <c r="CF26" s="95"/>
      <c r="CG26" s="95"/>
      <c r="CH26" s="95"/>
      <c r="CI26" s="95"/>
      <c r="CJ26" s="96"/>
      <c r="CL26" s="94" t="str">
        <f>$L26</f>
        <v>Determining Outliers</v>
      </c>
      <c r="CM26" s="95"/>
      <c r="CN26" s="95"/>
      <c r="CO26" s="95"/>
      <c r="CP26" s="101"/>
      <c r="CQ26" s="95"/>
      <c r="CR26" s="95"/>
      <c r="CS26" s="95"/>
      <c r="CT26" s="95"/>
      <c r="CU26" s="95"/>
      <c r="CV26" s="95"/>
      <c r="CW26" s="95"/>
      <c r="CX26" s="96"/>
      <c r="DA26" s="86"/>
      <c r="DC26" s="94" t="str">
        <f>$C26</f>
        <v>Holiday Indices  (= Holiday / Given Day )</v>
      </c>
      <c r="DD26" s="95"/>
      <c r="DE26" s="95"/>
      <c r="DF26" s="95"/>
      <c r="DG26" s="95"/>
      <c r="DH26" s="95"/>
      <c r="DI26" s="95"/>
      <c r="DJ26" s="96"/>
      <c r="DL26" s="94" t="str">
        <f>$L26</f>
        <v>Determining Outliers</v>
      </c>
      <c r="DM26" s="95"/>
      <c r="DN26" s="95"/>
      <c r="DO26" s="95"/>
      <c r="DP26" s="101"/>
      <c r="DQ26" s="95"/>
      <c r="DR26" s="95"/>
      <c r="DS26" s="95"/>
      <c r="DT26" s="95"/>
      <c r="DU26" s="95"/>
      <c r="DV26" s="95"/>
      <c r="DW26" s="95"/>
      <c r="DX26" s="96"/>
      <c r="EA26" s="86"/>
      <c r="EC26" s="94" t="str">
        <f>$C26</f>
        <v>Holiday Indices  (= Holiday / Given Day )</v>
      </c>
      <c r="ED26" s="95"/>
      <c r="EE26" s="95"/>
      <c r="EF26" s="95"/>
      <c r="EG26" s="95"/>
      <c r="EH26" s="95"/>
      <c r="EI26" s="95"/>
      <c r="EJ26" s="96"/>
      <c r="EL26" s="94" t="str">
        <f>$L26</f>
        <v>Determining Outliers</v>
      </c>
      <c r="EM26" s="95"/>
      <c r="EN26" s="95"/>
      <c r="EO26" s="95"/>
      <c r="EP26" s="101"/>
      <c r="EQ26" s="95"/>
      <c r="ER26" s="95"/>
      <c r="ES26" s="95"/>
      <c r="ET26" s="95"/>
      <c r="EU26" s="95"/>
      <c r="EV26" s="95"/>
      <c r="EW26" s="95"/>
      <c r="EX26" s="96"/>
      <c r="EY26" s="86"/>
      <c r="FC26" s="94" t="str">
        <f>$C26</f>
        <v>Holiday Indices  (= Holiday / Given Day )</v>
      </c>
      <c r="FD26" s="95"/>
      <c r="FE26" s="95"/>
      <c r="FF26" s="95"/>
      <c r="FG26" s="95"/>
      <c r="FH26" s="95"/>
      <c r="FI26" s="95"/>
      <c r="FJ26" s="96"/>
      <c r="FL26" s="94" t="str">
        <f>$L26</f>
        <v>Determining Outliers</v>
      </c>
      <c r="FM26" s="95"/>
      <c r="FN26" s="95"/>
      <c r="FO26" s="95"/>
      <c r="FP26" s="101"/>
      <c r="FQ26" s="95"/>
      <c r="FR26" s="95"/>
      <c r="FS26" s="95"/>
      <c r="FT26" s="95"/>
      <c r="FU26" s="95"/>
      <c r="FV26" s="95"/>
      <c r="FW26" s="95"/>
      <c r="FX26" s="96"/>
      <c r="FY26" s="86"/>
      <c r="GC26" s="94" t="str">
        <f>$C26</f>
        <v>Holiday Indices  (= Holiday / Given Day )</v>
      </c>
      <c r="GD26" s="95"/>
      <c r="GE26" s="95"/>
      <c r="GF26" s="95"/>
      <c r="GG26" s="95"/>
      <c r="GH26" s="95"/>
      <c r="GI26" s="95"/>
      <c r="GJ26" s="96"/>
      <c r="GL26" s="94" t="str">
        <f>$L26</f>
        <v>Determining Outliers</v>
      </c>
      <c r="GM26" s="95"/>
      <c r="GN26" s="95"/>
      <c r="GO26" s="95"/>
      <c r="GP26" s="101"/>
      <c r="GQ26" s="95"/>
      <c r="GR26" s="95"/>
      <c r="GS26" s="95"/>
      <c r="GT26" s="95"/>
      <c r="GU26" s="95"/>
      <c r="GV26" s="95"/>
      <c r="GW26" s="95"/>
      <c r="GX26" s="96"/>
      <c r="GY26" s="86"/>
      <c r="HC26" s="94" t="str">
        <f>$C26</f>
        <v>Holiday Indices  (= Holiday / Given Day )</v>
      </c>
      <c r="HD26" s="95"/>
      <c r="HE26" s="95"/>
      <c r="HF26" s="95"/>
      <c r="HG26" s="95"/>
      <c r="HH26" s="95"/>
      <c r="HI26" s="95"/>
      <c r="HJ26" s="96"/>
      <c r="HL26" s="94" t="str">
        <f>$L26</f>
        <v>Determining Outliers</v>
      </c>
      <c r="HM26" s="95"/>
      <c r="HN26" s="95"/>
      <c r="HO26" s="95"/>
      <c r="HP26" s="101"/>
      <c r="HQ26" s="95"/>
      <c r="HR26" s="95"/>
      <c r="HS26" s="95"/>
      <c r="HT26" s="95"/>
      <c r="HU26" s="95"/>
      <c r="HV26" s="95"/>
      <c r="HW26" s="95"/>
      <c r="HX26" s="96"/>
    </row>
    <row r="27" spans="1:232" ht="15.75" thickBot="1" x14ac:dyDescent="0.3">
      <c r="H27" s="31"/>
      <c r="I27" s="31"/>
      <c r="O27" s="33" t="s">
        <v>18</v>
      </c>
      <c r="P27" s="34">
        <v>1.5</v>
      </c>
      <c r="S27" s="35">
        <v>1</v>
      </c>
      <c r="U27" s="36">
        <v>1.5</v>
      </c>
      <c r="V27" s="37">
        <v>2</v>
      </c>
      <c r="Y27" s="86"/>
      <c r="AH27" s="31"/>
      <c r="AI27" s="31"/>
      <c r="AO27" s="33" t="s">
        <v>18</v>
      </c>
      <c r="AP27" s="38">
        <f>MaxStdDev</f>
        <v>1.5</v>
      </c>
      <c r="AS27" s="35">
        <f>$S27</f>
        <v>1</v>
      </c>
      <c r="AU27" s="36">
        <f>$U27</f>
        <v>1.5</v>
      </c>
      <c r="AV27" s="37">
        <f>$V27</f>
        <v>2</v>
      </c>
      <c r="BA27" s="86"/>
      <c r="BH27" s="31"/>
      <c r="BI27" s="31"/>
      <c r="BO27" s="33" t="s">
        <v>18</v>
      </c>
      <c r="BP27" s="38">
        <f>MaxStdDev</f>
        <v>1.5</v>
      </c>
      <c r="BS27" s="35">
        <f>$S27</f>
        <v>1</v>
      </c>
      <c r="BU27" s="36">
        <f>$U27</f>
        <v>1.5</v>
      </c>
      <c r="BV27" s="37">
        <f>$V27</f>
        <v>2</v>
      </c>
      <c r="BY27" s="86"/>
      <c r="CH27" s="31"/>
      <c r="CI27" s="31"/>
      <c r="CO27" s="33" t="s">
        <v>18</v>
      </c>
      <c r="CP27" s="38">
        <f>MaxStdDev</f>
        <v>1.5</v>
      </c>
      <c r="CS27" s="35">
        <f>$S27</f>
        <v>1</v>
      </c>
      <c r="CU27" s="36">
        <f>$U27</f>
        <v>1.5</v>
      </c>
      <c r="CV27" s="37">
        <f>$V27</f>
        <v>2</v>
      </c>
      <c r="DA27" s="86"/>
      <c r="DH27" s="31"/>
      <c r="DI27" s="31"/>
      <c r="DO27" s="33" t="s">
        <v>18</v>
      </c>
      <c r="DP27" s="38">
        <f>MaxStdDev</f>
        <v>1.5</v>
      </c>
      <c r="DS27" s="35">
        <f>$S27</f>
        <v>1</v>
      </c>
      <c r="DU27" s="36">
        <f>$U27</f>
        <v>1.5</v>
      </c>
      <c r="DV27" s="37">
        <f>$V27</f>
        <v>2</v>
      </c>
      <c r="EA27" s="86"/>
      <c r="EH27" s="31"/>
      <c r="EI27" s="31"/>
      <c r="EO27" s="33" t="s">
        <v>18</v>
      </c>
      <c r="EP27" s="38">
        <f>MaxStdDev</f>
        <v>1.5</v>
      </c>
      <c r="ES27" s="35">
        <f>$S27</f>
        <v>1</v>
      </c>
      <c r="EU27" s="36">
        <f>$U27</f>
        <v>1.5</v>
      </c>
      <c r="EV27" s="37">
        <f>$V27</f>
        <v>2</v>
      </c>
      <c r="EY27" s="86"/>
      <c r="FH27" s="31"/>
      <c r="FI27" s="31"/>
      <c r="FO27" s="33" t="s">
        <v>18</v>
      </c>
      <c r="FP27" s="38">
        <f>MaxStdDev</f>
        <v>1.5</v>
      </c>
      <c r="FS27" s="35">
        <f>$S27</f>
        <v>1</v>
      </c>
      <c r="FU27" s="36">
        <f>$U27</f>
        <v>1.5</v>
      </c>
      <c r="FV27" s="37">
        <f>$V27</f>
        <v>2</v>
      </c>
      <c r="FY27" s="86"/>
      <c r="GH27" s="31"/>
      <c r="GI27" s="31"/>
      <c r="GO27" s="33" t="s">
        <v>18</v>
      </c>
      <c r="GP27" s="38">
        <f>MaxStdDev</f>
        <v>1.5</v>
      </c>
      <c r="GS27" s="35">
        <f>$S27</f>
        <v>1</v>
      </c>
      <c r="GU27" s="36">
        <f>$U27</f>
        <v>1.5</v>
      </c>
      <c r="GV27" s="37">
        <f>$V27</f>
        <v>2</v>
      </c>
      <c r="GY27" s="86"/>
      <c r="HH27" s="31"/>
      <c r="HI27" s="31"/>
      <c r="HO27" s="33" t="s">
        <v>18</v>
      </c>
      <c r="HP27" s="38">
        <f>MaxStdDev</f>
        <v>1.5</v>
      </c>
      <c r="HS27" s="35">
        <f>$S27</f>
        <v>1</v>
      </c>
      <c r="HU27" s="36">
        <f>$U27</f>
        <v>1.5</v>
      </c>
      <c r="HV27" s="37">
        <f>$V27</f>
        <v>2</v>
      </c>
    </row>
    <row r="28" spans="1:232" x14ac:dyDescent="0.25">
      <c r="H28" s="31"/>
      <c r="I28" s="31"/>
      <c r="L28" s="97" t="s">
        <v>19</v>
      </c>
      <c r="M28" s="98"/>
      <c r="N28" s="98"/>
      <c r="O28" s="98"/>
      <c r="P28" s="98"/>
      <c r="Q28" s="99"/>
      <c r="S28" s="97" t="s">
        <v>20</v>
      </c>
      <c r="T28" s="98"/>
      <c r="U28" s="98"/>
      <c r="V28" s="98"/>
      <c r="W28" s="98"/>
      <c r="X28" s="99"/>
      <c r="Y28" s="86"/>
      <c r="AH28" s="31"/>
      <c r="AI28" s="31"/>
      <c r="AL28" s="97" t="s">
        <v>19</v>
      </c>
      <c r="AM28" s="98"/>
      <c r="AN28" s="98"/>
      <c r="AO28" s="98"/>
      <c r="AP28" s="100"/>
      <c r="AQ28" s="99"/>
      <c r="AS28" s="97" t="s">
        <v>20</v>
      </c>
      <c r="AT28" s="98"/>
      <c r="AU28" s="98"/>
      <c r="AV28" s="98"/>
      <c r="AW28" s="98"/>
      <c r="AX28" s="99"/>
      <c r="BA28" s="86"/>
      <c r="BH28" s="31"/>
      <c r="BI28" s="31"/>
      <c r="BL28" s="97" t="s">
        <v>19</v>
      </c>
      <c r="BM28" s="98"/>
      <c r="BN28" s="98"/>
      <c r="BO28" s="98"/>
      <c r="BP28" s="100"/>
      <c r="BQ28" s="99"/>
      <c r="BS28" s="97" t="s">
        <v>20</v>
      </c>
      <c r="BT28" s="98"/>
      <c r="BU28" s="98"/>
      <c r="BV28" s="98"/>
      <c r="BW28" s="98"/>
      <c r="BX28" s="99"/>
      <c r="BY28" s="86"/>
      <c r="CH28" s="31"/>
      <c r="CI28" s="31"/>
      <c r="CL28" s="97" t="s">
        <v>19</v>
      </c>
      <c r="CM28" s="98"/>
      <c r="CN28" s="98"/>
      <c r="CO28" s="98"/>
      <c r="CP28" s="100"/>
      <c r="CQ28" s="99"/>
      <c r="CS28" s="97" t="s">
        <v>20</v>
      </c>
      <c r="CT28" s="98"/>
      <c r="CU28" s="98"/>
      <c r="CV28" s="98"/>
      <c r="CW28" s="98"/>
      <c r="CX28" s="99"/>
      <c r="DA28" s="86"/>
      <c r="DH28" s="31"/>
      <c r="DI28" s="31"/>
      <c r="DL28" s="97" t="s">
        <v>19</v>
      </c>
      <c r="DM28" s="98"/>
      <c r="DN28" s="98"/>
      <c r="DO28" s="98"/>
      <c r="DP28" s="100"/>
      <c r="DQ28" s="99"/>
      <c r="DS28" s="97" t="s">
        <v>20</v>
      </c>
      <c r="DT28" s="98"/>
      <c r="DU28" s="98"/>
      <c r="DV28" s="98"/>
      <c r="DW28" s="98"/>
      <c r="DX28" s="99"/>
      <c r="EA28" s="86"/>
      <c r="EH28" s="31"/>
      <c r="EI28" s="31"/>
      <c r="EL28" s="97" t="s">
        <v>19</v>
      </c>
      <c r="EM28" s="98"/>
      <c r="EN28" s="98"/>
      <c r="EO28" s="98"/>
      <c r="EP28" s="100"/>
      <c r="EQ28" s="99"/>
      <c r="ES28" s="97" t="s">
        <v>20</v>
      </c>
      <c r="ET28" s="98"/>
      <c r="EU28" s="98"/>
      <c r="EV28" s="98"/>
      <c r="EW28" s="98"/>
      <c r="EX28" s="99"/>
      <c r="EY28" s="86"/>
      <c r="FH28" s="31"/>
      <c r="FI28" s="31"/>
      <c r="FL28" s="97" t="s">
        <v>19</v>
      </c>
      <c r="FM28" s="98"/>
      <c r="FN28" s="98"/>
      <c r="FO28" s="98"/>
      <c r="FP28" s="100"/>
      <c r="FQ28" s="99"/>
      <c r="FS28" s="97" t="s">
        <v>20</v>
      </c>
      <c r="FT28" s="98"/>
      <c r="FU28" s="98"/>
      <c r="FV28" s="98"/>
      <c r="FW28" s="98"/>
      <c r="FX28" s="99"/>
      <c r="FY28" s="86"/>
      <c r="GH28" s="31"/>
      <c r="GI28" s="31"/>
      <c r="GL28" s="97" t="s">
        <v>19</v>
      </c>
      <c r="GM28" s="98"/>
      <c r="GN28" s="98"/>
      <c r="GO28" s="98"/>
      <c r="GP28" s="100"/>
      <c r="GQ28" s="99"/>
      <c r="GS28" s="97" t="s">
        <v>20</v>
      </c>
      <c r="GT28" s="98"/>
      <c r="GU28" s="98"/>
      <c r="GV28" s="98"/>
      <c r="GW28" s="98"/>
      <c r="GX28" s="99"/>
      <c r="GY28" s="86"/>
      <c r="HH28" s="31"/>
      <c r="HI28" s="31"/>
      <c r="HL28" s="97" t="s">
        <v>19</v>
      </c>
      <c r="HM28" s="98"/>
      <c r="HN28" s="98"/>
      <c r="HO28" s="98"/>
      <c r="HP28" s="100"/>
      <c r="HQ28" s="99"/>
      <c r="HS28" s="97" t="s">
        <v>20</v>
      </c>
      <c r="HT28" s="98"/>
      <c r="HU28" s="98"/>
      <c r="HV28" s="98"/>
      <c r="HW28" s="98"/>
      <c r="HX28" s="99"/>
    </row>
    <row r="29" spans="1:232" ht="23.25" x14ac:dyDescent="0.25">
      <c r="H29" s="31"/>
      <c r="I29" s="31"/>
      <c r="L29" s="15" t="s">
        <v>7</v>
      </c>
      <c r="M29" s="15" t="s">
        <v>8</v>
      </c>
      <c r="N29" s="15" t="s">
        <v>9</v>
      </c>
      <c r="O29" s="15" t="s">
        <v>10</v>
      </c>
      <c r="P29" s="15" t="s">
        <v>1</v>
      </c>
      <c r="Q29" s="16" t="str">
        <f>$J$10</f>
        <v>Next Mon</v>
      </c>
      <c r="S29" s="15" t="s">
        <v>7</v>
      </c>
      <c r="T29" s="15" t="s">
        <v>8</v>
      </c>
      <c r="U29" s="15" t="s">
        <v>9</v>
      </c>
      <c r="V29" s="15" t="s">
        <v>10</v>
      </c>
      <c r="W29" s="15" t="s">
        <v>1</v>
      </c>
      <c r="X29" s="16" t="str">
        <f>$J$10</f>
        <v>Next Mon</v>
      </c>
      <c r="Y29" s="86"/>
      <c r="AH29" s="31"/>
      <c r="AI29" s="31"/>
      <c r="AL29" s="15" t="s">
        <v>7</v>
      </c>
      <c r="AM29" s="15" t="s">
        <v>8</v>
      </c>
      <c r="AN29" s="15" t="s">
        <v>9</v>
      </c>
      <c r="AO29" s="15" t="s">
        <v>10</v>
      </c>
      <c r="AP29" s="15" t="s">
        <v>1</v>
      </c>
      <c r="AQ29" s="16" t="str">
        <f>$J$10</f>
        <v>Next Mon</v>
      </c>
      <c r="AS29" s="15" t="s">
        <v>7</v>
      </c>
      <c r="AT29" s="15" t="s">
        <v>8</v>
      </c>
      <c r="AU29" s="15" t="s">
        <v>9</v>
      </c>
      <c r="AV29" s="15" t="s">
        <v>10</v>
      </c>
      <c r="AW29" s="15" t="s">
        <v>1</v>
      </c>
      <c r="AX29" s="16" t="str">
        <f>$J$10</f>
        <v>Next Mon</v>
      </c>
      <c r="BA29" s="86"/>
      <c r="BH29" s="31"/>
      <c r="BI29" s="31"/>
      <c r="BL29" s="15" t="s">
        <v>7</v>
      </c>
      <c r="BM29" s="15" t="s">
        <v>8</v>
      </c>
      <c r="BN29" s="15" t="s">
        <v>9</v>
      </c>
      <c r="BO29" s="15" t="s">
        <v>10</v>
      </c>
      <c r="BP29" s="15" t="s">
        <v>1</v>
      </c>
      <c r="BQ29" s="16" t="str">
        <f>$J$10</f>
        <v>Next Mon</v>
      </c>
      <c r="BS29" s="15" t="s">
        <v>7</v>
      </c>
      <c r="BT29" s="15" t="s">
        <v>8</v>
      </c>
      <c r="BU29" s="15" t="s">
        <v>9</v>
      </c>
      <c r="BV29" s="15" t="s">
        <v>10</v>
      </c>
      <c r="BW29" s="15" t="s">
        <v>1</v>
      </c>
      <c r="BX29" s="16" t="str">
        <f>$J$10</f>
        <v>Next Mon</v>
      </c>
      <c r="BY29" s="86"/>
      <c r="CH29" s="31"/>
      <c r="CI29" s="31"/>
      <c r="CL29" s="15" t="s">
        <v>7</v>
      </c>
      <c r="CM29" s="15" t="s">
        <v>8</v>
      </c>
      <c r="CN29" s="15" t="s">
        <v>9</v>
      </c>
      <c r="CO29" s="15" t="s">
        <v>10</v>
      </c>
      <c r="CP29" s="15" t="s">
        <v>1</v>
      </c>
      <c r="CQ29" s="16" t="str">
        <f>$J$10</f>
        <v>Next Mon</v>
      </c>
      <c r="CS29" s="15" t="s">
        <v>7</v>
      </c>
      <c r="CT29" s="15" t="s">
        <v>8</v>
      </c>
      <c r="CU29" s="15" t="s">
        <v>9</v>
      </c>
      <c r="CV29" s="15" t="s">
        <v>10</v>
      </c>
      <c r="CW29" s="15" t="s">
        <v>1</v>
      </c>
      <c r="CX29" s="16" t="str">
        <f>$J$10</f>
        <v>Next Mon</v>
      </c>
      <c r="DA29" s="86"/>
      <c r="DH29" s="31"/>
      <c r="DI29" s="31"/>
      <c r="DL29" s="15" t="s">
        <v>7</v>
      </c>
      <c r="DM29" s="15" t="s">
        <v>8</v>
      </c>
      <c r="DN29" s="15" t="s">
        <v>9</v>
      </c>
      <c r="DO29" s="15" t="s">
        <v>10</v>
      </c>
      <c r="DP29" s="15" t="s">
        <v>1</v>
      </c>
      <c r="DQ29" s="16" t="str">
        <f>$J$10</f>
        <v>Next Mon</v>
      </c>
      <c r="DS29" s="15" t="s">
        <v>7</v>
      </c>
      <c r="DT29" s="15" t="s">
        <v>8</v>
      </c>
      <c r="DU29" s="15" t="s">
        <v>9</v>
      </c>
      <c r="DV29" s="15" t="s">
        <v>10</v>
      </c>
      <c r="DW29" s="15" t="s">
        <v>1</v>
      </c>
      <c r="DX29" s="16" t="str">
        <f>$J$10</f>
        <v>Next Mon</v>
      </c>
      <c r="EA29" s="86"/>
      <c r="EH29" s="31"/>
      <c r="EI29" s="31"/>
      <c r="EL29" s="15" t="s">
        <v>7</v>
      </c>
      <c r="EM29" s="15" t="s">
        <v>8</v>
      </c>
      <c r="EN29" s="15" t="s">
        <v>9</v>
      </c>
      <c r="EO29" s="15" t="s">
        <v>10</v>
      </c>
      <c r="EP29" s="15" t="s">
        <v>1</v>
      </c>
      <c r="EQ29" s="16" t="str">
        <f>$J$10</f>
        <v>Next Mon</v>
      </c>
      <c r="ES29" s="15" t="s">
        <v>7</v>
      </c>
      <c r="ET29" s="15" t="s">
        <v>8</v>
      </c>
      <c r="EU29" s="15" t="s">
        <v>9</v>
      </c>
      <c r="EV29" s="15" t="s">
        <v>10</v>
      </c>
      <c r="EW29" s="15" t="s">
        <v>1</v>
      </c>
      <c r="EX29" s="16" t="str">
        <f>$J$10</f>
        <v>Next Mon</v>
      </c>
      <c r="EY29" s="86"/>
      <c r="FH29" s="31"/>
      <c r="FI29" s="31"/>
      <c r="FL29" s="15" t="s">
        <v>7</v>
      </c>
      <c r="FM29" s="15" t="s">
        <v>8</v>
      </c>
      <c r="FN29" s="15" t="s">
        <v>9</v>
      </c>
      <c r="FO29" s="15" t="s">
        <v>10</v>
      </c>
      <c r="FP29" s="15" t="s">
        <v>1</v>
      </c>
      <c r="FQ29" s="16" t="str">
        <f>$J$10</f>
        <v>Next Mon</v>
      </c>
      <c r="FS29" s="15" t="s">
        <v>7</v>
      </c>
      <c r="FT29" s="15" t="s">
        <v>8</v>
      </c>
      <c r="FU29" s="15" t="s">
        <v>9</v>
      </c>
      <c r="FV29" s="15" t="s">
        <v>10</v>
      </c>
      <c r="FW29" s="15" t="s">
        <v>1</v>
      </c>
      <c r="FX29" s="16" t="str">
        <f>$J$10</f>
        <v>Next Mon</v>
      </c>
      <c r="FY29" s="86"/>
      <c r="GH29" s="31"/>
      <c r="GI29" s="31"/>
      <c r="GL29" s="15" t="s">
        <v>7</v>
      </c>
      <c r="GM29" s="15" t="s">
        <v>8</v>
      </c>
      <c r="GN29" s="15" t="s">
        <v>9</v>
      </c>
      <c r="GO29" s="15" t="s">
        <v>10</v>
      </c>
      <c r="GP29" s="15" t="s">
        <v>1</v>
      </c>
      <c r="GQ29" s="16" t="str">
        <f>$J$10</f>
        <v>Next Mon</v>
      </c>
      <c r="GS29" s="15" t="s">
        <v>7</v>
      </c>
      <c r="GT29" s="15" t="s">
        <v>8</v>
      </c>
      <c r="GU29" s="15" t="s">
        <v>9</v>
      </c>
      <c r="GV29" s="15" t="s">
        <v>10</v>
      </c>
      <c r="GW29" s="15" t="s">
        <v>1</v>
      </c>
      <c r="GX29" s="16" t="str">
        <f>$J$10</f>
        <v>Next Mon</v>
      </c>
      <c r="GY29" s="86"/>
      <c r="HH29" s="31"/>
      <c r="HI29" s="31"/>
      <c r="HL29" s="15" t="s">
        <v>7</v>
      </c>
      <c r="HM29" s="15" t="s">
        <v>8</v>
      </c>
      <c r="HN29" s="15" t="s">
        <v>9</v>
      </c>
      <c r="HO29" s="15" t="s">
        <v>10</v>
      </c>
      <c r="HP29" s="15" t="s">
        <v>1</v>
      </c>
      <c r="HQ29" s="16" t="str">
        <f>$J$10</f>
        <v>Next Mon</v>
      </c>
      <c r="HS29" s="15" t="s">
        <v>7</v>
      </c>
      <c r="HT29" s="15" t="s">
        <v>8</v>
      </c>
      <c r="HU29" s="15" t="s">
        <v>9</v>
      </c>
      <c r="HV29" s="15" t="s">
        <v>10</v>
      </c>
      <c r="HW29" s="15" t="s">
        <v>1</v>
      </c>
      <c r="HX29" s="16" t="str">
        <f>$J$10</f>
        <v>Next Mon</v>
      </c>
    </row>
    <row r="30" spans="1:232" x14ac:dyDescent="0.25">
      <c r="B30" s="14" t="s">
        <v>6</v>
      </c>
      <c r="C30" s="15" t="str">
        <f>C$10</f>
        <v>Mon</v>
      </c>
      <c r="D30" s="15" t="str">
        <f t="shared" ref="D30:I30" si="7">D$10</f>
        <v>Tue</v>
      </c>
      <c r="E30" s="15" t="str">
        <f t="shared" si="7"/>
        <v>Wed</v>
      </c>
      <c r="F30" s="15" t="str">
        <f t="shared" si="7"/>
        <v>Thu</v>
      </c>
      <c r="G30" s="15" t="str">
        <f t="shared" si="7"/>
        <v>Fri</v>
      </c>
      <c r="H30" s="15" t="str">
        <f t="shared" si="7"/>
        <v>Sat</v>
      </c>
      <c r="I30" s="15" t="str">
        <f t="shared" si="7"/>
        <v>Sun</v>
      </c>
      <c r="J30" s="15" t="str">
        <f>$J$10</f>
        <v>Next Mon</v>
      </c>
      <c r="Y30" s="86"/>
      <c r="AB30" s="14" t="s">
        <v>6</v>
      </c>
      <c r="AC30" s="15" t="str">
        <f>AC$10</f>
        <v>Mon</v>
      </c>
      <c r="AD30" s="15" t="str">
        <f t="shared" ref="AD30:AI30" si="8">AD$10</f>
        <v>Tue</v>
      </c>
      <c r="AE30" s="15" t="str">
        <f t="shared" si="8"/>
        <v>Wed</v>
      </c>
      <c r="AF30" s="15" t="str">
        <f t="shared" si="8"/>
        <v>Thu</v>
      </c>
      <c r="AG30" s="15" t="str">
        <f t="shared" si="8"/>
        <v>Fri</v>
      </c>
      <c r="AH30" s="15" t="str">
        <f t="shared" si="8"/>
        <v>Sat</v>
      </c>
      <c r="AI30" s="15" t="str">
        <f t="shared" si="8"/>
        <v>Sun</v>
      </c>
      <c r="AJ30" s="15" t="str">
        <f>$J$10</f>
        <v>Next Mon</v>
      </c>
      <c r="BA30" s="86"/>
      <c r="BB30" s="14" t="s">
        <v>6</v>
      </c>
      <c r="BC30" s="15" t="str">
        <f>BC$10</f>
        <v>Mon</v>
      </c>
      <c r="BD30" s="15" t="str">
        <f t="shared" ref="BD30:BI30" si="9">BD$10</f>
        <v>Tue</v>
      </c>
      <c r="BE30" s="15" t="str">
        <f t="shared" si="9"/>
        <v>Wed</v>
      </c>
      <c r="BF30" s="15" t="str">
        <f t="shared" si="9"/>
        <v>Thu</v>
      </c>
      <c r="BG30" s="15" t="str">
        <f t="shared" si="9"/>
        <v>Fri</v>
      </c>
      <c r="BH30" s="15" t="str">
        <f t="shared" si="9"/>
        <v>Sat</v>
      </c>
      <c r="BI30" s="15" t="str">
        <f t="shared" si="9"/>
        <v>Sun</v>
      </c>
      <c r="BJ30" s="15" t="str">
        <f>$J$10</f>
        <v>Next Mon</v>
      </c>
      <c r="BY30" s="86"/>
      <c r="CB30" s="14" t="s">
        <v>6</v>
      </c>
      <c r="CC30" s="15" t="str">
        <f>CC$10</f>
        <v>Mon</v>
      </c>
      <c r="CD30" s="15" t="str">
        <f t="shared" ref="CD30:CI30" si="10">CD$10</f>
        <v>Tue</v>
      </c>
      <c r="CE30" s="15" t="str">
        <f t="shared" si="10"/>
        <v>Wed</v>
      </c>
      <c r="CF30" s="15" t="str">
        <f t="shared" si="10"/>
        <v>Thu</v>
      </c>
      <c r="CG30" s="15" t="str">
        <f t="shared" si="10"/>
        <v>Fri</v>
      </c>
      <c r="CH30" s="15" t="str">
        <f t="shared" si="10"/>
        <v>Sat</v>
      </c>
      <c r="CI30" s="15" t="str">
        <f t="shared" si="10"/>
        <v>Sun</v>
      </c>
      <c r="CJ30" s="15" t="str">
        <f>$J$10</f>
        <v>Next Mon</v>
      </c>
      <c r="DA30" s="86"/>
      <c r="DB30" s="14" t="s">
        <v>6</v>
      </c>
      <c r="DC30" s="15" t="str">
        <f>DC$10</f>
        <v>Mon</v>
      </c>
      <c r="DD30" s="15" t="str">
        <f t="shared" ref="DD30:DI30" si="11">DD$10</f>
        <v>Tue</v>
      </c>
      <c r="DE30" s="15" t="str">
        <f t="shared" si="11"/>
        <v>Wed</v>
      </c>
      <c r="DF30" s="15" t="str">
        <f t="shared" si="11"/>
        <v>Thu</v>
      </c>
      <c r="DG30" s="15" t="str">
        <f t="shared" si="11"/>
        <v>Fri</v>
      </c>
      <c r="DH30" s="15" t="str">
        <f t="shared" si="11"/>
        <v>Sat</v>
      </c>
      <c r="DI30" s="15" t="str">
        <f t="shared" si="11"/>
        <v>Sun</v>
      </c>
      <c r="DJ30" s="15" t="str">
        <f>$J$10</f>
        <v>Next Mon</v>
      </c>
      <c r="EA30" s="86"/>
      <c r="EB30" s="14" t="s">
        <v>6</v>
      </c>
      <c r="EC30" s="15" t="str">
        <f>EC$10</f>
        <v>Mon</v>
      </c>
      <c r="ED30" s="15" t="str">
        <f t="shared" ref="ED30:EI30" si="12">ED$10</f>
        <v>Tue</v>
      </c>
      <c r="EE30" s="15" t="str">
        <f t="shared" si="12"/>
        <v>Wed</v>
      </c>
      <c r="EF30" s="15" t="str">
        <f t="shared" si="12"/>
        <v>Thu</v>
      </c>
      <c r="EG30" s="15" t="str">
        <f t="shared" si="12"/>
        <v>Fri</v>
      </c>
      <c r="EH30" s="15" t="str">
        <f t="shared" si="12"/>
        <v>Sat</v>
      </c>
      <c r="EI30" s="15" t="str">
        <f t="shared" si="12"/>
        <v>Sun</v>
      </c>
      <c r="EJ30" s="15" t="str">
        <f>$J$10</f>
        <v>Next Mon</v>
      </c>
      <c r="EY30" s="86"/>
      <c r="FB30" s="14" t="s">
        <v>6</v>
      </c>
      <c r="FC30" s="15" t="str">
        <f>FC$10</f>
        <v>Mon</v>
      </c>
      <c r="FD30" s="15" t="str">
        <f t="shared" ref="FD30:FI30" si="13">FD$10</f>
        <v>Tue</v>
      </c>
      <c r="FE30" s="15" t="str">
        <f t="shared" si="13"/>
        <v>Wed</v>
      </c>
      <c r="FF30" s="15" t="str">
        <f t="shared" si="13"/>
        <v>Thu</v>
      </c>
      <c r="FG30" s="15" t="str">
        <f t="shared" si="13"/>
        <v>Fri</v>
      </c>
      <c r="FH30" s="15" t="str">
        <f t="shared" si="13"/>
        <v>Sat</v>
      </c>
      <c r="FI30" s="15" t="str">
        <f t="shared" si="13"/>
        <v>Sun</v>
      </c>
      <c r="FJ30" s="15" t="str">
        <f>$J$10</f>
        <v>Next Mon</v>
      </c>
      <c r="FY30" s="86"/>
      <c r="GB30" s="14" t="s">
        <v>6</v>
      </c>
      <c r="GC30" s="15" t="str">
        <f>GC$10</f>
        <v>Mon</v>
      </c>
      <c r="GD30" s="15" t="str">
        <f t="shared" ref="GD30:GI30" si="14">GD$10</f>
        <v>Tue</v>
      </c>
      <c r="GE30" s="15" t="str">
        <f t="shared" si="14"/>
        <v>Wed</v>
      </c>
      <c r="GF30" s="15" t="str">
        <f t="shared" si="14"/>
        <v>Thu</v>
      </c>
      <c r="GG30" s="15" t="str">
        <f t="shared" si="14"/>
        <v>Fri</v>
      </c>
      <c r="GH30" s="15" t="str">
        <f t="shared" si="14"/>
        <v>Sat</v>
      </c>
      <c r="GI30" s="15" t="str">
        <f t="shared" si="14"/>
        <v>Sun</v>
      </c>
      <c r="GJ30" s="15" t="str">
        <f>$J$10</f>
        <v>Next Mon</v>
      </c>
      <c r="GY30" s="86"/>
      <c r="HB30" s="14" t="s">
        <v>6</v>
      </c>
      <c r="HC30" s="15" t="str">
        <f>HC$10</f>
        <v>Mon</v>
      </c>
      <c r="HD30" s="15" t="str">
        <f t="shared" ref="HD30:HI30" si="15">HD$10</f>
        <v>Tue</v>
      </c>
      <c r="HE30" s="15" t="str">
        <f t="shared" si="15"/>
        <v>Wed</v>
      </c>
      <c r="HF30" s="15" t="str">
        <f t="shared" si="15"/>
        <v>Thu</v>
      </c>
      <c r="HG30" s="15" t="str">
        <f t="shared" si="15"/>
        <v>Fri</v>
      </c>
      <c r="HH30" s="15" t="str">
        <f t="shared" si="15"/>
        <v>Sat</v>
      </c>
      <c r="HI30" s="15" t="str">
        <f t="shared" si="15"/>
        <v>Sun</v>
      </c>
      <c r="HJ30" s="15" t="str">
        <f>$J$10</f>
        <v>Next Mon</v>
      </c>
    </row>
    <row r="31" spans="1:232" x14ac:dyDescent="0.25">
      <c r="B31" s="18">
        <f>B11</f>
        <v>40406</v>
      </c>
      <c r="C31" s="39">
        <f t="shared" ref="C31:G39" si="16">IF(C11=0,0,C$15/C11)</f>
        <v>1.152450982175141</v>
      </c>
      <c r="D31" s="39">
        <f t="shared" si="16"/>
        <v>0.93333405748088749</v>
      </c>
      <c r="E31" s="39">
        <f>IF(E11=0,0,E$15/E11)</f>
        <v>0.9457716235140462</v>
      </c>
      <c r="F31" s="39">
        <f>IF(F11=0,0,F$15/F11)</f>
        <v>0.80882635607677722</v>
      </c>
      <c r="G31" s="39">
        <f>IF(G11=0,0,G$15/G11)</f>
        <v>1.7079488567193433</v>
      </c>
      <c r="H31" s="39">
        <f t="shared" ref="H31:J39" si="17">IF(H11=0,0,H$15/H11)</f>
        <v>0</v>
      </c>
      <c r="I31" s="39">
        <f t="shared" si="17"/>
        <v>0</v>
      </c>
      <c r="J31" s="39">
        <f>IF(J11=0,0,J$15/J11)</f>
        <v>1.169286390866203</v>
      </c>
      <c r="K31" s="10"/>
      <c r="L31" s="40">
        <f t="shared" ref="L31:L39" si="18">IF(K11=0,0,IF(S31&lt;MaxStdDev,1,0))</f>
        <v>1</v>
      </c>
      <c r="M31" s="40">
        <f t="shared" ref="M31:M39" si="19">IF(K11=0,0,IF(T31&lt;MaxStdDev,1,0))</f>
        <v>1</v>
      </c>
      <c r="N31" s="40">
        <f t="shared" ref="N31:N39" si="20">IF(K11=0,0,IF(U31&lt;MaxStdDev,1,0))</f>
        <v>1</v>
      </c>
      <c r="O31" s="40">
        <f t="shared" ref="O31:O39" si="21">IF(K11=0,0,IF(V31&lt;MaxStdDev,1,0))</f>
        <v>1</v>
      </c>
      <c r="P31" s="40">
        <f t="shared" ref="P31:P39" si="22">IF(K11=0,0,IF(W31&lt;MaxStdDev,1,0))</f>
        <v>1</v>
      </c>
      <c r="Q31" s="40">
        <f t="shared" ref="Q31:Q39" si="23">IF(K11=0,0,IF(J31=0,0,IF(X31&lt;MaxStdDev,1,0)))</f>
        <v>0</v>
      </c>
      <c r="S31" s="41">
        <f t="shared" ref="S31:W39" si="24">IF(C$43=0,0,ABS(C31-C$41)/C$43)</f>
        <v>0.13120167105067954</v>
      </c>
      <c r="T31" s="41">
        <f t="shared" si="24"/>
        <v>0.56613147320963386</v>
      </c>
      <c r="U31" s="41">
        <f t="shared" si="24"/>
        <v>0.89822817421237844</v>
      </c>
      <c r="V31" s="41">
        <f t="shared" si="24"/>
        <v>0.26890916545883714</v>
      </c>
      <c r="W31" s="41">
        <f t="shared" si="24"/>
        <v>9.4433116770731948E-2</v>
      </c>
      <c r="X31" s="41">
        <f t="shared" ref="X31:X39" si="25">IF(J$43=0,0,ABS(J31-J$41)/J$43)</f>
        <v>2.0924553574646438</v>
      </c>
      <c r="Y31" s="86"/>
      <c r="AB31" s="18">
        <f t="shared" ref="AB31" si="26">AB11</f>
        <v>40315</v>
      </c>
      <c r="AC31" s="39">
        <f t="shared" ref="AC31:AJ39" si="27">IF(AC11=0,0,AC$15/AC11)</f>
        <v>0.75907659725325949</v>
      </c>
      <c r="AD31" s="39">
        <f t="shared" si="27"/>
        <v>0.7310244044781149</v>
      </c>
      <c r="AE31" s="39">
        <f t="shared" si="27"/>
        <v>0.69315148321690734</v>
      </c>
      <c r="AF31" s="39">
        <f t="shared" si="27"/>
        <v>0.53470521236463942</v>
      </c>
      <c r="AG31" s="39">
        <f t="shared" si="27"/>
        <v>0.70350668710382236</v>
      </c>
      <c r="AH31" s="39">
        <f t="shared" si="27"/>
        <v>0</v>
      </c>
      <c r="AI31" s="39">
        <f t="shared" si="27"/>
        <v>0</v>
      </c>
      <c r="AJ31" s="39">
        <f t="shared" si="27"/>
        <v>0.83175605907043226</v>
      </c>
      <c r="AK31" s="10"/>
      <c r="AL31" s="40">
        <f t="shared" ref="AL31:AL39" si="28">IF(AK11=0,0,IF(AS31&lt;MaxStdDev,1,0))</f>
        <v>1</v>
      </c>
      <c r="AM31" s="40">
        <f t="shared" ref="AM31:AM39" si="29">IF(AK11=0,0,IF(AT31&lt;MaxStdDev,1,0))</f>
        <v>1</v>
      </c>
      <c r="AN31" s="40">
        <f t="shared" ref="AN31:AN39" si="30">IF(AK11=0,0,IF(AU31&lt;MaxStdDev,1,0))</f>
        <v>1</v>
      </c>
      <c r="AO31" s="40">
        <f t="shared" ref="AO31:AO39" si="31">IF(AK11=0,0,IF(AV31&lt;MaxStdDev,1,0))</f>
        <v>0</v>
      </c>
      <c r="AP31" s="40">
        <f t="shared" ref="AP31:AP39" si="32">IF(AK11=0,0,IF(AW31&lt;MaxStdDev,1,0))</f>
        <v>1</v>
      </c>
      <c r="AQ31" s="40">
        <f t="shared" ref="AQ31:AQ39" si="33">IF(AK11=0,0,IF(AJ31=0,0,IF(AX31&lt;MaxStdDev,1,0)))</f>
        <v>1</v>
      </c>
      <c r="AS31" s="41">
        <f t="shared" ref="AS31:AW39" si="34">IF(AC$43=0,0,ABS(AC31-AC$41)/AC$43)</f>
        <v>0.38729355919518016</v>
      </c>
      <c r="AT31" s="41">
        <f t="shared" si="34"/>
        <v>0.37580266938542178</v>
      </c>
      <c r="AU31" s="41">
        <f t="shared" si="34"/>
        <v>1.0682976219208429</v>
      </c>
      <c r="AV31" s="41">
        <f t="shared" si="34"/>
        <v>2.6876604692996922</v>
      </c>
      <c r="AW31" s="41">
        <f t="shared" si="34"/>
        <v>0.81454353867423412</v>
      </c>
      <c r="AX31" s="41">
        <f t="shared" ref="AX31:AX39" si="35">IF(AJ$43=0,0,ABS(AJ31-AJ$41)/AJ$43)</f>
        <v>0.29151301829699711</v>
      </c>
      <c r="BA31" s="86"/>
      <c r="BB31" s="18">
        <f t="shared" ref="BB31:DB31" si="36">BB11</f>
        <v>40224</v>
      </c>
      <c r="BC31" s="39">
        <f t="shared" ref="BC31:BJ39" si="37">IF(BC11=0,0,BC$15/BC11)</f>
        <v>0</v>
      </c>
      <c r="BD31" s="39">
        <f t="shared" si="37"/>
        <v>0.94901287109205135</v>
      </c>
      <c r="BE31" s="39">
        <f t="shared" si="37"/>
        <v>1.0422069610203775</v>
      </c>
      <c r="BF31" s="39">
        <f t="shared" si="37"/>
        <v>0.99019357446050493</v>
      </c>
      <c r="BG31" s="39">
        <f t="shared" si="37"/>
        <v>1.7007846953567474</v>
      </c>
      <c r="BH31" s="39">
        <f t="shared" si="37"/>
        <v>0</v>
      </c>
      <c r="BI31" s="39">
        <f t="shared" si="37"/>
        <v>0</v>
      </c>
      <c r="BJ31" s="39">
        <f t="shared" si="37"/>
        <v>1.0488515349712055</v>
      </c>
      <c r="BK31" s="10"/>
      <c r="BL31" s="40">
        <f t="shared" ref="BL31:BL39" si="38">IF(BK11=0,0,IF(BS31&lt;MaxStdDev,1,0))</f>
        <v>0</v>
      </c>
      <c r="BM31" s="40">
        <f t="shared" ref="BM31:BM39" si="39">IF(BK11=0,0,IF(BT31&lt;MaxStdDev,1,0))</f>
        <v>0</v>
      </c>
      <c r="BN31" s="40">
        <f t="shared" ref="BN31:BN39" si="40">IF(BK11=0,0,IF(BU31&lt;MaxStdDev,1,0))</f>
        <v>0</v>
      </c>
      <c r="BO31" s="40">
        <f t="shared" ref="BO31:BO39" si="41">IF(BK11=0,0,IF(BV31&lt;MaxStdDev,1,0))</f>
        <v>0</v>
      </c>
      <c r="BP31" s="40">
        <f t="shared" ref="BP31:BP39" si="42">IF(BK11=0,0,IF(BW31&lt;MaxStdDev,1,0))</f>
        <v>0</v>
      </c>
      <c r="BQ31" s="40">
        <f t="shared" ref="BQ31:BQ39" si="43">IF(BK11=0,0,IF(BJ31=0,0,IF(BX31&lt;MaxStdDev,1,0)))</f>
        <v>0</v>
      </c>
      <c r="BS31" s="41">
        <f t="shared" ref="BS31:BW39" si="44">IF(BC$43=0,0,ABS(BC31-BC$41)/BC$43)</f>
        <v>15.813493904941611</v>
      </c>
      <c r="BT31" s="41">
        <f t="shared" si="44"/>
        <v>0.21528090860599672</v>
      </c>
      <c r="BU31" s="41">
        <f t="shared" si="44"/>
        <v>0.88652475455423718</v>
      </c>
      <c r="BV31" s="41">
        <f t="shared" si="44"/>
        <v>0.99225060057914394</v>
      </c>
      <c r="BW31" s="41">
        <f t="shared" si="44"/>
        <v>0.55225346353313298</v>
      </c>
      <c r="BX31" s="41">
        <f t="shared" ref="BX31:BX39" si="45">IF(BJ$43=0,0,ABS(BJ31-BJ$41)/BJ$43)</f>
        <v>0.4829288390110022</v>
      </c>
      <c r="BY31" s="86"/>
      <c r="CB31" s="18">
        <f t="shared" si="36"/>
        <v>40042</v>
      </c>
      <c r="CC31" s="39">
        <f t="shared" ref="CC31:CJ39" si="46">IF(CC11=0,0,CC$15/CC11)</f>
        <v>0.95433286048476751</v>
      </c>
      <c r="CD31" s="39">
        <f t="shared" si="46"/>
        <v>1.4698913943414385</v>
      </c>
      <c r="CE31" s="39">
        <f t="shared" si="46"/>
        <v>1.537780455166502</v>
      </c>
      <c r="CF31" s="39">
        <f t="shared" si="46"/>
        <v>1.4236318290416148</v>
      </c>
      <c r="CG31" s="39">
        <f t="shared" si="46"/>
        <v>1.3936081270535605</v>
      </c>
      <c r="CH31" s="39">
        <f t="shared" si="46"/>
        <v>0</v>
      </c>
      <c r="CI31" s="39">
        <f t="shared" si="46"/>
        <v>0</v>
      </c>
      <c r="CJ31" s="39">
        <f t="shared" si="46"/>
        <v>0.80319342867185606</v>
      </c>
      <c r="CK31" s="10"/>
      <c r="CL31" s="40">
        <f t="shared" ref="CL31:CL39" si="47">IF(CK11=0,0,IF(CS31&lt;MaxStdDev,1,0))</f>
        <v>1</v>
      </c>
      <c r="CM31" s="40">
        <f t="shared" ref="CM31:CM39" si="48">IF(CK11=0,0,IF(CT31&lt;MaxStdDev,1,0))</f>
        <v>0</v>
      </c>
      <c r="CN31" s="40">
        <f t="shared" ref="CN31:CN39" si="49">IF(CK11=0,0,IF(CU31&lt;MaxStdDev,1,0))</f>
        <v>1</v>
      </c>
      <c r="CO31" s="40">
        <f t="shared" ref="CO31:CO39" si="50">IF(CK11=0,0,IF(CV31&lt;MaxStdDev,1,0))</f>
        <v>0</v>
      </c>
      <c r="CP31" s="40">
        <f t="shared" ref="CP31:CP39" si="51">IF(CK11=0,0,IF(CW31&lt;MaxStdDev,1,0))</f>
        <v>1</v>
      </c>
      <c r="CQ31" s="40">
        <f t="shared" ref="CQ31:CQ39" si="52">IF(CK11=0,0,IF(CJ31=0,0,IF(CX31&lt;MaxStdDev,1,0)))</f>
        <v>1</v>
      </c>
      <c r="CS31" s="41">
        <f t="shared" ref="CS31:CW39" si="53">IF(CC$43=0,0,ABS(CC31-CC$41)/CC$43)</f>
        <v>0.23784786397945737</v>
      </c>
      <c r="CT31" s="41">
        <f t="shared" si="53"/>
        <v>1.6469378609640684</v>
      </c>
      <c r="CU31" s="41">
        <f t="shared" si="53"/>
        <v>1.3150327972059004</v>
      </c>
      <c r="CV31" s="41">
        <f t="shared" si="53"/>
        <v>1.902682583699759</v>
      </c>
      <c r="CW31" s="41">
        <f t="shared" si="53"/>
        <v>1.0638478463359347</v>
      </c>
      <c r="CX31" s="41">
        <f t="shared" ref="CX31:CX39" si="54">IF(CJ$43=0,0,ABS(CJ31-CJ$41)/CJ$43)</f>
        <v>7.4218302835481142E-2</v>
      </c>
      <c r="DA31" s="86"/>
      <c r="DB31" s="18">
        <f t="shared" si="36"/>
        <v>39951</v>
      </c>
      <c r="DC31" s="39">
        <f t="shared" ref="DC31:DJ39" si="55">IF(DC11=0,0,DC$15/DC11)</f>
        <v>0.8365102493999923</v>
      </c>
      <c r="DD31" s="39">
        <f t="shared" si="55"/>
        <v>0.85692513111662694</v>
      </c>
      <c r="DE31" s="39">
        <f t="shared" si="55"/>
        <v>0.78886900927636994</v>
      </c>
      <c r="DF31" s="39">
        <f t="shared" si="55"/>
        <v>0.75705817898191807</v>
      </c>
      <c r="DG31" s="39">
        <f t="shared" si="55"/>
        <v>1.7527396740431667</v>
      </c>
      <c r="DH31" s="39">
        <f t="shared" si="55"/>
        <v>0</v>
      </c>
      <c r="DI31" s="39">
        <f t="shared" si="55"/>
        <v>0</v>
      </c>
      <c r="DJ31" s="39">
        <f t="shared" si="55"/>
        <v>0</v>
      </c>
      <c r="DK31" s="10"/>
      <c r="DL31" s="40">
        <f t="shared" ref="DL31:DL39" si="56">IF(DK11=0,0,IF(DS31&lt;MaxStdDev,1,0))</f>
        <v>1</v>
      </c>
      <c r="DM31" s="40">
        <f t="shared" ref="DM31:DM39" si="57">IF(DK11=0,0,IF(DT31&lt;MaxStdDev,1,0))</f>
        <v>1</v>
      </c>
      <c r="DN31" s="40">
        <f t="shared" ref="DN31:DN39" si="58">IF(DK11=0,0,IF(DU31&lt;MaxStdDev,1,0))</f>
        <v>1</v>
      </c>
      <c r="DO31" s="40">
        <f t="shared" ref="DO31:DO39" si="59">IF(DK11=0,0,IF(DV31&lt;MaxStdDev,1,0))</f>
        <v>1</v>
      </c>
      <c r="DP31" s="40">
        <f t="shared" ref="DP31:DP39" si="60">IF(DK11=0,0,IF(DW31&lt;MaxStdDev,1,0))</f>
        <v>1</v>
      </c>
      <c r="DQ31" s="40">
        <f t="shared" ref="DQ31:DQ39" si="61">IF(DK11=0,0,IF(DJ31=0,0,IF(DX31&lt;MaxStdDev,1,0)))</f>
        <v>0</v>
      </c>
      <c r="DS31" s="41">
        <f t="shared" ref="DS31:DW39" si="62">IF(DC$43=0,0,ABS(DC31-DC$41)/DC$43)</f>
        <v>0.56534542494699391</v>
      </c>
      <c r="DT31" s="41">
        <f t="shared" si="62"/>
        <v>1.0923173185217165</v>
      </c>
      <c r="DU31" s="41">
        <f t="shared" si="62"/>
        <v>1.1842081145726568</v>
      </c>
      <c r="DV31" s="41">
        <f t="shared" si="62"/>
        <v>0.74056214168762768</v>
      </c>
      <c r="DW31" s="41">
        <f t="shared" si="62"/>
        <v>0.28574069213865871</v>
      </c>
      <c r="DX31" s="41">
        <f t="shared" ref="DX31:DX39" si="63">IF(DJ$43=0,0,ABS(DJ31-DJ$41)/DJ$43)</f>
        <v>17.497406983372169</v>
      </c>
      <c r="EA31" s="86"/>
      <c r="EB31" s="18">
        <f t="shared" ref="EB31:GB31" si="64">EB11</f>
        <v>39860</v>
      </c>
      <c r="EC31" s="39">
        <f t="shared" ref="EC31:EJ39" si="65">IF(EC11=0,0,EC$15/EC11)</f>
        <v>0</v>
      </c>
      <c r="ED31" s="39">
        <f t="shared" si="65"/>
        <v>0.95975296560160661</v>
      </c>
      <c r="EE31" s="39">
        <f t="shared" si="65"/>
        <v>1.4797511265644785</v>
      </c>
      <c r="EF31" s="39">
        <f t="shared" si="65"/>
        <v>1.3748573323214477</v>
      </c>
      <c r="EG31" s="39">
        <f t="shared" si="65"/>
        <v>1.0631558105545411</v>
      </c>
      <c r="EH31" s="39">
        <f t="shared" si="65"/>
        <v>0</v>
      </c>
      <c r="EI31" s="39">
        <f t="shared" si="65"/>
        <v>0</v>
      </c>
      <c r="EJ31" s="39">
        <f t="shared" si="65"/>
        <v>1.1667394572909568</v>
      </c>
      <c r="EK31" s="10"/>
      <c r="EL31" s="40">
        <f t="shared" ref="EL31:EL39" si="66">IF(EK11=0,0,IF(ES31&lt;MaxStdDev,1,0))</f>
        <v>0</v>
      </c>
      <c r="EM31" s="40">
        <f t="shared" ref="EM31:EM39" si="67">IF(EK11=0,0,IF(ET31&lt;MaxStdDev,1,0))</f>
        <v>0</v>
      </c>
      <c r="EN31" s="40">
        <f t="shared" ref="EN31:EN39" si="68">IF(EK11=0,0,IF(EU31&lt;MaxStdDev,1,0))</f>
        <v>0</v>
      </c>
      <c r="EO31" s="40">
        <f t="shared" ref="EO31:EO39" si="69">IF(EK11=0,0,IF(EV31&lt;MaxStdDev,1,0))</f>
        <v>0</v>
      </c>
      <c r="EP31" s="40">
        <f t="shared" ref="EP31:EP39" si="70">IF(EK11=0,0,IF(EW31&lt;MaxStdDev,1,0))</f>
        <v>0</v>
      </c>
      <c r="EQ31" s="40">
        <f t="shared" ref="EQ31:EQ39" si="71">IF(EK11=0,0,IF(EJ31=0,0,IF(EX31&lt;MaxStdDev,1,0)))</f>
        <v>0</v>
      </c>
      <c r="ES31" s="41">
        <f t="shared" ref="ES31:EW39" si="72">IF(EC$43=0,0,ABS(EC31-EC$41)/EC$43)</f>
        <v>6.286909389406059</v>
      </c>
      <c r="ET31" s="41">
        <f t="shared" si="72"/>
        <v>0.45717993280912922</v>
      </c>
      <c r="EU31" s="41">
        <f t="shared" si="72"/>
        <v>0.86388352885785491</v>
      </c>
      <c r="EV31" s="41">
        <f t="shared" si="72"/>
        <v>2.5906943433502478</v>
      </c>
      <c r="EW31" s="41">
        <f t="shared" si="72"/>
        <v>0.11428998006090431</v>
      </c>
      <c r="EX31" s="41">
        <f t="shared" ref="EX31:EX39" si="73">IF(EJ$43=0,0,ABS(EJ31-EJ$41)/EJ$43)</f>
        <v>0.1839861752990242</v>
      </c>
      <c r="EY31" s="86"/>
      <c r="FB31" s="18">
        <f t="shared" si="64"/>
        <v>39678</v>
      </c>
      <c r="FC31" s="39">
        <f t="shared" ref="FC31:FJ39" si="74">IF(FC11=0,0,FC$15/FC11)</f>
        <v>2.1616983983032427</v>
      </c>
      <c r="FD31" s="39">
        <f t="shared" si="74"/>
        <v>2.3354268091275165</v>
      </c>
      <c r="FE31" s="39">
        <f t="shared" si="74"/>
        <v>2.1205205362029917</v>
      </c>
      <c r="FF31" s="39">
        <f t="shared" si="74"/>
        <v>2.754426110910992</v>
      </c>
      <c r="FG31" s="39">
        <f t="shared" si="74"/>
        <v>2.9926114683281071</v>
      </c>
      <c r="FH31" s="39">
        <f t="shared" si="74"/>
        <v>0</v>
      </c>
      <c r="FI31" s="39">
        <f t="shared" si="74"/>
        <v>0</v>
      </c>
      <c r="FJ31" s="39">
        <f t="shared" si="74"/>
        <v>1.5538655128868808</v>
      </c>
      <c r="FK31" s="10"/>
      <c r="FL31" s="40">
        <f t="shared" ref="FL31:FL39" si="75">IF(FK11=0,0,IF(FS31&lt;MaxStdDev,1,0))</f>
        <v>1</v>
      </c>
      <c r="FM31" s="40">
        <f t="shared" ref="FM31:FM39" si="76">IF(FK11=0,0,IF(FT31&lt;MaxStdDev,1,0))</f>
        <v>0</v>
      </c>
      <c r="FN31" s="40">
        <f t="shared" ref="FN31:FN39" si="77">IF(FK11=0,0,IF(FU31&lt;MaxStdDev,1,0))</f>
        <v>1</v>
      </c>
      <c r="FO31" s="40">
        <f t="shared" ref="FO31:FO39" si="78">IF(FK11=0,0,IF(FV31&lt;MaxStdDev,1,0))</f>
        <v>0</v>
      </c>
      <c r="FP31" s="40">
        <f t="shared" ref="FP31:FP39" si="79">IF(FK11=0,0,IF(FW31&lt;MaxStdDev,1,0))</f>
        <v>0</v>
      </c>
      <c r="FQ31" s="40">
        <f t="shared" ref="FQ31:FQ39" si="80">IF(FK11=0,0,IF(FJ31=0,0,IF(FX31&lt;MaxStdDev,1,0)))</f>
        <v>0</v>
      </c>
      <c r="FS31" s="41">
        <f t="shared" ref="FS31:FW39" si="81">IF(FC$43=0,0,ABS(FC31-FC$41)/FC$43)</f>
        <v>1.2609686418641648</v>
      </c>
      <c r="FT31" s="41">
        <f t="shared" si="81"/>
        <v>1.5501100443823046</v>
      </c>
      <c r="FU31" s="41">
        <f t="shared" si="81"/>
        <v>0.92784676535871169</v>
      </c>
      <c r="FV31" s="41">
        <f t="shared" si="81"/>
        <v>2.4149486738331865</v>
      </c>
      <c r="FW31" s="41">
        <f t="shared" si="81"/>
        <v>2.1841075439642461</v>
      </c>
      <c r="FX31" s="41">
        <f t="shared" ref="FX31:FX39" si="82">IF(FJ$43=0,0,ABS(FJ31-FJ$41)/FJ$43)</f>
        <v>5.4960731893344175</v>
      </c>
      <c r="FY31" s="86"/>
      <c r="GB31" s="18">
        <f t="shared" si="64"/>
        <v>39587</v>
      </c>
      <c r="GC31" s="39">
        <f t="shared" ref="GC31:GJ39" si="83">IF(GC11=0,0,GC$15/GC11)</f>
        <v>0.99683642093794123</v>
      </c>
      <c r="GD31" s="39">
        <f t="shared" si="83"/>
        <v>0.92549048568048953</v>
      </c>
      <c r="GE31" s="39">
        <f t="shared" si="83"/>
        <v>0.96059268106866702</v>
      </c>
      <c r="GF31" s="39">
        <f t="shared" si="83"/>
        <v>1.1652905910867906</v>
      </c>
      <c r="GG31" s="39">
        <f t="shared" si="83"/>
        <v>1.736157465101269</v>
      </c>
      <c r="GH31" s="39">
        <f t="shared" si="83"/>
        <v>0</v>
      </c>
      <c r="GI31" s="39">
        <f t="shared" si="83"/>
        <v>0</v>
      </c>
      <c r="GJ31" s="39">
        <f t="shared" si="83"/>
        <v>0</v>
      </c>
      <c r="GK31" s="10"/>
      <c r="GL31" s="40">
        <f t="shared" ref="GL31:GL39" si="84">IF(GK11=0,0,IF(GS31&lt;MaxStdDev,1,0))</f>
        <v>1</v>
      </c>
      <c r="GM31" s="40">
        <f t="shared" ref="GM31:GM39" si="85">IF(GK11=0,0,IF(GT31&lt;MaxStdDev,1,0))</f>
        <v>1</v>
      </c>
      <c r="GN31" s="40">
        <f t="shared" ref="GN31:GN39" si="86">IF(GK11=0,0,IF(GU31&lt;MaxStdDev,1,0))</f>
        <v>1</v>
      </c>
      <c r="GO31" s="40">
        <f t="shared" ref="GO31:GO39" si="87">IF(GK11=0,0,IF(GV31&lt;MaxStdDev,1,0))</f>
        <v>1</v>
      </c>
      <c r="GP31" s="40">
        <f t="shared" ref="GP31:GP39" si="88">IF(GK11=0,0,IF(GW31&lt;MaxStdDev,1,0))</f>
        <v>1</v>
      </c>
      <c r="GQ31" s="40">
        <f t="shared" ref="GQ31:GQ39" si="89">IF(GK11=0,0,IF(GJ31=0,0,IF(GX31&lt;MaxStdDev,1,0)))</f>
        <v>0</v>
      </c>
      <c r="GS31" s="41">
        <f t="shared" ref="GS31:GW39" si="90">IF(GC$43=0,0,ABS(GC31-GC$41)/GC$43)</f>
        <v>1.2042216787785869</v>
      </c>
      <c r="GT31" s="41">
        <f t="shared" si="90"/>
        <v>1.4318340772613916</v>
      </c>
      <c r="GU31" s="41">
        <f t="shared" si="90"/>
        <v>0.63134434807104378</v>
      </c>
      <c r="GV31" s="41">
        <f t="shared" si="90"/>
        <v>0.65733337957894511</v>
      </c>
      <c r="GW31" s="41">
        <f t="shared" si="90"/>
        <v>1.3269506439804239</v>
      </c>
      <c r="GX31" s="41">
        <f t="shared" ref="GX31:GX39" si="91">IF(GJ$43=0,0,ABS(GJ31-GJ$41)/GJ$43)</f>
        <v>5.3364327648667524</v>
      </c>
      <c r="GY31" s="86"/>
      <c r="HB31" s="18">
        <f t="shared" ref="HB31" si="92">HB11</f>
        <v>39496</v>
      </c>
      <c r="HC31" s="39">
        <f t="shared" ref="HC31:HJ39" si="93">IF(HC11=0,0,HC$15/HC11)</f>
        <v>0</v>
      </c>
      <c r="HD31" s="39">
        <f t="shared" si="93"/>
        <v>1.3771792622585877</v>
      </c>
      <c r="HE31" s="39">
        <f t="shared" si="93"/>
        <v>1.3441271854694417</v>
      </c>
      <c r="HF31" s="39">
        <f t="shared" si="93"/>
        <v>1.7893252063974896</v>
      </c>
      <c r="HG31" s="39">
        <f t="shared" si="93"/>
        <v>0</v>
      </c>
      <c r="HH31" s="39">
        <f t="shared" si="93"/>
        <v>0</v>
      </c>
      <c r="HI31" s="39">
        <f t="shared" si="93"/>
        <v>0</v>
      </c>
      <c r="HJ31" s="39">
        <f t="shared" si="93"/>
        <v>1.0984347808151502</v>
      </c>
      <c r="HK31" s="10"/>
      <c r="HL31" s="40">
        <f t="shared" ref="HL31:HL39" si="94">IF(HK11=0,0,IF(HS31&lt;MaxStdDev,1,0))</f>
        <v>0</v>
      </c>
      <c r="HM31" s="40">
        <f t="shared" ref="HM31:HM39" si="95">IF(HK11=0,0,IF(HT31&lt;MaxStdDev,1,0))</f>
        <v>0</v>
      </c>
      <c r="HN31" s="40">
        <f t="shared" ref="HN31:HN39" si="96">IF(HK11=0,0,IF(HU31&lt;MaxStdDev,1,0))</f>
        <v>0</v>
      </c>
      <c r="HO31" s="40">
        <f t="shared" ref="HO31:HO39" si="97">IF(HK11=0,0,IF(HV31&lt;MaxStdDev,1,0))</f>
        <v>0</v>
      </c>
      <c r="HP31" s="40">
        <f t="shared" ref="HP31:HP39" si="98">IF(HK11=0,0,IF(HW31&lt;MaxStdDev,1,0))</f>
        <v>0</v>
      </c>
      <c r="HQ31" s="40">
        <f t="shared" ref="HQ31:HQ39" si="99">IF(HK11=0,0,IF(HJ31=0,0,IF(HX31&lt;MaxStdDev,1,0)))</f>
        <v>0</v>
      </c>
      <c r="HS31" s="41">
        <f t="shared" ref="HS31:HW39" si="100">IF(HC$43=0,0,ABS(HC31-HC$41)/HC$43)</f>
        <v>9.2292409469398606</v>
      </c>
      <c r="HT31" s="41">
        <f t="shared" si="100"/>
        <v>0.51362698511983995</v>
      </c>
      <c r="HU31" s="41">
        <f t="shared" si="100"/>
        <v>9.2311883610229368E-3</v>
      </c>
      <c r="HV31" s="41">
        <f t="shared" si="100"/>
        <v>0.32496553791383476</v>
      </c>
      <c r="HW31" s="41">
        <f t="shared" si="100"/>
        <v>0</v>
      </c>
      <c r="HX31" s="41">
        <f t="shared" ref="HX31:HX39" si="101">IF(HJ$43=0,0,ABS(HJ31-HJ$41)/HJ$43)</f>
        <v>4.3190638907552821E-2</v>
      </c>
    </row>
    <row r="32" spans="1:232" x14ac:dyDescent="0.25">
      <c r="B32" s="18">
        <f t="shared" ref="B32:B39" si="102">+B31+7</f>
        <v>40413</v>
      </c>
      <c r="C32" s="39">
        <f t="shared" si="16"/>
        <v>1.1223069253053708</v>
      </c>
      <c r="D32" s="39">
        <f t="shared" si="16"/>
        <v>0.77515744841577028</v>
      </c>
      <c r="E32" s="39">
        <f t="shared" si="16"/>
        <v>0.77151884880023736</v>
      </c>
      <c r="F32" s="39">
        <f t="shared" si="16"/>
        <v>0.84500836127204726</v>
      </c>
      <c r="G32" s="39">
        <f t="shared" si="16"/>
        <v>1.6219441204329905</v>
      </c>
      <c r="H32" s="39">
        <f t="shared" si="17"/>
        <v>0</v>
      </c>
      <c r="I32" s="39">
        <f t="shared" si="17"/>
        <v>0</v>
      </c>
      <c r="J32" s="39">
        <f t="shared" si="17"/>
        <v>1.2145492404509808</v>
      </c>
      <c r="K32" s="10"/>
      <c r="L32" s="40">
        <f t="shared" si="18"/>
        <v>1</v>
      </c>
      <c r="M32" s="40">
        <f t="shared" si="19"/>
        <v>1</v>
      </c>
      <c r="N32" s="40">
        <f t="shared" si="20"/>
        <v>1</v>
      </c>
      <c r="O32" s="40">
        <f t="shared" si="21"/>
        <v>1</v>
      </c>
      <c r="P32" s="40">
        <f t="shared" si="22"/>
        <v>1</v>
      </c>
      <c r="Q32" s="40">
        <f t="shared" si="23"/>
        <v>0</v>
      </c>
      <c r="S32" s="41">
        <f t="shared" si="24"/>
        <v>6.3878796314133846E-2</v>
      </c>
      <c r="T32" s="41">
        <f t="shared" si="24"/>
        <v>0.45306868884701779</v>
      </c>
      <c r="U32" s="41">
        <f t="shared" si="24"/>
        <v>0.61867373477937548</v>
      </c>
      <c r="V32" s="41">
        <f t="shared" si="24"/>
        <v>1.2578455055279023E-2</v>
      </c>
      <c r="W32" s="41">
        <f t="shared" si="24"/>
        <v>0.14235577421337944</v>
      </c>
      <c r="X32" s="41">
        <f t="shared" si="25"/>
        <v>2.5517879875213563</v>
      </c>
      <c r="Y32" s="86"/>
      <c r="AB32" s="18">
        <f t="shared" ref="AB32:AB39" si="103">+AB31+7</f>
        <v>40322</v>
      </c>
      <c r="AC32" s="39">
        <f t="shared" si="27"/>
        <v>0.84286336990507493</v>
      </c>
      <c r="AD32" s="39">
        <f t="shared" si="27"/>
        <v>0.58752331076379249</v>
      </c>
      <c r="AE32" s="39">
        <f t="shared" si="27"/>
        <v>0.62010861548192309</v>
      </c>
      <c r="AF32" s="39">
        <f t="shared" si="27"/>
        <v>0.81724274241535211</v>
      </c>
      <c r="AG32" s="39">
        <f t="shared" si="27"/>
        <v>1.1439600344285736</v>
      </c>
      <c r="AH32" s="39">
        <f t="shared" si="27"/>
        <v>0</v>
      </c>
      <c r="AI32" s="39">
        <f t="shared" si="27"/>
        <v>0</v>
      </c>
      <c r="AJ32" s="39">
        <f t="shared" si="27"/>
        <v>0</v>
      </c>
      <c r="AK32" s="10"/>
      <c r="AL32" s="40">
        <f t="shared" si="28"/>
        <v>1</v>
      </c>
      <c r="AM32" s="40">
        <f t="shared" si="29"/>
        <v>1</v>
      </c>
      <c r="AN32" s="40">
        <f t="shared" si="30"/>
        <v>0</v>
      </c>
      <c r="AO32" s="40">
        <f t="shared" si="31"/>
        <v>1</v>
      </c>
      <c r="AP32" s="40">
        <f t="shared" si="32"/>
        <v>1</v>
      </c>
      <c r="AQ32" s="40">
        <f t="shared" si="33"/>
        <v>0</v>
      </c>
      <c r="AS32" s="41">
        <f t="shared" si="34"/>
        <v>0.24378902798699764</v>
      </c>
      <c r="AT32" s="41">
        <f t="shared" si="34"/>
        <v>1.4710159782761767</v>
      </c>
      <c r="AU32" s="41">
        <f t="shared" si="34"/>
        <v>1.608537730230849</v>
      </c>
      <c r="AV32" s="41">
        <f t="shared" si="34"/>
        <v>0.16395118297324884</v>
      </c>
      <c r="AW32" s="41">
        <f t="shared" si="34"/>
        <v>0.1443672252303371</v>
      </c>
      <c r="AX32" s="41">
        <f t="shared" si="35"/>
        <v>1.3063281358146162</v>
      </c>
      <c r="BA32" s="86"/>
      <c r="BB32" s="18">
        <f t="shared" ref="BB32:BB39" si="104">+BB31+7</f>
        <v>40231</v>
      </c>
      <c r="BC32" s="39">
        <f t="shared" si="37"/>
        <v>1.0315993081261778</v>
      </c>
      <c r="BD32" s="39">
        <f t="shared" si="37"/>
        <v>0.95356934678693106</v>
      </c>
      <c r="BE32" s="39">
        <f t="shared" si="37"/>
        <v>1.0229516322608878</v>
      </c>
      <c r="BF32" s="39">
        <f t="shared" si="37"/>
        <v>0.80278741323951142</v>
      </c>
      <c r="BG32" s="39">
        <f t="shared" si="37"/>
        <v>1.4861486734403127</v>
      </c>
      <c r="BH32" s="39">
        <f t="shared" si="37"/>
        <v>0</v>
      </c>
      <c r="BI32" s="39">
        <f t="shared" si="37"/>
        <v>0</v>
      </c>
      <c r="BJ32" s="39">
        <f t="shared" si="37"/>
        <v>1.0311773020389261</v>
      </c>
      <c r="BK32" s="10"/>
      <c r="BL32" s="40">
        <f t="shared" si="38"/>
        <v>1</v>
      </c>
      <c r="BM32" s="40">
        <f t="shared" si="39"/>
        <v>1</v>
      </c>
      <c r="BN32" s="40">
        <f t="shared" si="40"/>
        <v>1</v>
      </c>
      <c r="BO32" s="40">
        <f t="shared" si="41"/>
        <v>1</v>
      </c>
      <c r="BP32" s="40">
        <f t="shared" si="42"/>
        <v>1</v>
      </c>
      <c r="BQ32" s="40">
        <f t="shared" si="43"/>
        <v>1</v>
      </c>
      <c r="BS32" s="41">
        <f t="shared" si="44"/>
        <v>0.43080578233233868</v>
      </c>
      <c r="BT32" s="41">
        <f t="shared" si="44"/>
        <v>0.17369264290541542</v>
      </c>
      <c r="BU32" s="41">
        <f t="shared" si="44"/>
        <v>0.71433500897765234</v>
      </c>
      <c r="BV32" s="41">
        <f t="shared" si="44"/>
        <v>0.49026650691629925</v>
      </c>
      <c r="BW32" s="41">
        <f t="shared" si="44"/>
        <v>0.24900348521163299</v>
      </c>
      <c r="BX32" s="41">
        <f t="shared" si="45"/>
        <v>0.38656023461247635</v>
      </c>
      <c r="BY32" s="86"/>
      <c r="CB32" s="18">
        <f t="shared" ref="CB32:CB39" si="105">+CB31+7</f>
        <v>40049</v>
      </c>
      <c r="CC32" s="39">
        <f t="shared" si="46"/>
        <v>0.91805213106615702</v>
      </c>
      <c r="CD32" s="39">
        <f t="shared" si="46"/>
        <v>1.186219345771182</v>
      </c>
      <c r="CE32" s="39">
        <f t="shared" si="46"/>
        <v>1.3472180129547899</v>
      </c>
      <c r="CF32" s="39">
        <f t="shared" si="46"/>
        <v>1.2370003553121558</v>
      </c>
      <c r="CG32" s="39">
        <f t="shared" si="46"/>
        <v>1.5932687344841012</v>
      </c>
      <c r="CH32" s="39">
        <f t="shared" si="46"/>
        <v>0</v>
      </c>
      <c r="CI32" s="39">
        <f t="shared" si="46"/>
        <v>0</v>
      </c>
      <c r="CJ32" s="39">
        <f t="shared" si="46"/>
        <v>0.77582988236397243</v>
      </c>
      <c r="CK32" s="10"/>
      <c r="CL32" s="40">
        <f t="shared" si="47"/>
        <v>1</v>
      </c>
      <c r="CM32" s="40">
        <f t="shared" si="48"/>
        <v>1</v>
      </c>
      <c r="CN32" s="40">
        <f t="shared" si="49"/>
        <v>1</v>
      </c>
      <c r="CO32" s="40">
        <f t="shared" si="50"/>
        <v>1</v>
      </c>
      <c r="CP32" s="40">
        <f t="shared" si="51"/>
        <v>1</v>
      </c>
      <c r="CQ32" s="40">
        <f t="shared" si="52"/>
        <v>1</v>
      </c>
      <c r="CS32" s="41">
        <f t="shared" si="53"/>
        <v>0.3133863779914608</v>
      </c>
      <c r="CT32" s="41">
        <f t="shared" si="53"/>
        <v>0.25807202552298042</v>
      </c>
      <c r="CU32" s="41">
        <f t="shared" si="53"/>
        <v>0.36865213270859776</v>
      </c>
      <c r="CV32" s="41">
        <f t="shared" si="53"/>
        <v>0.23554877417708131</v>
      </c>
      <c r="CW32" s="41">
        <f t="shared" si="53"/>
        <v>0.28996073885786527</v>
      </c>
      <c r="CX32" s="41">
        <f t="shared" si="54"/>
        <v>0.32277257239555068</v>
      </c>
      <c r="DA32" s="86"/>
      <c r="DB32" s="18">
        <f t="shared" ref="DB32:DB39" si="106">+DB31+7</f>
        <v>39958</v>
      </c>
      <c r="DC32" s="39">
        <f t="shared" si="55"/>
        <v>0</v>
      </c>
      <c r="DD32" s="39">
        <f t="shared" si="55"/>
        <v>0.86035168787017269</v>
      </c>
      <c r="DE32" s="39">
        <f t="shared" si="55"/>
        <v>0.98051163955549481</v>
      </c>
      <c r="DF32" s="39">
        <f t="shared" si="55"/>
        <v>0.80693345198985766</v>
      </c>
      <c r="DG32" s="39">
        <f t="shared" si="55"/>
        <v>1.0536478074523001</v>
      </c>
      <c r="DH32" s="39">
        <f t="shared" si="55"/>
        <v>0</v>
      </c>
      <c r="DI32" s="39">
        <f t="shared" si="55"/>
        <v>0</v>
      </c>
      <c r="DJ32" s="39">
        <f t="shared" si="55"/>
        <v>0.89568535345333777</v>
      </c>
      <c r="DK32" s="10"/>
      <c r="DL32" s="40">
        <f t="shared" si="56"/>
        <v>0</v>
      </c>
      <c r="DM32" s="40">
        <f t="shared" si="57"/>
        <v>0</v>
      </c>
      <c r="DN32" s="40">
        <f t="shared" si="58"/>
        <v>0</v>
      </c>
      <c r="DO32" s="40">
        <f t="shared" si="59"/>
        <v>0</v>
      </c>
      <c r="DP32" s="40">
        <f t="shared" si="60"/>
        <v>0</v>
      </c>
      <c r="DQ32" s="40">
        <f t="shared" si="61"/>
        <v>0</v>
      </c>
      <c r="DS32" s="41">
        <f t="shared" si="62"/>
        <v>7.2891508775758078</v>
      </c>
      <c r="DT32" s="41">
        <f t="shared" si="62"/>
        <v>1.0672579132719637</v>
      </c>
      <c r="DU32" s="41">
        <f t="shared" si="62"/>
        <v>0.12838702130674276</v>
      </c>
      <c r="DV32" s="41">
        <f t="shared" si="62"/>
        <v>0.48445209277731072</v>
      </c>
      <c r="DW32" s="41">
        <f t="shared" si="62"/>
        <v>0.63894956975204409</v>
      </c>
      <c r="DX32" s="41">
        <f t="shared" si="63"/>
        <v>1.894417529045713</v>
      </c>
      <c r="EA32" s="86"/>
      <c r="EB32" s="18">
        <f t="shared" ref="EB32:EB39" si="107">+EB31+7</f>
        <v>39867</v>
      </c>
      <c r="EC32" s="39">
        <f t="shared" si="65"/>
        <v>1.1418814515109004</v>
      </c>
      <c r="ED32" s="39">
        <f t="shared" si="65"/>
        <v>0.81073304256375789</v>
      </c>
      <c r="EE32" s="39">
        <f t="shared" si="65"/>
        <v>1.1541133724168213</v>
      </c>
      <c r="EF32" s="39">
        <f t="shared" si="65"/>
        <v>1.2819091176396733</v>
      </c>
      <c r="EG32" s="39">
        <f t="shared" si="65"/>
        <v>0.93895870843738227</v>
      </c>
      <c r="EH32" s="39">
        <f t="shared" si="65"/>
        <v>0</v>
      </c>
      <c r="EI32" s="39">
        <f t="shared" si="65"/>
        <v>0</v>
      </c>
      <c r="EJ32" s="39">
        <f t="shared" si="65"/>
        <v>0.96815992263659312</v>
      </c>
      <c r="EK32" s="10"/>
      <c r="EL32" s="40">
        <f t="shared" si="66"/>
        <v>1</v>
      </c>
      <c r="EM32" s="40">
        <f t="shared" si="67"/>
        <v>1</v>
      </c>
      <c r="EN32" s="40">
        <f t="shared" si="68"/>
        <v>1</v>
      </c>
      <c r="EO32" s="40">
        <f t="shared" si="69"/>
        <v>1</v>
      </c>
      <c r="EP32" s="40">
        <f t="shared" si="70"/>
        <v>1</v>
      </c>
      <c r="EQ32" s="40">
        <f t="shared" si="71"/>
        <v>1</v>
      </c>
      <c r="ES32" s="41">
        <f t="shared" si="72"/>
        <v>0.15612096698657396</v>
      </c>
      <c r="ET32" s="41">
        <f t="shared" si="72"/>
        <v>0.49980829572340979</v>
      </c>
      <c r="EU32" s="41">
        <f t="shared" si="72"/>
        <v>0.8301393797802199</v>
      </c>
      <c r="EV32" s="41">
        <f t="shared" si="72"/>
        <v>1.393527368037105</v>
      </c>
      <c r="EW32" s="41">
        <f t="shared" si="72"/>
        <v>0.32533659002854814</v>
      </c>
      <c r="EX32" s="41">
        <f t="shared" si="73"/>
        <v>1.3672257997683974</v>
      </c>
      <c r="EY32" s="86"/>
      <c r="FB32" s="18">
        <f t="shared" ref="FB32:FB39" si="108">+FB31+7</f>
        <v>39685</v>
      </c>
      <c r="FC32" s="39">
        <f t="shared" si="74"/>
        <v>2.4551347111115285</v>
      </c>
      <c r="FD32" s="39">
        <f t="shared" si="74"/>
        <v>2.8378772183571797</v>
      </c>
      <c r="FE32" s="39">
        <f t="shared" si="74"/>
        <v>2.7934752772293643</v>
      </c>
      <c r="FF32" s="39">
        <f t="shared" si="74"/>
        <v>2.8901569995546521</v>
      </c>
      <c r="FG32" s="39">
        <f t="shared" si="74"/>
        <v>3.1198970656694014</v>
      </c>
      <c r="FH32" s="39">
        <f t="shared" si="74"/>
        <v>0</v>
      </c>
      <c r="FI32" s="39">
        <f t="shared" si="74"/>
        <v>0</v>
      </c>
      <c r="FJ32" s="39">
        <f t="shared" si="74"/>
        <v>0</v>
      </c>
      <c r="FK32" s="10"/>
      <c r="FL32" s="40">
        <f t="shared" si="75"/>
        <v>0</v>
      </c>
      <c r="FM32" s="40">
        <f t="shared" si="76"/>
        <v>0</v>
      </c>
      <c r="FN32" s="40">
        <f t="shared" si="77"/>
        <v>0</v>
      </c>
      <c r="FO32" s="40">
        <f t="shared" si="78"/>
        <v>0</v>
      </c>
      <c r="FP32" s="40">
        <f t="shared" si="79"/>
        <v>0</v>
      </c>
      <c r="FQ32" s="40">
        <f t="shared" si="80"/>
        <v>0</v>
      </c>
      <c r="FS32" s="41">
        <f t="shared" si="81"/>
        <v>1.820709576736939</v>
      </c>
      <c r="FT32" s="41">
        <f t="shared" si="81"/>
        <v>2.9782808184502723</v>
      </c>
      <c r="FU32" s="41">
        <f t="shared" si="81"/>
        <v>2.7269254537717083</v>
      </c>
      <c r="FV32" s="41">
        <f t="shared" si="81"/>
        <v>2.808992473581954</v>
      </c>
      <c r="FW32" s="41">
        <f t="shared" si="81"/>
        <v>2.4659165073448337</v>
      </c>
      <c r="FX32" s="41">
        <f t="shared" si="82"/>
        <v>4.9629685728860871</v>
      </c>
      <c r="FY32" s="86"/>
      <c r="GB32" s="18">
        <f t="shared" ref="GB32:GB39" si="109">+GB31+7</f>
        <v>39594</v>
      </c>
      <c r="GC32" s="39">
        <f t="shared" si="83"/>
        <v>0</v>
      </c>
      <c r="GD32" s="39">
        <f t="shared" si="83"/>
        <v>0.99952666176439864</v>
      </c>
      <c r="GE32" s="39">
        <f t="shared" si="83"/>
        <v>1.1318199876982626</v>
      </c>
      <c r="GF32" s="39">
        <f t="shared" si="83"/>
        <v>1.1785755659029822</v>
      </c>
      <c r="GG32" s="39">
        <f t="shared" si="83"/>
        <v>1.3809966025344409</v>
      </c>
      <c r="GH32" s="39">
        <f t="shared" si="83"/>
        <v>0</v>
      </c>
      <c r="GI32" s="39">
        <f t="shared" si="83"/>
        <v>0</v>
      </c>
      <c r="GJ32" s="39">
        <f t="shared" si="83"/>
        <v>1.0415887591624642</v>
      </c>
      <c r="GK32" s="10"/>
      <c r="GL32" s="40">
        <f t="shared" si="84"/>
        <v>0</v>
      </c>
      <c r="GM32" s="40">
        <f t="shared" si="85"/>
        <v>0</v>
      </c>
      <c r="GN32" s="40">
        <f t="shared" si="86"/>
        <v>0</v>
      </c>
      <c r="GO32" s="40">
        <f t="shared" si="87"/>
        <v>0</v>
      </c>
      <c r="GP32" s="40">
        <f t="shared" si="88"/>
        <v>0</v>
      </c>
      <c r="GQ32" s="40">
        <f t="shared" si="89"/>
        <v>0</v>
      </c>
      <c r="GS32" s="41">
        <f t="shared" si="90"/>
        <v>6.6316801830527679</v>
      </c>
      <c r="GT32" s="41">
        <f t="shared" si="90"/>
        <v>1.999466982133022</v>
      </c>
      <c r="GU32" s="41">
        <f t="shared" si="90"/>
        <v>2.0666618853112952</v>
      </c>
      <c r="GV32" s="41">
        <f t="shared" si="90"/>
        <v>0.70795928912780137</v>
      </c>
      <c r="GW32" s="41">
        <f t="shared" si="90"/>
        <v>0.65341901714932593</v>
      </c>
      <c r="GX32" s="41">
        <f t="shared" si="91"/>
        <v>2.2162411418226022</v>
      </c>
      <c r="GY32" s="86"/>
      <c r="HB32" s="18">
        <f t="shared" ref="HB32:HB39" si="110">+HB31+7</f>
        <v>39503</v>
      </c>
      <c r="HC32" s="39">
        <f t="shared" si="93"/>
        <v>1.4300834680095156</v>
      </c>
      <c r="HD32" s="39">
        <f t="shared" si="93"/>
        <v>1.2944506218920633</v>
      </c>
      <c r="HE32" s="39">
        <f t="shared" si="93"/>
        <v>1.3842277660986606</v>
      </c>
      <c r="HF32" s="39">
        <f t="shared" si="93"/>
        <v>1.7491147895865933</v>
      </c>
      <c r="HG32" s="39">
        <f t="shared" si="93"/>
        <v>0</v>
      </c>
      <c r="HH32" s="39">
        <f t="shared" si="93"/>
        <v>0</v>
      </c>
      <c r="HI32" s="39">
        <f t="shared" si="93"/>
        <v>0</v>
      </c>
      <c r="HJ32" s="39">
        <f t="shared" si="93"/>
        <v>1.0481049312244037</v>
      </c>
      <c r="HK32" s="10"/>
      <c r="HL32" s="40">
        <f t="shared" si="94"/>
        <v>1</v>
      </c>
      <c r="HM32" s="40">
        <f t="shared" si="95"/>
        <v>1</v>
      </c>
      <c r="HN32" s="40">
        <f t="shared" si="96"/>
        <v>1</v>
      </c>
      <c r="HO32" s="40">
        <f t="shared" si="97"/>
        <v>1</v>
      </c>
      <c r="HP32" s="40">
        <f t="shared" si="98"/>
        <v>1</v>
      </c>
      <c r="HQ32" s="40">
        <f t="shared" si="99"/>
        <v>1</v>
      </c>
      <c r="HS32" s="41">
        <f t="shared" si="100"/>
        <v>0.10117437484136148</v>
      </c>
      <c r="HT32" s="41">
        <f t="shared" si="100"/>
        <v>0.13984855428717505</v>
      </c>
      <c r="HU32" s="41">
        <f t="shared" si="100"/>
        <v>0.35653355207571752</v>
      </c>
      <c r="HV32" s="41">
        <f t="shared" si="100"/>
        <v>0.14513179977717014</v>
      </c>
      <c r="HW32" s="41">
        <f t="shared" si="100"/>
        <v>0</v>
      </c>
      <c r="HX32" s="41">
        <f t="shared" si="101"/>
        <v>0.17393183860914579</v>
      </c>
    </row>
    <row r="33" spans="1:233" x14ac:dyDescent="0.25">
      <c r="B33" s="18">
        <f t="shared" si="102"/>
        <v>40420</v>
      </c>
      <c r="C33" s="39">
        <f t="shared" si="16"/>
        <v>1.165751208882827</v>
      </c>
      <c r="D33" s="39">
        <f t="shared" si="16"/>
        <v>0.68920413008063075</v>
      </c>
      <c r="E33" s="39">
        <f t="shared" si="16"/>
        <v>0.76656462197791309</v>
      </c>
      <c r="F33" s="39">
        <f t="shared" si="16"/>
        <v>0.92094413697657451</v>
      </c>
      <c r="G33" s="39">
        <f t="shared" si="16"/>
        <v>1.9110439104409935</v>
      </c>
      <c r="H33" s="39">
        <f t="shared" si="17"/>
        <v>0</v>
      </c>
      <c r="I33" s="39">
        <f t="shared" si="17"/>
        <v>0</v>
      </c>
      <c r="J33" s="39">
        <f t="shared" si="17"/>
        <v>0</v>
      </c>
      <c r="K33" s="10"/>
      <c r="L33" s="40">
        <f t="shared" si="18"/>
        <v>1</v>
      </c>
      <c r="M33" s="40">
        <f t="shared" si="19"/>
        <v>1</v>
      </c>
      <c r="N33" s="40">
        <f t="shared" si="20"/>
        <v>1</v>
      </c>
      <c r="O33" s="40">
        <f t="shared" si="21"/>
        <v>1</v>
      </c>
      <c r="P33" s="40">
        <f t="shared" si="22"/>
        <v>1</v>
      </c>
      <c r="Q33" s="40">
        <f t="shared" si="23"/>
        <v>0</v>
      </c>
      <c r="S33" s="41">
        <f t="shared" si="24"/>
        <v>0.16090601710063557</v>
      </c>
      <c r="T33" s="41">
        <f t="shared" si="24"/>
        <v>1.0069030167811628</v>
      </c>
      <c r="U33" s="41">
        <f t="shared" si="24"/>
        <v>0.66180117499778535</v>
      </c>
      <c r="V33" s="41">
        <f t="shared" si="24"/>
        <v>0.60334120299041261</v>
      </c>
      <c r="W33" s="41">
        <f t="shared" si="24"/>
        <v>0.65359595607053833</v>
      </c>
      <c r="X33" s="41">
        <f t="shared" si="25"/>
        <v>9.7735981087475583</v>
      </c>
      <c r="Y33" s="86"/>
      <c r="AB33" s="18">
        <f t="shared" si="103"/>
        <v>40329</v>
      </c>
      <c r="AC33" s="39">
        <f t="shared" si="27"/>
        <v>0</v>
      </c>
      <c r="AD33" s="39">
        <f t="shared" si="27"/>
        <v>0.81064524264806559</v>
      </c>
      <c r="AE33" s="39">
        <f t="shared" si="27"/>
        <v>0.8989451877271678</v>
      </c>
      <c r="AF33" s="39">
        <f t="shared" si="27"/>
        <v>0.91649974843537518</v>
      </c>
      <c r="AG33" s="39">
        <f t="shared" si="27"/>
        <v>0.95896842818783834</v>
      </c>
      <c r="AH33" s="39">
        <f t="shared" si="27"/>
        <v>0</v>
      </c>
      <c r="AI33" s="39">
        <f t="shared" si="27"/>
        <v>0</v>
      </c>
      <c r="AJ33" s="39">
        <f t="shared" si="27"/>
        <v>0.77731364901404898</v>
      </c>
      <c r="AK33" s="10"/>
      <c r="AL33" s="40">
        <f t="shared" si="28"/>
        <v>0</v>
      </c>
      <c r="AM33" s="40">
        <f t="shared" si="29"/>
        <v>0</v>
      </c>
      <c r="AN33" s="40">
        <f t="shared" si="30"/>
        <v>0</v>
      </c>
      <c r="AO33" s="40">
        <f t="shared" si="31"/>
        <v>0</v>
      </c>
      <c r="AP33" s="40">
        <f t="shared" si="32"/>
        <v>0</v>
      </c>
      <c r="AQ33" s="40">
        <f t="shared" si="33"/>
        <v>0</v>
      </c>
      <c r="AS33" s="41">
        <f t="shared" si="34"/>
        <v>1.687390552936723</v>
      </c>
      <c r="AT33" s="41">
        <f t="shared" si="34"/>
        <v>0.23187075923921088</v>
      </c>
      <c r="AU33" s="41">
        <f t="shared" si="34"/>
        <v>0.45379504313605329</v>
      </c>
      <c r="AV33" s="41">
        <f t="shared" si="34"/>
        <v>1.1657382194976353</v>
      </c>
      <c r="AW33" s="41">
        <f t="shared" si="34"/>
        <v>0.25837790892219131</v>
      </c>
      <c r="AX33" s="41">
        <f t="shared" si="35"/>
        <v>0.18692667670264881</v>
      </c>
      <c r="BA33" s="86"/>
      <c r="BB33" s="18">
        <f t="shared" si="104"/>
        <v>40238</v>
      </c>
      <c r="BC33" s="39">
        <f t="shared" si="37"/>
        <v>1.014215793055953</v>
      </c>
      <c r="BD33" s="39">
        <f t="shared" si="37"/>
        <v>0.9716404531566134</v>
      </c>
      <c r="BE33" s="39">
        <f t="shared" si="37"/>
        <v>1.1350425309098013</v>
      </c>
      <c r="BF33" s="39">
        <f t="shared" si="37"/>
        <v>0.96767922986165489</v>
      </c>
      <c r="BG33" s="39">
        <f t="shared" si="37"/>
        <v>1.7553669930325015</v>
      </c>
      <c r="BH33" s="39">
        <f t="shared" si="37"/>
        <v>0</v>
      </c>
      <c r="BI33" s="39">
        <f t="shared" si="37"/>
        <v>0</v>
      </c>
      <c r="BJ33" s="39">
        <f t="shared" si="37"/>
        <v>1.0952477285732594</v>
      </c>
      <c r="BK33" s="10"/>
      <c r="BL33" s="40">
        <f t="shared" si="38"/>
        <v>1</v>
      </c>
      <c r="BM33" s="40">
        <f t="shared" si="39"/>
        <v>1</v>
      </c>
      <c r="BN33" s="40">
        <f t="shared" si="40"/>
        <v>0</v>
      </c>
      <c r="BO33" s="40">
        <f t="shared" si="41"/>
        <v>1</v>
      </c>
      <c r="BP33" s="40">
        <f t="shared" si="42"/>
        <v>1</v>
      </c>
      <c r="BQ33" s="40">
        <f t="shared" si="43"/>
        <v>1</v>
      </c>
      <c r="BS33" s="41">
        <f t="shared" si="44"/>
        <v>0.15707253513590269</v>
      </c>
      <c r="BT33" s="41">
        <f t="shared" si="44"/>
        <v>8.752451509166391E-3</v>
      </c>
      <c r="BU33" s="41">
        <f t="shared" si="44"/>
        <v>1.7167018634150284</v>
      </c>
      <c r="BV33" s="41">
        <f t="shared" si="44"/>
        <v>0.81414599177451197</v>
      </c>
      <c r="BW33" s="41">
        <f t="shared" si="44"/>
        <v>0.62937043783744806</v>
      </c>
      <c r="BX33" s="41">
        <f t="shared" si="45"/>
        <v>0.7359036891199342</v>
      </c>
      <c r="BY33" s="86"/>
      <c r="CB33" s="18">
        <f t="shared" si="105"/>
        <v>40056</v>
      </c>
      <c r="CC33" s="39">
        <f t="shared" si="46"/>
        <v>0.88677552806528359</v>
      </c>
      <c r="CD33" s="39">
        <f t="shared" si="46"/>
        <v>0.90525428708471378</v>
      </c>
      <c r="CE33" s="39">
        <f t="shared" si="46"/>
        <v>1.1577447275641608</v>
      </c>
      <c r="CF33" s="39">
        <f t="shared" si="46"/>
        <v>1.3327898322268172</v>
      </c>
      <c r="CG33" s="39">
        <f t="shared" si="46"/>
        <v>1.9605160096956273</v>
      </c>
      <c r="CH33" s="39">
        <f t="shared" si="46"/>
        <v>0</v>
      </c>
      <c r="CI33" s="39">
        <f t="shared" si="46"/>
        <v>0</v>
      </c>
      <c r="CJ33" s="39">
        <f t="shared" si="46"/>
        <v>0</v>
      </c>
      <c r="CK33" s="10"/>
      <c r="CL33" s="40">
        <f t="shared" si="47"/>
        <v>1</v>
      </c>
      <c r="CM33" s="40">
        <f t="shared" si="48"/>
        <v>0</v>
      </c>
      <c r="CN33" s="40">
        <f t="shared" si="49"/>
        <v>1</v>
      </c>
      <c r="CO33" s="40">
        <f t="shared" si="50"/>
        <v>1</v>
      </c>
      <c r="CP33" s="40">
        <f t="shared" si="51"/>
        <v>1</v>
      </c>
      <c r="CQ33" s="40">
        <f t="shared" si="52"/>
        <v>0</v>
      </c>
      <c r="CS33" s="41">
        <f t="shared" si="53"/>
        <v>0.37850602006837658</v>
      </c>
      <c r="CT33" s="41">
        <f t="shared" si="53"/>
        <v>2.1449030236873057</v>
      </c>
      <c r="CU33" s="41">
        <f t="shared" si="53"/>
        <v>0.57231950709257384</v>
      </c>
      <c r="CV33" s="41">
        <f t="shared" si="53"/>
        <v>1.0912130004180227</v>
      </c>
      <c r="CW33" s="41">
        <f t="shared" si="53"/>
        <v>1.1334944694586906</v>
      </c>
      <c r="CX33" s="41">
        <f t="shared" si="54"/>
        <v>7.369952332801625</v>
      </c>
      <c r="DA33" s="86"/>
      <c r="DB33" s="18">
        <f t="shared" si="106"/>
        <v>39965</v>
      </c>
      <c r="DC33" s="39">
        <f t="shared" si="55"/>
        <v>0.75979334402145771</v>
      </c>
      <c r="DD33" s="39">
        <f t="shared" si="55"/>
        <v>0.82477942264766202</v>
      </c>
      <c r="DE33" s="39">
        <f t="shared" si="55"/>
        <v>1.0320824909233082</v>
      </c>
      <c r="DF33" s="39">
        <f t="shared" si="55"/>
        <v>0.82607517522989937</v>
      </c>
      <c r="DG33" s="39">
        <f t="shared" si="55"/>
        <v>1.4080294006910392</v>
      </c>
      <c r="DH33" s="39">
        <f t="shared" si="55"/>
        <v>0</v>
      </c>
      <c r="DI33" s="39">
        <f t="shared" si="55"/>
        <v>0</v>
      </c>
      <c r="DJ33" s="39">
        <f t="shared" si="55"/>
        <v>1.2195606516859023</v>
      </c>
      <c r="DK33" s="10"/>
      <c r="DL33" s="40">
        <f t="shared" si="56"/>
        <v>1</v>
      </c>
      <c r="DM33" s="40">
        <f t="shared" si="57"/>
        <v>1</v>
      </c>
      <c r="DN33" s="40">
        <f t="shared" si="58"/>
        <v>1</v>
      </c>
      <c r="DO33" s="40">
        <f t="shared" si="59"/>
        <v>1</v>
      </c>
      <c r="DP33" s="40">
        <f t="shared" si="60"/>
        <v>1</v>
      </c>
      <c r="DQ33" s="40">
        <f t="shared" si="61"/>
        <v>0</v>
      </c>
      <c r="DS33" s="41">
        <f t="shared" si="62"/>
        <v>1.1819900471294371</v>
      </c>
      <c r="DT33" s="41">
        <f t="shared" si="62"/>
        <v>1.3274082256635953</v>
      </c>
      <c r="DU33" s="41">
        <f t="shared" si="62"/>
        <v>0.15573344078727872</v>
      </c>
      <c r="DV33" s="41">
        <f t="shared" si="62"/>
        <v>0.38615914359476833</v>
      </c>
      <c r="DW33" s="41">
        <f t="shared" si="62"/>
        <v>0.17020830137028517</v>
      </c>
      <c r="DX33" s="41">
        <f t="shared" si="63"/>
        <v>3.7475446213410719</v>
      </c>
      <c r="EA33" s="86"/>
      <c r="EB33" s="18">
        <f t="shared" si="107"/>
        <v>39874</v>
      </c>
      <c r="EC33" s="39">
        <f t="shared" si="65"/>
        <v>0.94753275964615202</v>
      </c>
      <c r="ED33" s="39">
        <f t="shared" si="65"/>
        <v>0.8287332460267941</v>
      </c>
      <c r="EE33" s="39">
        <f t="shared" si="65"/>
        <v>1.1446185350756528</v>
      </c>
      <c r="EF33" s="39">
        <f t="shared" si="65"/>
        <v>1.0918625524080197</v>
      </c>
      <c r="EG33" s="39">
        <f t="shared" si="65"/>
        <v>1.2293293645355325</v>
      </c>
      <c r="EH33" s="39">
        <f t="shared" si="65"/>
        <v>0</v>
      </c>
      <c r="EI33" s="39">
        <f t="shared" si="65"/>
        <v>0</v>
      </c>
      <c r="EJ33" s="39">
        <f t="shared" si="65"/>
        <v>1.2080055938016321</v>
      </c>
      <c r="EK33" s="10"/>
      <c r="EL33" s="40">
        <f t="shared" si="66"/>
        <v>1</v>
      </c>
      <c r="EM33" s="40">
        <f t="shared" si="67"/>
        <v>1</v>
      </c>
      <c r="EN33" s="40">
        <f t="shared" si="68"/>
        <v>1</v>
      </c>
      <c r="EO33" s="40">
        <f t="shared" si="69"/>
        <v>1</v>
      </c>
      <c r="EP33" s="40">
        <f t="shared" si="70"/>
        <v>1</v>
      </c>
      <c r="EQ33" s="40">
        <f t="shared" si="71"/>
        <v>1</v>
      </c>
      <c r="ES33" s="41">
        <f t="shared" si="72"/>
        <v>1.1995836735750758</v>
      </c>
      <c r="ET33" s="41">
        <f t="shared" si="72"/>
        <v>0.38421312915671407</v>
      </c>
      <c r="EU33" s="41">
        <f t="shared" si="72"/>
        <v>0.87953313638510777</v>
      </c>
      <c r="EV33" s="41">
        <f t="shared" si="72"/>
        <v>1.0542600633404569</v>
      </c>
      <c r="EW33" s="41">
        <f t="shared" si="72"/>
        <v>0.16808669891249545</v>
      </c>
      <c r="EX33" s="41">
        <f t="shared" si="73"/>
        <v>6.1898819613367073E-2</v>
      </c>
      <c r="EY33" s="86"/>
      <c r="FB33" s="18">
        <f t="shared" si="108"/>
        <v>39692</v>
      </c>
      <c r="FC33" s="39">
        <f t="shared" si="74"/>
        <v>0</v>
      </c>
      <c r="FD33" s="39">
        <f t="shared" si="74"/>
        <v>2.0527140780166437</v>
      </c>
      <c r="FE33" s="39">
        <f t="shared" si="74"/>
        <v>1.8752042718180923</v>
      </c>
      <c r="FF33" s="39">
        <f t="shared" si="74"/>
        <v>2.0230131222540426</v>
      </c>
      <c r="FG33" s="39">
        <f t="shared" si="74"/>
        <v>2.1208997486526631</v>
      </c>
      <c r="FH33" s="39">
        <f t="shared" si="74"/>
        <v>0</v>
      </c>
      <c r="FI33" s="39">
        <f t="shared" si="74"/>
        <v>0</v>
      </c>
      <c r="FJ33" s="39">
        <f t="shared" si="74"/>
        <v>0.73362587537127688</v>
      </c>
      <c r="FK33" s="10"/>
      <c r="FL33" s="40">
        <f t="shared" si="75"/>
        <v>0</v>
      </c>
      <c r="FM33" s="40">
        <f t="shared" si="76"/>
        <v>0</v>
      </c>
      <c r="FN33" s="40">
        <f t="shared" si="77"/>
        <v>0</v>
      </c>
      <c r="FO33" s="40">
        <f t="shared" si="78"/>
        <v>0</v>
      </c>
      <c r="FP33" s="40">
        <f t="shared" si="79"/>
        <v>0</v>
      </c>
      <c r="FQ33" s="40">
        <f t="shared" si="80"/>
        <v>0</v>
      </c>
      <c r="FS33" s="41">
        <f t="shared" si="81"/>
        <v>2.862553327176435</v>
      </c>
      <c r="FT33" s="41">
        <f t="shared" si="81"/>
        <v>0.74652415289399587</v>
      </c>
      <c r="FU33" s="41">
        <f t="shared" si="81"/>
        <v>0.2720177232706274</v>
      </c>
      <c r="FV33" s="41">
        <f t="shared" si="81"/>
        <v>0.29156499812004011</v>
      </c>
      <c r="FW33" s="41">
        <f t="shared" si="81"/>
        <v>0.25414703610127487</v>
      </c>
      <c r="FX33" s="41">
        <f t="shared" si="82"/>
        <v>2.4945555631346122E-2</v>
      </c>
      <c r="FY33" s="86"/>
      <c r="GB33" s="18">
        <f t="shared" si="109"/>
        <v>39601</v>
      </c>
      <c r="GC33" s="39">
        <f t="shared" si="83"/>
        <v>0.97249087789847199</v>
      </c>
      <c r="GD33" s="39">
        <f t="shared" si="83"/>
        <v>0.8560974136570545</v>
      </c>
      <c r="GE33" s="39">
        <f t="shared" si="83"/>
        <v>1.0113183214699297</v>
      </c>
      <c r="GF33" s="39">
        <f t="shared" si="83"/>
        <v>1.0622005808968629</v>
      </c>
      <c r="GG33" s="39">
        <f t="shared" si="83"/>
        <v>1.2596265117267267</v>
      </c>
      <c r="GH33" s="39">
        <f t="shared" si="83"/>
        <v>0</v>
      </c>
      <c r="GI33" s="39">
        <f t="shared" si="83"/>
        <v>0</v>
      </c>
      <c r="GJ33" s="39">
        <f t="shared" si="83"/>
        <v>0.95129275370994071</v>
      </c>
      <c r="GK33" s="10"/>
      <c r="GL33" s="40">
        <f t="shared" si="84"/>
        <v>1</v>
      </c>
      <c r="GM33" s="40">
        <f t="shared" si="85"/>
        <v>1</v>
      </c>
      <c r="GN33" s="40">
        <f t="shared" si="86"/>
        <v>1</v>
      </c>
      <c r="GO33" s="40">
        <f t="shared" si="87"/>
        <v>1</v>
      </c>
      <c r="GP33" s="40">
        <f t="shared" si="88"/>
        <v>1</v>
      </c>
      <c r="GQ33" s="40">
        <f t="shared" si="89"/>
        <v>0</v>
      </c>
      <c r="GS33" s="41">
        <f t="shared" si="90"/>
        <v>1.0128469637067057</v>
      </c>
      <c r="GT33" s="41">
        <f t="shared" si="90"/>
        <v>0.89979969712287411</v>
      </c>
      <c r="GU33" s="41">
        <f t="shared" si="90"/>
        <v>1.0565534031499413</v>
      </c>
      <c r="GV33" s="41">
        <f t="shared" si="90"/>
        <v>0.26448163514770651</v>
      </c>
      <c r="GW33" s="41">
        <f t="shared" si="90"/>
        <v>0.42325121622791617</v>
      </c>
      <c r="GX33" s="41">
        <f t="shared" si="91"/>
        <v>1.5614949396766351</v>
      </c>
      <c r="GY33" s="86"/>
      <c r="HB33" s="18">
        <f t="shared" si="110"/>
        <v>39510</v>
      </c>
      <c r="HC33" s="39">
        <f t="shared" si="93"/>
        <v>1.364557606024593</v>
      </c>
      <c r="HD33" s="39">
        <f t="shared" si="93"/>
        <v>1.104655947499473</v>
      </c>
      <c r="HE33" s="39">
        <f t="shared" si="93"/>
        <v>1.255761676686334</v>
      </c>
      <c r="HF33" s="39">
        <f t="shared" si="93"/>
        <v>1.5527451037025799</v>
      </c>
      <c r="HG33" s="39">
        <f t="shared" si="93"/>
        <v>0</v>
      </c>
      <c r="HH33" s="39">
        <f t="shared" si="93"/>
        <v>0</v>
      </c>
      <c r="HI33" s="39">
        <f t="shared" si="93"/>
        <v>0</v>
      </c>
      <c r="HJ33" s="39">
        <f t="shared" si="93"/>
        <v>0.99313320695872453</v>
      </c>
      <c r="HK33" s="10"/>
      <c r="HL33" s="40">
        <f t="shared" si="94"/>
        <v>1</v>
      </c>
      <c r="HM33" s="40">
        <f t="shared" si="95"/>
        <v>1</v>
      </c>
      <c r="HN33" s="40">
        <f t="shared" si="96"/>
        <v>1</v>
      </c>
      <c r="HO33" s="40">
        <f t="shared" si="97"/>
        <v>1</v>
      </c>
      <c r="HP33" s="40">
        <f t="shared" si="98"/>
        <v>1</v>
      </c>
      <c r="HQ33" s="40">
        <f t="shared" si="99"/>
        <v>1</v>
      </c>
      <c r="HS33" s="41">
        <f t="shared" si="100"/>
        <v>0.32634158511026806</v>
      </c>
      <c r="HT33" s="41">
        <f t="shared" si="100"/>
        <v>0.7176677213406889</v>
      </c>
      <c r="HU33" s="41">
        <f t="shared" si="100"/>
        <v>0.8152291783268707</v>
      </c>
      <c r="HV33" s="41">
        <f t="shared" si="100"/>
        <v>0.73309572109934318</v>
      </c>
      <c r="HW33" s="41">
        <f t="shared" si="100"/>
        <v>0</v>
      </c>
      <c r="HX33" s="41">
        <f t="shared" si="101"/>
        <v>0.4110793179476005</v>
      </c>
    </row>
    <row r="34" spans="1:233" x14ac:dyDescent="0.25">
      <c r="B34" s="18">
        <f t="shared" si="102"/>
        <v>40427</v>
      </c>
      <c r="C34" s="39">
        <f t="shared" si="16"/>
        <v>0</v>
      </c>
      <c r="D34" s="39">
        <f t="shared" si="16"/>
        <v>1.1303233096275296</v>
      </c>
      <c r="E34" s="39">
        <f t="shared" si="16"/>
        <v>1.0332530595390648</v>
      </c>
      <c r="F34" s="39">
        <f t="shared" si="16"/>
        <v>1.0425632622078418</v>
      </c>
      <c r="G34" s="39">
        <f t="shared" si="16"/>
        <v>2.3725706766418808</v>
      </c>
      <c r="H34" s="39">
        <f t="shared" si="17"/>
        <v>0</v>
      </c>
      <c r="I34" s="39">
        <f t="shared" si="17"/>
        <v>0</v>
      </c>
      <c r="J34" s="39">
        <f t="shared" si="17"/>
        <v>1.0418597306151784</v>
      </c>
      <c r="K34" s="10"/>
      <c r="L34" s="40">
        <f t="shared" si="18"/>
        <v>0</v>
      </c>
      <c r="M34" s="40">
        <f t="shared" si="19"/>
        <v>0</v>
      </c>
      <c r="N34" s="40">
        <f t="shared" si="20"/>
        <v>0</v>
      </c>
      <c r="O34" s="40">
        <f t="shared" si="21"/>
        <v>0</v>
      </c>
      <c r="P34" s="40">
        <f t="shared" si="22"/>
        <v>0</v>
      </c>
      <c r="Q34" s="40">
        <f t="shared" si="23"/>
        <v>0</v>
      </c>
      <c r="S34" s="41">
        <f t="shared" si="24"/>
        <v>2.4426494017554208</v>
      </c>
      <c r="T34" s="41">
        <f t="shared" si="24"/>
        <v>1.8354182463798931</v>
      </c>
      <c r="U34" s="41">
        <f t="shared" si="24"/>
        <v>1.6597698915574088</v>
      </c>
      <c r="V34" s="41">
        <f t="shared" si="24"/>
        <v>1.5495098297870578</v>
      </c>
      <c r="W34" s="41">
        <f t="shared" si="24"/>
        <v>1.924274942450183</v>
      </c>
      <c r="X34" s="41">
        <f t="shared" si="25"/>
        <v>0.79931487847609395</v>
      </c>
      <c r="Y34" s="86"/>
      <c r="AB34" s="18">
        <f t="shared" si="103"/>
        <v>40336</v>
      </c>
      <c r="AC34" s="39">
        <f t="shared" si="27"/>
        <v>0.78769393325899761</v>
      </c>
      <c r="AD34" s="39">
        <f t="shared" si="27"/>
        <v>0.688179998938378</v>
      </c>
      <c r="AE34" s="39">
        <f t="shared" si="27"/>
        <v>0.72408190200673472</v>
      </c>
      <c r="AF34" s="39">
        <f t="shared" si="27"/>
        <v>0.8605403248214174</v>
      </c>
      <c r="AG34" s="39">
        <f t="shared" si="27"/>
        <v>1.5202550212111083</v>
      </c>
      <c r="AH34" s="39">
        <f t="shared" si="27"/>
        <v>0</v>
      </c>
      <c r="AI34" s="39">
        <f t="shared" si="27"/>
        <v>0</v>
      </c>
      <c r="AJ34" s="39">
        <f t="shared" si="27"/>
        <v>0.98682193196283563</v>
      </c>
      <c r="AK34" s="10"/>
      <c r="AL34" s="40">
        <f t="shared" si="28"/>
        <v>1</v>
      </c>
      <c r="AM34" s="40">
        <f t="shared" si="29"/>
        <v>1</v>
      </c>
      <c r="AN34" s="40">
        <f t="shared" si="30"/>
        <v>1</v>
      </c>
      <c r="AO34" s="40">
        <f t="shared" si="31"/>
        <v>1</v>
      </c>
      <c r="AP34" s="40">
        <f t="shared" si="32"/>
        <v>1</v>
      </c>
      <c r="AQ34" s="40">
        <f t="shared" si="33"/>
        <v>1</v>
      </c>
      <c r="AS34" s="41">
        <f t="shared" si="34"/>
        <v>0.33827964855087861</v>
      </c>
      <c r="AT34" s="41">
        <f t="shared" si="34"/>
        <v>0.70279504236375623</v>
      </c>
      <c r="AU34" s="41">
        <f t="shared" si="34"/>
        <v>0.83952986792578799</v>
      </c>
      <c r="AV34" s="41">
        <f t="shared" si="34"/>
        <v>0.60094760777466338</v>
      </c>
      <c r="AW34" s="41">
        <f t="shared" si="34"/>
        <v>0.96359885423429237</v>
      </c>
      <c r="AX34" s="41">
        <f t="shared" si="35"/>
        <v>0.58940160065686609</v>
      </c>
      <c r="BA34" s="86"/>
      <c r="BB34" s="18">
        <f t="shared" si="104"/>
        <v>40245</v>
      </c>
      <c r="BC34" s="39">
        <f t="shared" si="37"/>
        <v>1.0772323454281454</v>
      </c>
      <c r="BD34" s="39">
        <f t="shared" si="37"/>
        <v>0.89296954349077184</v>
      </c>
      <c r="BE34" s="39">
        <f t="shared" si="37"/>
        <v>0.879811534396998</v>
      </c>
      <c r="BF34" s="39">
        <f t="shared" si="37"/>
        <v>0.91773004564550331</v>
      </c>
      <c r="BG34" s="39">
        <f t="shared" si="37"/>
        <v>1.6220879188672677</v>
      </c>
      <c r="BH34" s="39">
        <f t="shared" si="37"/>
        <v>0</v>
      </c>
      <c r="BI34" s="39">
        <f t="shared" si="37"/>
        <v>0</v>
      </c>
      <c r="BJ34" s="39">
        <f t="shared" si="37"/>
        <v>1.0167237673669682</v>
      </c>
      <c r="BK34" s="10"/>
      <c r="BL34" s="40">
        <f t="shared" si="38"/>
        <v>1</v>
      </c>
      <c r="BM34" s="40">
        <f t="shared" si="39"/>
        <v>1</v>
      </c>
      <c r="BN34" s="40">
        <f t="shared" si="40"/>
        <v>1</v>
      </c>
      <c r="BO34" s="40">
        <f t="shared" si="41"/>
        <v>1</v>
      </c>
      <c r="BP34" s="40">
        <f t="shared" si="42"/>
        <v>1</v>
      </c>
      <c r="BQ34" s="40">
        <f t="shared" si="43"/>
        <v>1</v>
      </c>
      <c r="BS34" s="41">
        <f t="shared" si="44"/>
        <v>1.1493761882394395</v>
      </c>
      <c r="BT34" s="41">
        <f t="shared" si="44"/>
        <v>0.72680449725278384</v>
      </c>
      <c r="BU34" s="41">
        <f t="shared" si="44"/>
        <v>0.56568764557420415</v>
      </c>
      <c r="BV34" s="41">
        <f t="shared" si="44"/>
        <v>0.41901213052133768</v>
      </c>
      <c r="BW34" s="41">
        <f t="shared" si="44"/>
        <v>0.44106618214707538</v>
      </c>
      <c r="BX34" s="41">
        <f t="shared" si="45"/>
        <v>0.30775246002337869</v>
      </c>
      <c r="BY34" s="86"/>
      <c r="CB34" s="18">
        <f t="shared" si="105"/>
        <v>40063</v>
      </c>
      <c r="CC34" s="39">
        <f t="shared" si="46"/>
        <v>0</v>
      </c>
      <c r="CD34" s="39">
        <f t="shared" si="46"/>
        <v>1.1102415181542769</v>
      </c>
      <c r="CE34" s="39">
        <f t="shared" si="46"/>
        <v>1.3123599526073173</v>
      </c>
      <c r="CF34" s="39">
        <f t="shared" si="46"/>
        <v>1.100048214598994</v>
      </c>
      <c r="CG34" s="39">
        <f t="shared" si="46"/>
        <v>1.5420172780939601</v>
      </c>
      <c r="CH34" s="39">
        <f t="shared" si="46"/>
        <v>0</v>
      </c>
      <c r="CI34" s="39">
        <f t="shared" si="46"/>
        <v>0</v>
      </c>
      <c r="CJ34" s="39">
        <f t="shared" si="46"/>
        <v>0.87488869258338009</v>
      </c>
      <c r="CK34" s="10"/>
      <c r="CL34" s="40">
        <f t="shared" si="47"/>
        <v>0</v>
      </c>
      <c r="CM34" s="40">
        <f t="shared" si="48"/>
        <v>0</v>
      </c>
      <c r="CN34" s="40">
        <f t="shared" si="49"/>
        <v>0</v>
      </c>
      <c r="CO34" s="40">
        <f t="shared" si="50"/>
        <v>0</v>
      </c>
      <c r="CP34" s="40">
        <f t="shared" si="51"/>
        <v>0</v>
      </c>
      <c r="CQ34" s="40">
        <f t="shared" si="52"/>
        <v>0</v>
      </c>
      <c r="CS34" s="41">
        <f t="shared" si="53"/>
        <v>2.2248224179382685</v>
      </c>
      <c r="CT34" s="41">
        <f t="shared" si="53"/>
        <v>0.76830387068895223</v>
      </c>
      <c r="CU34" s="41">
        <f t="shared" si="53"/>
        <v>0.19553830223995827</v>
      </c>
      <c r="CV34" s="41">
        <f t="shared" si="53"/>
        <v>0.98781157071516501</v>
      </c>
      <c r="CW34" s="41">
        <f t="shared" si="53"/>
        <v>0.4886120494505316</v>
      </c>
      <c r="CX34" s="41">
        <f t="shared" si="54"/>
        <v>0.5770190679329108</v>
      </c>
      <c r="DA34" s="86"/>
      <c r="DB34" s="18">
        <f t="shared" si="106"/>
        <v>39972</v>
      </c>
      <c r="DC34" s="39">
        <f t="shared" si="55"/>
        <v>1.0345307782569355</v>
      </c>
      <c r="DD34" s="39">
        <f t="shared" si="55"/>
        <v>1.1239034128090357</v>
      </c>
      <c r="DE34" s="39">
        <f t="shared" si="55"/>
        <v>1.0665154698412003</v>
      </c>
      <c r="DF34" s="39">
        <f t="shared" si="55"/>
        <v>0.88130673399603554</v>
      </c>
      <c r="DG34" s="39">
        <f t="shared" si="55"/>
        <v>1.8698410296123498</v>
      </c>
      <c r="DH34" s="39">
        <f t="shared" si="55"/>
        <v>0</v>
      </c>
      <c r="DI34" s="39">
        <f t="shared" si="55"/>
        <v>0</v>
      </c>
      <c r="DJ34" s="39">
        <f t="shared" si="55"/>
        <v>1.1788539087650158</v>
      </c>
      <c r="DK34" s="10"/>
      <c r="DL34" s="40">
        <f t="shared" si="56"/>
        <v>1</v>
      </c>
      <c r="DM34" s="40">
        <f t="shared" si="57"/>
        <v>1</v>
      </c>
      <c r="DN34" s="40">
        <f t="shared" si="58"/>
        <v>1</v>
      </c>
      <c r="DO34" s="40">
        <f t="shared" si="59"/>
        <v>1</v>
      </c>
      <c r="DP34" s="40">
        <f t="shared" si="60"/>
        <v>1</v>
      </c>
      <c r="DQ34" s="40">
        <f t="shared" si="61"/>
        <v>0</v>
      </c>
      <c r="DS34" s="41">
        <f t="shared" si="62"/>
        <v>1.0263284518713389</v>
      </c>
      <c r="DT34" s="41">
        <f t="shared" si="62"/>
        <v>0.86017243577454106</v>
      </c>
      <c r="DU34" s="41">
        <f t="shared" si="62"/>
        <v>0.3454358331649055</v>
      </c>
      <c r="DV34" s="41">
        <f t="shared" si="62"/>
        <v>0.10254451125508378</v>
      </c>
      <c r="DW34" s="41">
        <f t="shared" si="62"/>
        <v>0.44063089802399624</v>
      </c>
      <c r="DX34" s="41">
        <f t="shared" si="63"/>
        <v>3.0384263153804518</v>
      </c>
      <c r="EA34" s="86"/>
      <c r="EB34" s="18">
        <f t="shared" si="107"/>
        <v>39881</v>
      </c>
      <c r="EC34" s="39">
        <f t="shared" si="65"/>
        <v>1.1822683909964877</v>
      </c>
      <c r="ED34" s="39">
        <f t="shared" si="65"/>
        <v>0.69871081173763538</v>
      </c>
      <c r="EE34" s="39">
        <f t="shared" si="65"/>
        <v>1.2185644017241226</v>
      </c>
      <c r="EF34" s="39">
        <f t="shared" si="65"/>
        <v>1.1359985622753039</v>
      </c>
      <c r="EG34" s="39">
        <f t="shared" si="65"/>
        <v>1.3755105089151241</v>
      </c>
      <c r="EH34" s="39">
        <f t="shared" si="65"/>
        <v>0</v>
      </c>
      <c r="EI34" s="39">
        <f t="shared" si="65"/>
        <v>0</v>
      </c>
      <c r="EJ34" s="39">
        <f t="shared" si="65"/>
        <v>1.0217693401947856</v>
      </c>
      <c r="EK34" s="10"/>
      <c r="EL34" s="40">
        <f t="shared" si="66"/>
        <v>1</v>
      </c>
      <c r="EM34" s="40">
        <f t="shared" si="67"/>
        <v>1</v>
      </c>
      <c r="EN34" s="40">
        <f t="shared" si="68"/>
        <v>1</v>
      </c>
      <c r="EO34" s="40">
        <f t="shared" si="69"/>
        <v>1</v>
      </c>
      <c r="EP34" s="40">
        <f t="shared" si="70"/>
        <v>1</v>
      </c>
      <c r="EQ34" s="40">
        <f t="shared" si="71"/>
        <v>1</v>
      </c>
      <c r="ES34" s="41">
        <f t="shared" si="72"/>
        <v>6.0717462858813263E-2</v>
      </c>
      <c r="ET34" s="41">
        <f t="shared" si="72"/>
        <v>1.2192017435869282</v>
      </c>
      <c r="EU34" s="41">
        <f t="shared" si="72"/>
        <v>0.49485417792255981</v>
      </c>
      <c r="EV34" s="41">
        <f t="shared" si="72"/>
        <v>0.48579111946553549</v>
      </c>
      <c r="EW34" s="41">
        <f t="shared" si="72"/>
        <v>0.41649052184067276</v>
      </c>
      <c r="EX34" s="41">
        <f t="shared" si="73"/>
        <v>1.0477931492186567</v>
      </c>
      <c r="EY34" s="86"/>
      <c r="FB34" s="18">
        <f t="shared" si="108"/>
        <v>39699</v>
      </c>
      <c r="FC34" s="39">
        <f t="shared" si="74"/>
        <v>1.1591417253654714</v>
      </c>
      <c r="FD34" s="39">
        <f t="shared" si="74"/>
        <v>1.361631257163078</v>
      </c>
      <c r="FE34" s="39">
        <f t="shared" si="74"/>
        <v>1.4552099678935031</v>
      </c>
      <c r="FF34" s="39">
        <f t="shared" si="74"/>
        <v>1.597880998192138</v>
      </c>
      <c r="FG34" s="39">
        <f t="shared" si="74"/>
        <v>1.7677297017282501</v>
      </c>
      <c r="FH34" s="39">
        <f t="shared" si="74"/>
        <v>0</v>
      </c>
      <c r="FI34" s="39">
        <f t="shared" si="74"/>
        <v>0</v>
      </c>
      <c r="FJ34" s="39">
        <f t="shared" si="74"/>
        <v>0.63290438029911178</v>
      </c>
      <c r="FK34" s="10"/>
      <c r="FL34" s="40">
        <f t="shared" si="75"/>
        <v>1</v>
      </c>
      <c r="FM34" s="40">
        <f t="shared" si="76"/>
        <v>1</v>
      </c>
      <c r="FN34" s="40">
        <f t="shared" si="77"/>
        <v>1</v>
      </c>
      <c r="FO34" s="40">
        <f t="shared" si="78"/>
        <v>1</v>
      </c>
      <c r="FP34" s="40">
        <f t="shared" si="79"/>
        <v>1</v>
      </c>
      <c r="FQ34" s="40">
        <f t="shared" si="80"/>
        <v>1</v>
      </c>
      <c r="FS34" s="41">
        <f t="shared" si="81"/>
        <v>0.65144636908835996</v>
      </c>
      <c r="FT34" s="41">
        <f t="shared" si="81"/>
        <v>1.2178175394865847</v>
      </c>
      <c r="FU34" s="41">
        <f t="shared" si="81"/>
        <v>0.85079597485884018</v>
      </c>
      <c r="FV34" s="41">
        <f t="shared" si="81"/>
        <v>0.94264689892585907</v>
      </c>
      <c r="FW34" s="41">
        <f t="shared" si="81"/>
        <v>0.52776770444850762</v>
      </c>
      <c r="FX34" s="41">
        <f t="shared" si="82"/>
        <v>0.70290018849779501</v>
      </c>
      <c r="FY34" s="86"/>
      <c r="GB34" s="18">
        <f t="shared" si="109"/>
        <v>39608</v>
      </c>
      <c r="GC34" s="39">
        <f t="shared" si="83"/>
        <v>0.88818501261258032</v>
      </c>
      <c r="GD34" s="39">
        <f t="shared" si="83"/>
        <v>0.80208879856279525</v>
      </c>
      <c r="GE34" s="39">
        <f t="shared" si="83"/>
        <v>0.95020194615389664</v>
      </c>
      <c r="GF34" s="39">
        <f t="shared" si="83"/>
        <v>1.0030527200924282</v>
      </c>
      <c r="GG34" s="39">
        <f t="shared" si="83"/>
        <v>1.5201152419429684</v>
      </c>
      <c r="GH34" s="39">
        <f t="shared" si="83"/>
        <v>0</v>
      </c>
      <c r="GI34" s="39">
        <f t="shared" si="83"/>
        <v>0</v>
      </c>
      <c r="GJ34" s="39">
        <f t="shared" si="83"/>
        <v>1.0710524724029402</v>
      </c>
      <c r="GK34" s="10"/>
      <c r="GL34" s="40">
        <f t="shared" si="84"/>
        <v>1</v>
      </c>
      <c r="GM34" s="40">
        <f t="shared" si="85"/>
        <v>1</v>
      </c>
      <c r="GN34" s="40">
        <f t="shared" si="86"/>
        <v>1</v>
      </c>
      <c r="GO34" s="40">
        <f t="shared" si="87"/>
        <v>1</v>
      </c>
      <c r="GP34" s="40">
        <f t="shared" si="88"/>
        <v>1</v>
      </c>
      <c r="GQ34" s="40">
        <f t="shared" si="89"/>
        <v>0</v>
      </c>
      <c r="GS34" s="41">
        <f t="shared" si="90"/>
        <v>0.35013794457251329</v>
      </c>
      <c r="GT34" s="41">
        <f t="shared" si="90"/>
        <v>0.4857174376703749</v>
      </c>
      <c r="GU34" s="41">
        <f t="shared" si="90"/>
        <v>0.54424373111018154</v>
      </c>
      <c r="GV34" s="41">
        <f t="shared" si="90"/>
        <v>3.9083070790318052E-2</v>
      </c>
      <c r="GW34" s="41">
        <f t="shared" si="90"/>
        <v>0.91724539386819492</v>
      </c>
      <c r="GX34" s="41">
        <f t="shared" si="91"/>
        <v>2.4298857460178853</v>
      </c>
      <c r="GY34" s="86"/>
      <c r="HB34" s="18">
        <f t="shared" si="110"/>
        <v>39517</v>
      </c>
      <c r="HC34" s="39">
        <f t="shared" si="93"/>
        <v>1.2929883554387862</v>
      </c>
      <c r="HD34" s="39">
        <f t="shared" si="93"/>
        <v>0.99386595496697017</v>
      </c>
      <c r="HE34" s="39">
        <f t="shared" si="93"/>
        <v>1.2509994890988898</v>
      </c>
      <c r="HF34" s="39">
        <f t="shared" si="93"/>
        <v>1.3411353539355189</v>
      </c>
      <c r="HG34" s="39">
        <f t="shared" si="93"/>
        <v>0</v>
      </c>
      <c r="HH34" s="39">
        <f t="shared" si="93"/>
        <v>0</v>
      </c>
      <c r="HI34" s="39">
        <f t="shared" si="93"/>
        <v>0</v>
      </c>
      <c r="HJ34" s="39">
        <f t="shared" si="93"/>
        <v>0.76809137745227152</v>
      </c>
      <c r="HK34" s="10"/>
      <c r="HL34" s="40">
        <f t="shared" si="94"/>
        <v>1</v>
      </c>
      <c r="HM34" s="40">
        <f t="shared" si="95"/>
        <v>1</v>
      </c>
      <c r="HN34" s="40">
        <f t="shared" si="96"/>
        <v>1</v>
      </c>
      <c r="HO34" s="40">
        <f t="shared" si="97"/>
        <v>0</v>
      </c>
      <c r="HP34" s="40">
        <f t="shared" si="98"/>
        <v>1</v>
      </c>
      <c r="HQ34" s="40">
        <f t="shared" si="99"/>
        <v>1</v>
      </c>
      <c r="HS34" s="41">
        <f t="shared" si="100"/>
        <v>0.79328693981998899</v>
      </c>
      <c r="HT34" s="41">
        <f t="shared" si="100"/>
        <v>1.2182308803300423</v>
      </c>
      <c r="HU34" s="41">
        <f t="shared" si="100"/>
        <v>0.85866596351804103</v>
      </c>
      <c r="HV34" s="41">
        <f t="shared" si="100"/>
        <v>1.6794816415870577</v>
      </c>
      <c r="HW34" s="41">
        <f t="shared" si="100"/>
        <v>0</v>
      </c>
      <c r="HX34" s="41">
        <f t="shared" si="101"/>
        <v>1.3819075633059006</v>
      </c>
    </row>
    <row r="35" spans="1:233" x14ac:dyDescent="0.25">
      <c r="B35" s="22">
        <f t="shared" si="102"/>
        <v>40434</v>
      </c>
      <c r="C35" s="42">
        <f t="shared" si="16"/>
        <v>1</v>
      </c>
      <c r="D35" s="42">
        <f t="shared" si="16"/>
        <v>1</v>
      </c>
      <c r="E35" s="42">
        <f t="shared" si="16"/>
        <v>1</v>
      </c>
      <c r="F35" s="42">
        <f t="shared" si="16"/>
        <v>1</v>
      </c>
      <c r="G35" s="42">
        <f t="shared" si="16"/>
        <v>1</v>
      </c>
      <c r="H35" s="42">
        <f t="shared" si="17"/>
        <v>0</v>
      </c>
      <c r="I35" s="42">
        <f t="shared" si="17"/>
        <v>0</v>
      </c>
      <c r="J35" s="42">
        <f t="shared" si="17"/>
        <v>1</v>
      </c>
      <c r="K35" s="23"/>
      <c r="L35" s="43">
        <f t="shared" si="18"/>
        <v>0</v>
      </c>
      <c r="M35" s="43">
        <f t="shared" si="19"/>
        <v>0</v>
      </c>
      <c r="N35" s="43">
        <f t="shared" si="20"/>
        <v>0</v>
      </c>
      <c r="O35" s="43">
        <f t="shared" si="21"/>
        <v>0</v>
      </c>
      <c r="P35" s="43">
        <f t="shared" si="22"/>
        <v>0</v>
      </c>
      <c r="Q35" s="43">
        <f t="shared" si="23"/>
        <v>0</v>
      </c>
      <c r="R35" s="27"/>
      <c r="S35" s="44">
        <f t="shared" si="24"/>
        <v>0.20927799367331507</v>
      </c>
      <c r="T35" s="44">
        <f t="shared" si="24"/>
        <v>0.99568891422904093</v>
      </c>
      <c r="U35" s="44">
        <f t="shared" si="24"/>
        <v>1.3702959960773013</v>
      </c>
      <c r="V35" s="44">
        <f t="shared" si="24"/>
        <v>1.2183775076411854</v>
      </c>
      <c r="W35" s="44">
        <f t="shared" si="24"/>
        <v>1.8546970345956311</v>
      </c>
      <c r="X35" s="44">
        <f t="shared" si="25"/>
        <v>0.37451749312981741</v>
      </c>
      <c r="Y35" s="86"/>
      <c r="Z35" s="27"/>
      <c r="AA35" s="27"/>
      <c r="AB35" s="22">
        <f t="shared" si="103"/>
        <v>40343</v>
      </c>
      <c r="AC35" s="42">
        <f t="shared" si="27"/>
        <v>1</v>
      </c>
      <c r="AD35" s="42">
        <f t="shared" si="27"/>
        <v>1</v>
      </c>
      <c r="AE35" s="42">
        <f t="shared" si="27"/>
        <v>1</v>
      </c>
      <c r="AF35" s="42">
        <f t="shared" si="27"/>
        <v>1</v>
      </c>
      <c r="AG35" s="42">
        <f t="shared" si="27"/>
        <v>1</v>
      </c>
      <c r="AH35" s="42">
        <f t="shared" si="27"/>
        <v>0</v>
      </c>
      <c r="AI35" s="42">
        <f t="shared" si="27"/>
        <v>0</v>
      </c>
      <c r="AJ35" s="42">
        <f t="shared" si="27"/>
        <v>1</v>
      </c>
      <c r="AK35" s="23"/>
      <c r="AL35" s="43">
        <f t="shared" si="28"/>
        <v>0</v>
      </c>
      <c r="AM35" s="43">
        <f t="shared" si="29"/>
        <v>0</v>
      </c>
      <c r="AN35" s="43">
        <f t="shared" si="30"/>
        <v>0</v>
      </c>
      <c r="AO35" s="43">
        <f t="shared" si="31"/>
        <v>0</v>
      </c>
      <c r="AP35" s="43">
        <f t="shared" si="32"/>
        <v>0</v>
      </c>
      <c r="AQ35" s="43">
        <f t="shared" si="33"/>
        <v>0</v>
      </c>
      <c r="AR35" s="27"/>
      <c r="AS35" s="44">
        <f t="shared" si="34"/>
        <v>2.5344365312609463E-2</v>
      </c>
      <c r="AT35" s="44">
        <f t="shared" si="34"/>
        <v>1.6770433707209849</v>
      </c>
      <c r="AU35" s="44">
        <f t="shared" si="34"/>
        <v>1.2012172681998456</v>
      </c>
      <c r="AV35" s="44">
        <f t="shared" si="34"/>
        <v>2.0084945438934336</v>
      </c>
      <c r="AW35" s="44">
        <f t="shared" si="34"/>
        <v>0.16904809429009759</v>
      </c>
      <c r="AX35" s="44">
        <f t="shared" si="35"/>
        <v>0.61471726768668811</v>
      </c>
      <c r="AY35" s="27"/>
      <c r="AZ35" s="27"/>
      <c r="BA35" s="86"/>
      <c r="BB35" s="22">
        <f t="shared" si="104"/>
        <v>40252</v>
      </c>
      <c r="BC35" s="42">
        <f t="shared" si="37"/>
        <v>1</v>
      </c>
      <c r="BD35" s="42">
        <f t="shared" si="37"/>
        <v>1</v>
      </c>
      <c r="BE35" s="42">
        <f t="shared" si="37"/>
        <v>1</v>
      </c>
      <c r="BF35" s="42">
        <f t="shared" si="37"/>
        <v>1</v>
      </c>
      <c r="BG35" s="42">
        <f t="shared" si="37"/>
        <v>1</v>
      </c>
      <c r="BH35" s="42">
        <f t="shared" si="37"/>
        <v>0</v>
      </c>
      <c r="BI35" s="42">
        <f t="shared" si="37"/>
        <v>0</v>
      </c>
      <c r="BJ35" s="42">
        <f t="shared" si="37"/>
        <v>1</v>
      </c>
      <c r="BK35" s="23"/>
      <c r="BL35" s="43">
        <f t="shared" si="38"/>
        <v>0</v>
      </c>
      <c r="BM35" s="43">
        <f t="shared" si="39"/>
        <v>0</v>
      </c>
      <c r="BN35" s="43">
        <f t="shared" si="40"/>
        <v>0</v>
      </c>
      <c r="BO35" s="43">
        <f t="shared" si="41"/>
        <v>0</v>
      </c>
      <c r="BP35" s="43">
        <f t="shared" si="42"/>
        <v>0</v>
      </c>
      <c r="BQ35" s="43">
        <f t="shared" si="43"/>
        <v>0</v>
      </c>
      <c r="BR35" s="27"/>
      <c r="BS35" s="44">
        <f t="shared" si="44"/>
        <v>6.6779498181788605E-2</v>
      </c>
      <c r="BT35" s="44">
        <f t="shared" si="44"/>
        <v>0.25009329863852081</v>
      </c>
      <c r="BU35" s="44">
        <f t="shared" si="44"/>
        <v>0.50909126741744037</v>
      </c>
      <c r="BV35" s="44">
        <f t="shared" si="44"/>
        <v>1.0698264579093515</v>
      </c>
      <c r="BW35" s="44">
        <f t="shared" si="44"/>
        <v>0.43785500836964625</v>
      </c>
      <c r="BX35" s="44">
        <f t="shared" si="45"/>
        <v>0.21656626101742923</v>
      </c>
      <c r="BY35" s="86"/>
      <c r="BZ35" s="27"/>
      <c r="CA35" s="27"/>
      <c r="CB35" s="22">
        <f t="shared" si="105"/>
        <v>40070</v>
      </c>
      <c r="CC35" s="42">
        <f t="shared" si="46"/>
        <v>1</v>
      </c>
      <c r="CD35" s="42">
        <f t="shared" si="46"/>
        <v>1</v>
      </c>
      <c r="CE35" s="42">
        <f t="shared" si="46"/>
        <v>1</v>
      </c>
      <c r="CF35" s="42">
        <f t="shared" si="46"/>
        <v>1</v>
      </c>
      <c r="CG35" s="42">
        <f t="shared" si="46"/>
        <v>1</v>
      </c>
      <c r="CH35" s="42">
        <f t="shared" si="46"/>
        <v>0</v>
      </c>
      <c r="CI35" s="42">
        <f t="shared" si="46"/>
        <v>0</v>
      </c>
      <c r="CJ35" s="42">
        <f t="shared" si="46"/>
        <v>1</v>
      </c>
      <c r="CK35" s="23"/>
      <c r="CL35" s="43">
        <f t="shared" si="47"/>
        <v>0</v>
      </c>
      <c r="CM35" s="43">
        <f t="shared" si="48"/>
        <v>0</v>
      </c>
      <c r="CN35" s="43">
        <f t="shared" si="49"/>
        <v>0</v>
      </c>
      <c r="CO35" s="43">
        <f t="shared" si="50"/>
        <v>0</v>
      </c>
      <c r="CP35" s="43">
        <f t="shared" si="51"/>
        <v>0</v>
      </c>
      <c r="CQ35" s="43">
        <f t="shared" si="52"/>
        <v>0</v>
      </c>
      <c r="CR35" s="27"/>
      <c r="CS35" s="44">
        <f t="shared" si="53"/>
        <v>0.14276631756517857</v>
      </c>
      <c r="CT35" s="44">
        <f t="shared" si="53"/>
        <v>1.5086347670311271</v>
      </c>
      <c r="CU35" s="44">
        <f t="shared" si="53"/>
        <v>1.3557192072667632</v>
      </c>
      <c r="CV35" s="44">
        <f t="shared" si="53"/>
        <v>1.8815180705210208</v>
      </c>
      <c r="CW35" s="44">
        <f t="shared" si="53"/>
        <v>2.5894780587518191</v>
      </c>
      <c r="CX35" s="44">
        <f t="shared" si="54"/>
        <v>1.7134561831647195</v>
      </c>
      <c r="CY35" s="27"/>
      <c r="CZ35" s="27"/>
      <c r="DA35" s="86"/>
      <c r="DB35" s="22">
        <f t="shared" si="106"/>
        <v>39979</v>
      </c>
      <c r="DC35" s="42">
        <f t="shared" si="55"/>
        <v>1</v>
      </c>
      <c r="DD35" s="42">
        <f t="shared" si="55"/>
        <v>1</v>
      </c>
      <c r="DE35" s="42">
        <f t="shared" si="55"/>
        <v>1</v>
      </c>
      <c r="DF35" s="42">
        <f t="shared" si="55"/>
        <v>1</v>
      </c>
      <c r="DG35" s="42">
        <f t="shared" si="55"/>
        <v>1</v>
      </c>
      <c r="DH35" s="42">
        <f t="shared" si="55"/>
        <v>0</v>
      </c>
      <c r="DI35" s="42">
        <f t="shared" si="55"/>
        <v>0</v>
      </c>
      <c r="DJ35" s="42">
        <f t="shared" si="55"/>
        <v>1</v>
      </c>
      <c r="DK35" s="23"/>
      <c r="DL35" s="43">
        <f t="shared" si="56"/>
        <v>0</v>
      </c>
      <c r="DM35" s="43">
        <f t="shared" si="57"/>
        <v>0</v>
      </c>
      <c r="DN35" s="43">
        <f t="shared" si="58"/>
        <v>0</v>
      </c>
      <c r="DO35" s="43">
        <f t="shared" si="59"/>
        <v>0</v>
      </c>
      <c r="DP35" s="43">
        <f t="shared" si="60"/>
        <v>0</v>
      </c>
      <c r="DQ35" s="43">
        <f t="shared" si="61"/>
        <v>0</v>
      </c>
      <c r="DR35" s="27"/>
      <c r="DS35" s="44">
        <f t="shared" si="62"/>
        <v>0.74877269532916246</v>
      </c>
      <c r="DT35" s="44">
        <f t="shared" si="62"/>
        <v>4.5969226754784577E-2</v>
      </c>
      <c r="DU35" s="44">
        <f t="shared" si="62"/>
        <v>2.1019354725937221E-2</v>
      </c>
      <c r="DV35" s="44">
        <f t="shared" si="62"/>
        <v>0.50694665196644861</v>
      </c>
      <c r="DW35" s="44">
        <f t="shared" si="62"/>
        <v>0.70990963593739642</v>
      </c>
      <c r="DX35" s="44">
        <f t="shared" si="63"/>
        <v>7.7238847130204721E-2</v>
      </c>
      <c r="DY35" s="27"/>
      <c r="DZ35" s="27"/>
      <c r="EA35" s="86"/>
      <c r="EB35" s="22">
        <f t="shared" si="107"/>
        <v>39888</v>
      </c>
      <c r="EC35" s="42">
        <f t="shared" si="65"/>
        <v>1</v>
      </c>
      <c r="ED35" s="42">
        <f t="shared" si="65"/>
        <v>1</v>
      </c>
      <c r="EE35" s="42">
        <f t="shared" si="65"/>
        <v>1</v>
      </c>
      <c r="EF35" s="42">
        <f t="shared" si="65"/>
        <v>1</v>
      </c>
      <c r="EG35" s="42">
        <f t="shared" si="65"/>
        <v>1</v>
      </c>
      <c r="EH35" s="42">
        <f t="shared" si="65"/>
        <v>0</v>
      </c>
      <c r="EI35" s="42">
        <f t="shared" si="65"/>
        <v>0</v>
      </c>
      <c r="EJ35" s="42">
        <f t="shared" si="65"/>
        <v>1</v>
      </c>
      <c r="EK35" s="23"/>
      <c r="EL35" s="43">
        <f t="shared" si="66"/>
        <v>0</v>
      </c>
      <c r="EM35" s="43">
        <f t="shared" si="67"/>
        <v>0</v>
      </c>
      <c r="EN35" s="43">
        <f t="shared" si="68"/>
        <v>0</v>
      </c>
      <c r="EO35" s="43">
        <f t="shared" si="69"/>
        <v>0</v>
      </c>
      <c r="EP35" s="43">
        <f t="shared" si="70"/>
        <v>0</v>
      </c>
      <c r="EQ35" s="43">
        <f t="shared" si="71"/>
        <v>0</v>
      </c>
      <c r="ER35" s="27"/>
      <c r="ES35" s="44">
        <f t="shared" si="72"/>
        <v>0.91788582368702099</v>
      </c>
      <c r="ET35" s="44">
        <f t="shared" si="72"/>
        <v>0.71564160268144694</v>
      </c>
      <c r="EU35" s="44">
        <f t="shared" si="72"/>
        <v>1.631863320190355</v>
      </c>
      <c r="EV35" s="44">
        <f t="shared" si="72"/>
        <v>2.2374437789973238</v>
      </c>
      <c r="EW35" s="44">
        <f t="shared" si="72"/>
        <v>0.22160987311864386</v>
      </c>
      <c r="EX35" s="44">
        <f t="shared" si="73"/>
        <v>1.1775061428655482</v>
      </c>
      <c r="EY35" s="86"/>
      <c r="EZ35" s="27"/>
      <c r="FA35" s="27"/>
      <c r="FB35" s="22">
        <f t="shared" si="108"/>
        <v>39706</v>
      </c>
      <c r="FC35" s="42">
        <f t="shared" si="74"/>
        <v>1</v>
      </c>
      <c r="FD35" s="42">
        <f t="shared" si="74"/>
        <v>1</v>
      </c>
      <c r="FE35" s="42">
        <f t="shared" si="74"/>
        <v>1</v>
      </c>
      <c r="FF35" s="42">
        <f t="shared" si="74"/>
        <v>1</v>
      </c>
      <c r="FG35" s="42">
        <f t="shared" si="74"/>
        <v>1</v>
      </c>
      <c r="FH35" s="42">
        <f t="shared" si="74"/>
        <v>0</v>
      </c>
      <c r="FI35" s="42">
        <f t="shared" si="74"/>
        <v>0</v>
      </c>
      <c r="FJ35" s="42">
        <f t="shared" si="74"/>
        <v>1</v>
      </c>
      <c r="FK35" s="23"/>
      <c r="FL35" s="43">
        <f t="shared" si="75"/>
        <v>0</v>
      </c>
      <c r="FM35" s="43">
        <f t="shared" si="76"/>
        <v>0</v>
      </c>
      <c r="FN35" s="43">
        <f t="shared" si="77"/>
        <v>0</v>
      </c>
      <c r="FO35" s="43">
        <f t="shared" si="78"/>
        <v>0</v>
      </c>
      <c r="FP35" s="43">
        <f t="shared" si="79"/>
        <v>0</v>
      </c>
      <c r="FQ35" s="43">
        <f t="shared" si="80"/>
        <v>0</v>
      </c>
      <c r="FR35" s="27"/>
      <c r="FS35" s="44">
        <f t="shared" si="81"/>
        <v>0.95501526715972362</v>
      </c>
      <c r="FT35" s="44">
        <f t="shared" si="81"/>
        <v>2.245722349558485</v>
      </c>
      <c r="FU35" s="44">
        <f t="shared" si="81"/>
        <v>2.0677553066874741</v>
      </c>
      <c r="FV35" s="44">
        <f t="shared" si="81"/>
        <v>2.678370452196948</v>
      </c>
      <c r="FW35" s="44">
        <f t="shared" si="81"/>
        <v>2.2275131267087516</v>
      </c>
      <c r="FX35" s="44">
        <f t="shared" si="82"/>
        <v>1.7680140478614195</v>
      </c>
      <c r="FY35" s="86"/>
      <c r="FZ35" s="27"/>
      <c r="GA35" s="27"/>
      <c r="GB35" s="22">
        <f t="shared" si="109"/>
        <v>39615</v>
      </c>
      <c r="GC35" s="42">
        <f t="shared" si="83"/>
        <v>1</v>
      </c>
      <c r="GD35" s="42">
        <f t="shared" si="83"/>
        <v>1</v>
      </c>
      <c r="GE35" s="42">
        <f t="shared" si="83"/>
        <v>1</v>
      </c>
      <c r="GF35" s="42">
        <f t="shared" si="83"/>
        <v>1</v>
      </c>
      <c r="GG35" s="42">
        <f t="shared" si="83"/>
        <v>1</v>
      </c>
      <c r="GH35" s="42">
        <f t="shared" si="83"/>
        <v>0</v>
      </c>
      <c r="GI35" s="42">
        <f t="shared" si="83"/>
        <v>0</v>
      </c>
      <c r="GJ35" s="42">
        <f t="shared" si="83"/>
        <v>1</v>
      </c>
      <c r="GK35" s="23"/>
      <c r="GL35" s="43">
        <f t="shared" si="84"/>
        <v>0</v>
      </c>
      <c r="GM35" s="43">
        <f t="shared" si="85"/>
        <v>0</v>
      </c>
      <c r="GN35" s="43">
        <f t="shared" si="86"/>
        <v>0</v>
      </c>
      <c r="GO35" s="43">
        <f t="shared" si="87"/>
        <v>0</v>
      </c>
      <c r="GP35" s="43">
        <f t="shared" si="88"/>
        <v>0</v>
      </c>
      <c r="GQ35" s="43">
        <f t="shared" si="89"/>
        <v>0</v>
      </c>
      <c r="GR35" s="27"/>
      <c r="GS35" s="44">
        <f t="shared" si="90"/>
        <v>1.229089846254964</v>
      </c>
      <c r="GT35" s="44">
        <f t="shared" si="90"/>
        <v>2.0030960506759019</v>
      </c>
      <c r="GU35" s="44">
        <f t="shared" si="90"/>
        <v>0.96167726675742338</v>
      </c>
      <c r="GV35" s="44">
        <f t="shared" si="90"/>
        <v>2.7449873632210901E-2</v>
      </c>
      <c r="GW35" s="44">
        <f t="shared" si="90"/>
        <v>6.9107839181467415E-2</v>
      </c>
      <c r="GX35" s="44">
        <f t="shared" si="91"/>
        <v>1.9146765047478873</v>
      </c>
      <c r="GY35" s="86"/>
      <c r="GZ35" s="27"/>
      <c r="HA35" s="27"/>
      <c r="HB35" s="22">
        <f t="shared" si="110"/>
        <v>39524</v>
      </c>
      <c r="HC35" s="42">
        <f t="shared" si="93"/>
        <v>1</v>
      </c>
      <c r="HD35" s="42">
        <f t="shared" si="93"/>
        <v>1</v>
      </c>
      <c r="HE35" s="42">
        <f t="shared" si="93"/>
        <v>1</v>
      </c>
      <c r="HF35" s="42">
        <f t="shared" si="93"/>
        <v>1</v>
      </c>
      <c r="HG35" s="42">
        <f t="shared" si="93"/>
        <v>0</v>
      </c>
      <c r="HH35" s="42">
        <f t="shared" si="93"/>
        <v>0</v>
      </c>
      <c r="HI35" s="42">
        <f t="shared" si="93"/>
        <v>0</v>
      </c>
      <c r="HJ35" s="42">
        <f t="shared" si="93"/>
        <v>1</v>
      </c>
      <c r="HK35" s="23"/>
      <c r="HL35" s="43">
        <f t="shared" si="94"/>
        <v>0</v>
      </c>
      <c r="HM35" s="43">
        <f t="shared" si="95"/>
        <v>0</v>
      </c>
      <c r="HN35" s="43">
        <f t="shared" si="96"/>
        <v>0</v>
      </c>
      <c r="HO35" s="43">
        <f t="shared" si="97"/>
        <v>0</v>
      </c>
      <c r="HP35" s="43">
        <f t="shared" si="98"/>
        <v>0</v>
      </c>
      <c r="HQ35" s="43">
        <f t="shared" si="99"/>
        <v>0</v>
      </c>
      <c r="HR35" s="27"/>
      <c r="HS35" s="41">
        <f t="shared" si="100"/>
        <v>2.7048558110373322</v>
      </c>
      <c r="HT35" s="41">
        <f t="shared" si="100"/>
        <v>1.1905164912509423</v>
      </c>
      <c r="HU35" s="41">
        <f t="shared" si="100"/>
        <v>3.1480782747481597</v>
      </c>
      <c r="HV35" s="41">
        <f t="shared" si="100"/>
        <v>3.2051471475505364</v>
      </c>
      <c r="HW35" s="41">
        <f t="shared" si="100"/>
        <v>0</v>
      </c>
      <c r="HX35" s="41">
        <f t="shared" si="101"/>
        <v>0.38145604011467266</v>
      </c>
    </row>
    <row r="36" spans="1:233" x14ac:dyDescent="0.25">
      <c r="B36" s="18">
        <f t="shared" si="102"/>
        <v>40441</v>
      </c>
      <c r="C36" s="39">
        <f t="shared" si="16"/>
        <v>0.95982210523631439</v>
      </c>
      <c r="D36" s="39">
        <f t="shared" si="16"/>
        <v>0.85952412883247431</v>
      </c>
      <c r="E36" s="39">
        <f t="shared" si="16"/>
        <v>0.91029989573405334</v>
      </c>
      <c r="F36" s="39">
        <f t="shared" si="16"/>
        <v>0.91237858692504847</v>
      </c>
      <c r="G36" s="39">
        <f t="shared" si="16"/>
        <v>1.6523847444069901</v>
      </c>
      <c r="H36" s="39">
        <f t="shared" si="17"/>
        <v>0</v>
      </c>
      <c r="I36" s="39">
        <f t="shared" si="17"/>
        <v>0</v>
      </c>
      <c r="J36" s="39">
        <f t="shared" si="17"/>
        <v>1.0765238236930201</v>
      </c>
      <c r="K36" s="10"/>
      <c r="L36" s="40">
        <f t="shared" si="18"/>
        <v>1</v>
      </c>
      <c r="M36" s="40">
        <f t="shared" si="19"/>
        <v>1</v>
      </c>
      <c r="N36" s="40">
        <f t="shared" si="20"/>
        <v>1</v>
      </c>
      <c r="O36" s="40">
        <f t="shared" si="21"/>
        <v>1</v>
      </c>
      <c r="P36" s="40">
        <f t="shared" si="22"/>
        <v>1</v>
      </c>
      <c r="Q36" s="40">
        <f t="shared" si="23"/>
        <v>1</v>
      </c>
      <c r="S36" s="41">
        <f t="shared" si="24"/>
        <v>0.29901015507546225</v>
      </c>
      <c r="T36" s="41">
        <f t="shared" si="24"/>
        <v>9.0542246177439958E-2</v>
      </c>
      <c r="U36" s="41">
        <f t="shared" si="24"/>
        <v>0.58944037055714638</v>
      </c>
      <c r="V36" s="41">
        <f t="shared" si="24"/>
        <v>0.53670320740707711</v>
      </c>
      <c r="W36" s="41">
        <f t="shared" si="24"/>
        <v>5.8546417858065698E-2</v>
      </c>
      <c r="X36" s="41">
        <f t="shared" si="25"/>
        <v>1.1510901022642686</v>
      </c>
      <c r="Y36" s="86"/>
      <c r="AB36" s="18">
        <f t="shared" si="103"/>
        <v>40350</v>
      </c>
      <c r="AC36" s="39">
        <f t="shared" si="27"/>
        <v>1.0133540485981625</v>
      </c>
      <c r="AD36" s="39">
        <f t="shared" si="27"/>
        <v>0.98634299651150958</v>
      </c>
      <c r="AE36" s="39">
        <f t="shared" si="27"/>
        <v>1.0270891109197182</v>
      </c>
      <c r="AF36" s="39">
        <f t="shared" si="27"/>
        <v>0.923324378034038</v>
      </c>
      <c r="AG36" s="39">
        <f t="shared" si="27"/>
        <v>0.53650316526968944</v>
      </c>
      <c r="AH36" s="39">
        <f t="shared" si="27"/>
        <v>0</v>
      </c>
      <c r="AI36" s="39">
        <f t="shared" si="27"/>
        <v>0</v>
      </c>
      <c r="AJ36" s="39">
        <f t="shared" si="27"/>
        <v>1.1813395044505373</v>
      </c>
      <c r="AK36" s="10"/>
      <c r="AL36" s="40">
        <f t="shared" si="28"/>
        <v>1</v>
      </c>
      <c r="AM36" s="40">
        <f t="shared" si="29"/>
        <v>0</v>
      </c>
      <c r="AN36" s="40">
        <f t="shared" si="30"/>
        <v>1</v>
      </c>
      <c r="AO36" s="40">
        <f t="shared" si="31"/>
        <v>1</v>
      </c>
      <c r="AP36" s="40">
        <f t="shared" si="32"/>
        <v>1</v>
      </c>
      <c r="AQ36" s="40">
        <f t="shared" si="33"/>
        <v>1</v>
      </c>
      <c r="AS36" s="41">
        <f t="shared" si="34"/>
        <v>4.8216310646680881E-2</v>
      </c>
      <c r="AT36" s="41">
        <f t="shared" si="34"/>
        <v>1.5728118865349565</v>
      </c>
      <c r="AU36" s="41">
        <f t="shared" si="34"/>
        <v>1.4015739172622568</v>
      </c>
      <c r="AV36" s="41">
        <f t="shared" si="34"/>
        <v>1.2346182485773141</v>
      </c>
      <c r="AW36" s="41">
        <f t="shared" si="34"/>
        <v>1.1781268231909665</v>
      </c>
      <c r="AX36" s="41">
        <f t="shared" si="35"/>
        <v>0.96307868918459705</v>
      </c>
      <c r="BA36" s="86"/>
      <c r="BB36" s="18">
        <f t="shared" si="104"/>
        <v>40259</v>
      </c>
      <c r="BC36" s="39">
        <f t="shared" si="37"/>
        <v>0.9835513165879084</v>
      </c>
      <c r="BD36" s="39">
        <f t="shared" si="37"/>
        <v>0.99116434208440607</v>
      </c>
      <c r="BE36" s="39">
        <f t="shared" si="37"/>
        <v>0.97688414583852456</v>
      </c>
      <c r="BF36" s="39">
        <f t="shared" si="37"/>
        <v>0.75305062604775974</v>
      </c>
      <c r="BG36" s="39">
        <f t="shared" si="37"/>
        <v>1.6331041171481882</v>
      </c>
      <c r="BH36" s="39">
        <f t="shared" si="37"/>
        <v>0</v>
      </c>
      <c r="BI36" s="39">
        <f t="shared" si="37"/>
        <v>0</v>
      </c>
      <c r="BJ36" s="39">
        <f t="shared" si="37"/>
        <v>1.0152667722736235</v>
      </c>
      <c r="BK36" s="10"/>
      <c r="BL36" s="40">
        <f t="shared" si="38"/>
        <v>1</v>
      </c>
      <c r="BM36" s="40">
        <f t="shared" si="39"/>
        <v>1</v>
      </c>
      <c r="BN36" s="40">
        <f t="shared" si="40"/>
        <v>1</v>
      </c>
      <c r="BO36" s="40">
        <f t="shared" si="41"/>
        <v>1</v>
      </c>
      <c r="BP36" s="40">
        <f t="shared" si="42"/>
        <v>1</v>
      </c>
      <c r="BQ36" s="40">
        <f t="shared" si="43"/>
        <v>1</v>
      </c>
      <c r="BS36" s="41">
        <f t="shared" si="44"/>
        <v>0.32579221823920274</v>
      </c>
      <c r="BT36" s="41">
        <f t="shared" si="44"/>
        <v>0.16944770462249362</v>
      </c>
      <c r="BU36" s="41">
        <f t="shared" si="44"/>
        <v>0.30237898031155191</v>
      </c>
      <c r="BV36" s="41">
        <f t="shared" si="44"/>
        <v>0.88372015541551474</v>
      </c>
      <c r="BW36" s="41">
        <f t="shared" si="44"/>
        <v>0.45663049358020064</v>
      </c>
      <c r="BX36" s="41">
        <f t="shared" si="45"/>
        <v>0.29980820669713126</v>
      </c>
      <c r="BY36" s="86"/>
      <c r="CB36" s="18">
        <f t="shared" si="105"/>
        <v>40077</v>
      </c>
      <c r="CC36" s="39">
        <f t="shared" si="46"/>
        <v>1.1430025424687911</v>
      </c>
      <c r="CD36" s="39">
        <f t="shared" si="46"/>
        <v>1.1999732044884373</v>
      </c>
      <c r="CE36" s="39">
        <f t="shared" si="46"/>
        <v>1.2067118609785676</v>
      </c>
      <c r="CF36" s="39">
        <f t="shared" si="46"/>
        <v>1.1143176688247245</v>
      </c>
      <c r="CG36" s="39">
        <f t="shared" si="46"/>
        <v>1.7232954898587767</v>
      </c>
      <c r="CH36" s="39">
        <f t="shared" si="46"/>
        <v>0</v>
      </c>
      <c r="CI36" s="39">
        <f t="shared" si="46"/>
        <v>0</v>
      </c>
      <c r="CJ36" s="39">
        <f t="shared" si="46"/>
        <v>1.0862662960744038</v>
      </c>
      <c r="CK36" s="10"/>
      <c r="CL36" s="40">
        <f t="shared" si="47"/>
        <v>1</v>
      </c>
      <c r="CM36" s="40">
        <f t="shared" si="48"/>
        <v>1</v>
      </c>
      <c r="CN36" s="40">
        <f t="shared" si="49"/>
        <v>1</v>
      </c>
      <c r="CO36" s="40">
        <f t="shared" si="50"/>
        <v>1</v>
      </c>
      <c r="CP36" s="40">
        <f t="shared" si="51"/>
        <v>1</v>
      </c>
      <c r="CQ36" s="40">
        <f t="shared" si="52"/>
        <v>0</v>
      </c>
      <c r="CS36" s="41">
        <f t="shared" si="53"/>
        <v>0.15497299835082978</v>
      </c>
      <c r="CT36" s="41">
        <f t="shared" si="53"/>
        <v>0.16570749061101131</v>
      </c>
      <c r="CU36" s="41">
        <f t="shared" si="53"/>
        <v>0.32913649725388983</v>
      </c>
      <c r="CV36" s="41">
        <f t="shared" si="53"/>
        <v>0.86034598783263294</v>
      </c>
      <c r="CW36" s="41">
        <f t="shared" si="53"/>
        <v>0.21402465368719426</v>
      </c>
      <c r="CX36" s="41">
        <f t="shared" si="54"/>
        <v>2.4970481915678331</v>
      </c>
      <c r="DA36" s="86"/>
      <c r="DB36" s="18">
        <f t="shared" si="106"/>
        <v>39986</v>
      </c>
      <c r="DC36" s="39">
        <f t="shared" si="55"/>
        <v>0.84828153222786884</v>
      </c>
      <c r="DD36" s="39">
        <f t="shared" si="55"/>
        <v>0.97998979948847198</v>
      </c>
      <c r="DE36" s="39">
        <f t="shared" si="55"/>
        <v>1.1932831819765861</v>
      </c>
      <c r="DF36" s="39">
        <f t="shared" si="55"/>
        <v>0.89497500672622521</v>
      </c>
      <c r="DG36" s="39">
        <f t="shared" si="55"/>
        <v>0.71450758239315826</v>
      </c>
      <c r="DH36" s="39">
        <f t="shared" si="55"/>
        <v>0</v>
      </c>
      <c r="DI36" s="39">
        <f t="shared" si="55"/>
        <v>0</v>
      </c>
      <c r="DJ36" s="39">
        <f t="shared" si="55"/>
        <v>1.2937861591505633</v>
      </c>
      <c r="DK36" s="10"/>
      <c r="DL36" s="40">
        <f t="shared" si="56"/>
        <v>1</v>
      </c>
      <c r="DM36" s="40">
        <f t="shared" si="57"/>
        <v>1</v>
      </c>
      <c r="DN36" s="40">
        <f t="shared" si="58"/>
        <v>1</v>
      </c>
      <c r="DO36" s="40">
        <f t="shared" si="59"/>
        <v>1</v>
      </c>
      <c r="DP36" s="40">
        <f t="shared" si="60"/>
        <v>1</v>
      </c>
      <c r="DQ36" s="40">
        <f t="shared" si="61"/>
        <v>0</v>
      </c>
      <c r="DS36" s="41">
        <f t="shared" si="62"/>
        <v>0.47072875322147356</v>
      </c>
      <c r="DT36" s="41">
        <f t="shared" si="62"/>
        <v>0.19230963778936161</v>
      </c>
      <c r="DU36" s="41">
        <f t="shared" si="62"/>
        <v>1.0438400672471646</v>
      </c>
      <c r="DV36" s="41">
        <f t="shared" si="62"/>
        <v>3.235778772795294E-2</v>
      </c>
      <c r="DW36" s="41">
        <f t="shared" si="62"/>
        <v>1.0875310488313015</v>
      </c>
      <c r="DX36" s="41">
        <f t="shared" si="63"/>
        <v>5.0405654413733485</v>
      </c>
      <c r="EA36" s="86"/>
      <c r="EB36" s="18">
        <f t="shared" si="107"/>
        <v>39895</v>
      </c>
      <c r="EC36" s="39">
        <f t="shared" si="65"/>
        <v>0.9786944671968375</v>
      </c>
      <c r="ED36" s="39">
        <f t="shared" si="65"/>
        <v>0.90771228796751979</v>
      </c>
      <c r="EE36" s="39">
        <f t="shared" si="65"/>
        <v>1.1651123145730919</v>
      </c>
      <c r="EF36" s="39">
        <f t="shared" si="65"/>
        <v>1.1693715135849374</v>
      </c>
      <c r="EG36" s="39">
        <f t="shared" si="65"/>
        <v>1.5991104776307765</v>
      </c>
      <c r="EH36" s="39">
        <f t="shared" si="65"/>
        <v>0</v>
      </c>
      <c r="EI36" s="39">
        <f t="shared" si="65"/>
        <v>0</v>
      </c>
      <c r="EJ36" s="39">
        <f t="shared" si="65"/>
        <v>1.2741050861457535</v>
      </c>
      <c r="EK36" s="10"/>
      <c r="EL36" s="40">
        <f t="shared" si="66"/>
        <v>1</v>
      </c>
      <c r="EM36" s="40">
        <f t="shared" si="67"/>
        <v>1</v>
      </c>
      <c r="EN36" s="40">
        <f t="shared" si="68"/>
        <v>1</v>
      </c>
      <c r="EO36" s="40">
        <f t="shared" si="69"/>
        <v>1</v>
      </c>
      <c r="EP36" s="40">
        <f t="shared" si="70"/>
        <v>1</v>
      </c>
      <c r="EQ36" s="40">
        <f t="shared" si="71"/>
        <v>1</v>
      </c>
      <c r="ES36" s="41">
        <f t="shared" si="72"/>
        <v>1.0322757313874005</v>
      </c>
      <c r="ET36" s="41">
        <f t="shared" si="72"/>
        <v>0.12298088824225836</v>
      </c>
      <c r="EU36" s="41">
        <f t="shared" si="72"/>
        <v>0.77292101444577899</v>
      </c>
      <c r="EV36" s="41">
        <f t="shared" si="72"/>
        <v>5.5949671586054954E-2</v>
      </c>
      <c r="EW36" s="41">
        <f t="shared" si="72"/>
        <v>0.7964512019360418</v>
      </c>
      <c r="EX36" s="41">
        <f t="shared" si="73"/>
        <v>0.45575379885382583</v>
      </c>
      <c r="EY36" s="86"/>
      <c r="FB36" s="18">
        <f t="shared" si="108"/>
        <v>39713</v>
      </c>
      <c r="FC36" s="39">
        <f t="shared" si="74"/>
        <v>1.5800175052152399</v>
      </c>
      <c r="FD36" s="39">
        <f t="shared" si="74"/>
        <v>1.9381950100312533</v>
      </c>
      <c r="FE36" s="39">
        <f t="shared" si="74"/>
        <v>2.0479082433986893</v>
      </c>
      <c r="FF36" s="39">
        <f t="shared" si="74"/>
        <v>2.0291479854237418</v>
      </c>
      <c r="FG36" s="39">
        <f t="shared" si="74"/>
        <v>2.0704252902473761</v>
      </c>
      <c r="FH36" s="39">
        <f t="shared" si="74"/>
        <v>0</v>
      </c>
      <c r="FI36" s="39">
        <f t="shared" si="74"/>
        <v>0</v>
      </c>
      <c r="FJ36" s="39">
        <f t="shared" si="74"/>
        <v>0.63874867665629997</v>
      </c>
      <c r="FK36" s="10"/>
      <c r="FL36" s="40">
        <f t="shared" si="75"/>
        <v>1</v>
      </c>
      <c r="FM36" s="40">
        <f t="shared" si="76"/>
        <v>1</v>
      </c>
      <c r="FN36" s="40">
        <f t="shared" si="77"/>
        <v>1</v>
      </c>
      <c r="FO36" s="40">
        <f t="shared" si="78"/>
        <v>1</v>
      </c>
      <c r="FP36" s="40">
        <f t="shared" si="79"/>
        <v>1</v>
      </c>
      <c r="FQ36" s="40">
        <f t="shared" si="80"/>
        <v>1</v>
      </c>
      <c r="FS36" s="41">
        <f t="shared" si="81"/>
        <v>0.15139019951428773</v>
      </c>
      <c r="FT36" s="41">
        <f t="shared" si="81"/>
        <v>0.42101384786510765</v>
      </c>
      <c r="FU36" s="41">
        <f t="shared" si="81"/>
        <v>0.73372490167768067</v>
      </c>
      <c r="FV36" s="41">
        <f t="shared" si="81"/>
        <v>0.30937527563670419</v>
      </c>
      <c r="FW36" s="41">
        <f t="shared" si="81"/>
        <v>0.14239712018383699</v>
      </c>
      <c r="FX36" s="41">
        <f t="shared" si="82"/>
        <v>0.66356233128706332</v>
      </c>
      <c r="FY36" s="86"/>
      <c r="GB36" s="18">
        <f t="shared" si="109"/>
        <v>39622</v>
      </c>
      <c r="GC36" s="39">
        <f t="shared" si="83"/>
        <v>0.93366107241829932</v>
      </c>
      <c r="GD36" s="39">
        <f t="shared" si="83"/>
        <v>0.80299078025498394</v>
      </c>
      <c r="GE36" s="39">
        <f t="shared" si="83"/>
        <v>0.92516122983431859</v>
      </c>
      <c r="GF36" s="39">
        <f t="shared" si="83"/>
        <v>0.88295855698100711</v>
      </c>
      <c r="GG36" s="39">
        <f t="shared" si="83"/>
        <v>0.71108162723772605</v>
      </c>
      <c r="GH36" s="39">
        <f t="shared" si="83"/>
        <v>0</v>
      </c>
      <c r="GI36" s="39">
        <f t="shared" si="83"/>
        <v>0</v>
      </c>
      <c r="GJ36" s="39">
        <f t="shared" si="83"/>
        <v>0.75667348736269091</v>
      </c>
      <c r="GK36" s="10"/>
      <c r="GL36" s="40">
        <f t="shared" si="84"/>
        <v>1</v>
      </c>
      <c r="GM36" s="40">
        <f t="shared" si="85"/>
        <v>1</v>
      </c>
      <c r="GN36" s="40">
        <f t="shared" si="86"/>
        <v>1</v>
      </c>
      <c r="GO36" s="40">
        <f t="shared" si="87"/>
        <v>1</v>
      </c>
      <c r="GP36" s="40">
        <f t="shared" si="88"/>
        <v>1</v>
      </c>
      <c r="GQ36" s="40">
        <f t="shared" si="89"/>
        <v>1</v>
      </c>
      <c r="GS36" s="41">
        <f t="shared" si="90"/>
        <v>0.70761479254431525</v>
      </c>
      <c r="GT36" s="41">
        <f t="shared" si="90"/>
        <v>0.49263290136879478</v>
      </c>
      <c r="GU36" s="41">
        <f t="shared" si="90"/>
        <v>0.33433924808109278</v>
      </c>
      <c r="GV36" s="41">
        <f t="shared" si="90"/>
        <v>0.41856749484073535</v>
      </c>
      <c r="GW36" s="41">
        <f t="shared" si="90"/>
        <v>0.61701635652648401</v>
      </c>
      <c r="GX36" s="41">
        <f t="shared" si="91"/>
        <v>0.15028937342049162</v>
      </c>
      <c r="GY36" s="86"/>
      <c r="HB36" s="18">
        <f t="shared" si="110"/>
        <v>39531</v>
      </c>
      <c r="HC36" s="39">
        <f t="shared" si="93"/>
        <v>1.3019284285119306</v>
      </c>
      <c r="HD36" s="39">
        <f t="shared" si="93"/>
        <v>1.2970508624135484</v>
      </c>
      <c r="HE36" s="39">
        <f t="shared" si="93"/>
        <v>1.3721116345823416</v>
      </c>
      <c r="HF36" s="39">
        <f t="shared" si="93"/>
        <v>1.7340946324714357</v>
      </c>
      <c r="HG36" s="39">
        <f t="shared" si="93"/>
        <v>0</v>
      </c>
      <c r="HH36" s="39">
        <f t="shared" si="93"/>
        <v>0</v>
      </c>
      <c r="HI36" s="39">
        <f t="shared" si="93"/>
        <v>0</v>
      </c>
      <c r="HJ36" s="39">
        <f t="shared" si="93"/>
        <v>0.99969503370615953</v>
      </c>
      <c r="HK36" s="10"/>
      <c r="HL36" s="40">
        <f t="shared" si="94"/>
        <v>1</v>
      </c>
      <c r="HM36" s="40">
        <f t="shared" si="95"/>
        <v>1</v>
      </c>
      <c r="HN36" s="40">
        <f t="shared" si="96"/>
        <v>1</v>
      </c>
      <c r="HO36" s="40">
        <f t="shared" si="97"/>
        <v>1</v>
      </c>
      <c r="HP36" s="40">
        <f t="shared" si="98"/>
        <v>1</v>
      </c>
      <c r="HQ36" s="40">
        <f t="shared" si="99"/>
        <v>1</v>
      </c>
      <c r="HS36" s="41">
        <f t="shared" si="100"/>
        <v>0.7349584599476835</v>
      </c>
      <c r="HT36" s="41">
        <f t="shared" si="100"/>
        <v>0.15159676890308324</v>
      </c>
      <c r="HU36" s="41">
        <f t="shared" si="100"/>
        <v>0.24602009741679101</v>
      </c>
      <c r="HV36" s="41">
        <f t="shared" si="100"/>
        <v>7.7956892983196052E-2</v>
      </c>
      <c r="HW36" s="41">
        <f t="shared" si="100"/>
        <v>0</v>
      </c>
      <c r="HX36" s="41">
        <f t="shared" si="101"/>
        <v>0.38277166171529636</v>
      </c>
    </row>
    <row r="37" spans="1:233" x14ac:dyDescent="0.25">
      <c r="B37" s="18">
        <f t="shared" si="102"/>
        <v>40448</v>
      </c>
      <c r="C37" s="39">
        <f t="shared" si="16"/>
        <v>1.0332713627940815</v>
      </c>
      <c r="D37" s="39">
        <f t="shared" si="16"/>
        <v>0.89268433852971341</v>
      </c>
      <c r="E37" s="39">
        <f t="shared" si="16"/>
        <v>0.88159652520785514</v>
      </c>
      <c r="F37" s="39">
        <f t="shared" si="16"/>
        <v>0.70963845516135626</v>
      </c>
      <c r="G37" s="39">
        <f t="shared" si="16"/>
        <v>1.6681002842959136</v>
      </c>
      <c r="H37" s="39">
        <f t="shared" si="17"/>
        <v>0</v>
      </c>
      <c r="I37" s="39">
        <f t="shared" si="17"/>
        <v>0</v>
      </c>
      <c r="J37" s="39">
        <f t="shared" si="17"/>
        <v>1.0792643788090956</v>
      </c>
      <c r="K37" s="10"/>
      <c r="L37" s="40">
        <f t="shared" si="18"/>
        <v>1</v>
      </c>
      <c r="M37" s="40">
        <f t="shared" si="19"/>
        <v>1</v>
      </c>
      <c r="N37" s="40">
        <f t="shared" si="20"/>
        <v>1</v>
      </c>
      <c r="O37" s="40">
        <f t="shared" si="21"/>
        <v>1</v>
      </c>
      <c r="P37" s="40">
        <f t="shared" si="22"/>
        <v>1</v>
      </c>
      <c r="Q37" s="40">
        <f t="shared" si="23"/>
        <v>1</v>
      </c>
      <c r="S37" s="41">
        <f t="shared" si="24"/>
        <v>0.13497068330108669</v>
      </c>
      <c r="T37" s="41">
        <f t="shared" si="24"/>
        <v>0.30420778937634196</v>
      </c>
      <c r="U37" s="41">
        <f t="shared" si="24"/>
        <v>0.33957234052320451</v>
      </c>
      <c r="V37" s="41">
        <f t="shared" si="24"/>
        <v>1.0405680622444051</v>
      </c>
      <c r="W37" s="41">
        <f t="shared" si="24"/>
        <v>1.5278274472045578E-2</v>
      </c>
      <c r="X37" s="41">
        <f t="shared" si="25"/>
        <v>1.1789015723955194</v>
      </c>
      <c r="Y37" s="86"/>
      <c r="AB37" s="18">
        <f t="shared" si="103"/>
        <v>40357</v>
      </c>
      <c r="AC37" s="39">
        <f t="shared" si="27"/>
        <v>1.1971151696038991</v>
      </c>
      <c r="AD37" s="39">
        <f t="shared" si="27"/>
        <v>0.7039637661435173</v>
      </c>
      <c r="AE37" s="39">
        <f t="shared" si="27"/>
        <v>0.85058488515564545</v>
      </c>
      <c r="AF37" s="39">
        <f t="shared" si="27"/>
        <v>0.70696609637130248</v>
      </c>
      <c r="AG37" s="39">
        <f t="shared" si="27"/>
        <v>1.4974323660120634</v>
      </c>
      <c r="AH37" s="39">
        <f t="shared" si="27"/>
        <v>0</v>
      </c>
      <c r="AI37" s="39">
        <f t="shared" si="27"/>
        <v>0</v>
      </c>
      <c r="AJ37" s="39">
        <f t="shared" si="27"/>
        <v>0</v>
      </c>
      <c r="AK37" s="10"/>
      <c r="AL37" s="40">
        <f t="shared" si="28"/>
        <v>1</v>
      </c>
      <c r="AM37" s="40">
        <f t="shared" si="29"/>
        <v>1</v>
      </c>
      <c r="AN37" s="40">
        <f t="shared" si="30"/>
        <v>1</v>
      </c>
      <c r="AO37" s="40">
        <f t="shared" si="31"/>
        <v>1</v>
      </c>
      <c r="AP37" s="40">
        <f t="shared" si="32"/>
        <v>1</v>
      </c>
      <c r="AQ37" s="40">
        <f t="shared" si="33"/>
        <v>0</v>
      </c>
      <c r="AS37" s="41">
        <f t="shared" si="34"/>
        <v>0.3629503992098469</v>
      </c>
      <c r="AT37" s="41">
        <f t="shared" si="34"/>
        <v>0.58233190539341639</v>
      </c>
      <c r="AU37" s="41">
        <f t="shared" si="34"/>
        <v>9.6112275340907619E-2</v>
      </c>
      <c r="AV37" s="41">
        <f t="shared" si="34"/>
        <v>0.94905553431612188</v>
      </c>
      <c r="AW37" s="41">
        <f t="shared" si="34"/>
        <v>0.91391166292521875</v>
      </c>
      <c r="AX37" s="41">
        <f t="shared" si="35"/>
        <v>1.3063281358146162</v>
      </c>
      <c r="BA37" s="86"/>
      <c r="BB37" s="18">
        <f t="shared" si="104"/>
        <v>40266</v>
      </c>
      <c r="BC37" s="39">
        <f t="shared" si="37"/>
        <v>0.99856697055767851</v>
      </c>
      <c r="BD37" s="39">
        <f t="shared" si="37"/>
        <v>1.1292103863450682</v>
      </c>
      <c r="BE37" s="39">
        <f t="shared" si="37"/>
        <v>0.89739948563118899</v>
      </c>
      <c r="BF37" s="39">
        <f t="shared" si="37"/>
        <v>1.0356252029764772</v>
      </c>
      <c r="BG37" s="39">
        <f t="shared" si="37"/>
        <v>0</v>
      </c>
      <c r="BH37" s="39">
        <f t="shared" si="37"/>
        <v>0</v>
      </c>
      <c r="BI37" s="39">
        <f t="shared" si="37"/>
        <v>0</v>
      </c>
      <c r="BJ37" s="39">
        <f t="shared" si="37"/>
        <v>1.0533325734461891</v>
      </c>
      <c r="BK37" s="10"/>
      <c r="BL37" s="40">
        <f t="shared" si="38"/>
        <v>1</v>
      </c>
      <c r="BM37" s="40">
        <f t="shared" si="39"/>
        <v>1</v>
      </c>
      <c r="BN37" s="40">
        <f t="shared" si="40"/>
        <v>1</v>
      </c>
      <c r="BO37" s="40">
        <f t="shared" si="41"/>
        <v>1</v>
      </c>
      <c r="BP37" s="40">
        <f t="shared" si="42"/>
        <v>0</v>
      </c>
      <c r="BQ37" s="40">
        <f t="shared" si="43"/>
        <v>1</v>
      </c>
      <c r="BS37" s="41">
        <f t="shared" si="44"/>
        <v>8.9345003546503363E-2</v>
      </c>
      <c r="BT37" s="41">
        <f t="shared" si="44"/>
        <v>1.4294337008340205</v>
      </c>
      <c r="BU37" s="41">
        <f t="shared" si="44"/>
        <v>0.40840833416612426</v>
      </c>
      <c r="BV37" s="41">
        <f t="shared" si="44"/>
        <v>1.3516473571077745</v>
      </c>
      <c r="BW37" s="41">
        <f t="shared" si="44"/>
        <v>1.8507118793359083</v>
      </c>
      <c r="BX37" s="41">
        <f t="shared" si="45"/>
        <v>0.50736166309705288</v>
      </c>
      <c r="BY37" s="86"/>
      <c r="CB37" s="18">
        <f t="shared" si="105"/>
        <v>40084</v>
      </c>
      <c r="CC37" s="39">
        <f t="shared" si="46"/>
        <v>1.2416051382112001</v>
      </c>
      <c r="CD37" s="39">
        <f t="shared" si="46"/>
        <v>1.2539978498302362</v>
      </c>
      <c r="CE37" s="39">
        <f t="shared" si="46"/>
        <v>0.92447941753819063</v>
      </c>
      <c r="CF37" s="39">
        <f t="shared" si="46"/>
        <v>1.0028648902224953</v>
      </c>
      <c r="CG37" s="39">
        <f t="shared" si="46"/>
        <v>1.4194032957720506</v>
      </c>
      <c r="CH37" s="39">
        <f t="shared" si="46"/>
        <v>0</v>
      </c>
      <c r="CI37" s="39">
        <f t="shared" si="46"/>
        <v>0</v>
      </c>
      <c r="CJ37" s="39">
        <f t="shared" si="46"/>
        <v>0.91319954480912258</v>
      </c>
      <c r="CK37" s="10"/>
      <c r="CL37" s="40">
        <f t="shared" si="47"/>
        <v>1</v>
      </c>
      <c r="CM37" s="40">
        <f t="shared" si="48"/>
        <v>1</v>
      </c>
      <c r="CN37" s="40">
        <f t="shared" si="49"/>
        <v>0</v>
      </c>
      <c r="CO37" s="40">
        <f t="shared" si="50"/>
        <v>0</v>
      </c>
      <c r="CP37" s="40">
        <f t="shared" si="51"/>
        <v>1</v>
      </c>
      <c r="CQ37" s="40">
        <f t="shared" si="52"/>
        <v>1</v>
      </c>
      <c r="CS37" s="41">
        <f t="shared" si="53"/>
        <v>0.3602691343289342</v>
      </c>
      <c r="CT37" s="41">
        <f t="shared" si="53"/>
        <v>0.19709696618619821</v>
      </c>
      <c r="CU37" s="41">
        <f t="shared" si="53"/>
        <v>1.7307732745001534</v>
      </c>
      <c r="CV37" s="41">
        <f t="shared" si="53"/>
        <v>1.8559266991673535</v>
      </c>
      <c r="CW37" s="41">
        <f t="shared" si="53"/>
        <v>0.96386543737023123</v>
      </c>
      <c r="CX37" s="41">
        <f t="shared" si="54"/>
        <v>0.9250121892941483</v>
      </c>
      <c r="DA37" s="86"/>
      <c r="DB37" s="18">
        <f t="shared" si="106"/>
        <v>39993</v>
      </c>
      <c r="DC37" s="39">
        <f t="shared" si="55"/>
        <v>1.0974949054594492</v>
      </c>
      <c r="DD37" s="39">
        <f t="shared" si="55"/>
        <v>0.9102819933537164</v>
      </c>
      <c r="DE37" s="39">
        <f t="shared" si="55"/>
        <v>1.4294951436385694</v>
      </c>
      <c r="DF37" s="39">
        <f t="shared" si="55"/>
        <v>1.3543477508394814</v>
      </c>
      <c r="DG37" s="39">
        <f t="shared" si="55"/>
        <v>0</v>
      </c>
      <c r="DH37" s="39">
        <f t="shared" si="55"/>
        <v>0</v>
      </c>
      <c r="DI37" s="39">
        <f t="shared" si="55"/>
        <v>0</v>
      </c>
      <c r="DJ37" s="39">
        <f t="shared" si="55"/>
        <v>1.1620616731320437</v>
      </c>
      <c r="DK37" s="10"/>
      <c r="DL37" s="40">
        <f t="shared" si="56"/>
        <v>0</v>
      </c>
      <c r="DM37" s="40">
        <f t="shared" si="57"/>
        <v>0</v>
      </c>
      <c r="DN37" s="40">
        <f t="shared" si="58"/>
        <v>0</v>
      </c>
      <c r="DO37" s="40">
        <f t="shared" si="59"/>
        <v>0</v>
      </c>
      <c r="DP37" s="40">
        <f t="shared" si="60"/>
        <v>0</v>
      </c>
      <c r="DQ37" s="40">
        <f t="shared" si="61"/>
        <v>0</v>
      </c>
      <c r="DS37" s="41">
        <f t="shared" si="62"/>
        <v>1.5324292941598103</v>
      </c>
      <c r="DT37" s="41">
        <f t="shared" si="62"/>
        <v>0.70210308019898826</v>
      </c>
      <c r="DU37" s="41">
        <f t="shared" si="62"/>
        <v>2.3452079896201634</v>
      </c>
      <c r="DV37" s="41">
        <f t="shared" si="62"/>
        <v>2.3265260612724128</v>
      </c>
      <c r="DW37" s="41">
        <f t="shared" si="62"/>
        <v>2.0326117099866492</v>
      </c>
      <c r="DX37" s="41">
        <f t="shared" si="63"/>
        <v>2.7459027472706832</v>
      </c>
      <c r="EA37" s="86"/>
      <c r="EB37" s="18">
        <f t="shared" si="107"/>
        <v>39902</v>
      </c>
      <c r="EC37" s="39">
        <f t="shared" si="65"/>
        <v>1.2469595984381989</v>
      </c>
      <c r="ED37" s="39">
        <f t="shared" si="65"/>
        <v>0.94408319541999786</v>
      </c>
      <c r="EE37" s="39">
        <f t="shared" si="65"/>
        <v>1.4389701193200195</v>
      </c>
      <c r="EF37" s="39">
        <f t="shared" si="65"/>
        <v>1.1119557862596163</v>
      </c>
      <c r="EG37" s="39">
        <f t="shared" si="65"/>
        <v>1.5276009293208019</v>
      </c>
      <c r="EH37" s="39">
        <f t="shared" si="65"/>
        <v>0</v>
      </c>
      <c r="EI37" s="39">
        <f t="shared" si="65"/>
        <v>0</v>
      </c>
      <c r="EJ37" s="39">
        <f t="shared" si="65"/>
        <v>1.4730371173988113</v>
      </c>
      <c r="EK37" s="10"/>
      <c r="EL37" s="40">
        <f t="shared" si="66"/>
        <v>1</v>
      </c>
      <c r="EM37" s="40">
        <f t="shared" si="67"/>
        <v>1</v>
      </c>
      <c r="EN37" s="40">
        <f t="shared" si="68"/>
        <v>1</v>
      </c>
      <c r="EO37" s="40">
        <f t="shared" si="69"/>
        <v>1</v>
      </c>
      <c r="EP37" s="40">
        <f t="shared" si="70"/>
        <v>1</v>
      </c>
      <c r="EQ37" s="40">
        <f t="shared" si="71"/>
        <v>0</v>
      </c>
      <c r="ES37" s="41">
        <f t="shared" si="72"/>
        <v>0.40804608010817944</v>
      </c>
      <c r="ET37" s="41">
        <f t="shared" si="72"/>
        <v>0.35655053170682777</v>
      </c>
      <c r="EU37" s="41">
        <f t="shared" si="72"/>
        <v>0.65173380226895516</v>
      </c>
      <c r="EV37" s="41">
        <f t="shared" si="72"/>
        <v>0.79546051483129743</v>
      </c>
      <c r="EW37" s="41">
        <f t="shared" si="72"/>
        <v>0.67493590492934519</v>
      </c>
      <c r="EX37" s="41">
        <f t="shared" si="73"/>
        <v>1.6410937804611663</v>
      </c>
      <c r="EY37" s="86"/>
      <c r="FB37" s="18">
        <f t="shared" si="108"/>
        <v>39720</v>
      </c>
      <c r="FC37" s="39">
        <f t="shared" si="74"/>
        <v>1.009234090550023</v>
      </c>
      <c r="FD37" s="39">
        <f t="shared" si="74"/>
        <v>1.521768573714309</v>
      </c>
      <c r="FE37" s="39">
        <f t="shared" si="74"/>
        <v>1.6399659547543477</v>
      </c>
      <c r="FF37" s="39">
        <f t="shared" si="74"/>
        <v>1.6704532629923445</v>
      </c>
      <c r="FG37" s="39">
        <f t="shared" si="74"/>
        <v>1.682269840119017</v>
      </c>
      <c r="FH37" s="39">
        <f t="shared" si="74"/>
        <v>0</v>
      </c>
      <c r="FI37" s="39">
        <f t="shared" si="74"/>
        <v>0</v>
      </c>
      <c r="FJ37" s="39">
        <f t="shared" si="74"/>
        <v>0.6463965154596315</v>
      </c>
      <c r="FK37" s="10"/>
      <c r="FL37" s="40">
        <f t="shared" si="75"/>
        <v>1</v>
      </c>
      <c r="FM37" s="40">
        <f t="shared" si="76"/>
        <v>1</v>
      </c>
      <c r="FN37" s="40">
        <f t="shared" si="77"/>
        <v>1</v>
      </c>
      <c r="FO37" s="40">
        <f t="shared" si="78"/>
        <v>1</v>
      </c>
      <c r="FP37" s="40">
        <f t="shared" si="79"/>
        <v>1</v>
      </c>
      <c r="FQ37" s="40">
        <f t="shared" si="80"/>
        <v>1</v>
      </c>
      <c r="FS37" s="41">
        <f t="shared" si="81"/>
        <v>0.93740088798591414</v>
      </c>
      <c r="FT37" s="41">
        <f t="shared" si="81"/>
        <v>0.76264140441928974</v>
      </c>
      <c r="FU37" s="41">
        <f t="shared" si="81"/>
        <v>0.35686891222888684</v>
      </c>
      <c r="FV37" s="41">
        <f t="shared" si="81"/>
        <v>0.7319605086427815</v>
      </c>
      <c r="FW37" s="41">
        <f t="shared" si="81"/>
        <v>0.71697493224012543</v>
      </c>
      <c r="FX37" s="41">
        <f t="shared" si="82"/>
        <v>0.61208486121556038</v>
      </c>
      <c r="FY37" s="86"/>
      <c r="GB37" s="18">
        <f t="shared" si="109"/>
        <v>39629</v>
      </c>
      <c r="GC37" s="39">
        <f t="shared" si="83"/>
        <v>0.70647657968154443</v>
      </c>
      <c r="GD37" s="39">
        <f t="shared" si="83"/>
        <v>0.64019958900636476</v>
      </c>
      <c r="GE37" s="39">
        <f t="shared" si="83"/>
        <v>0.82968792015519222</v>
      </c>
      <c r="GF37" s="39">
        <f t="shared" si="83"/>
        <v>1.3989853010861275</v>
      </c>
      <c r="GG37" s="39">
        <f t="shared" si="83"/>
        <v>0</v>
      </c>
      <c r="GH37" s="39">
        <f t="shared" si="83"/>
        <v>0</v>
      </c>
      <c r="GI37" s="39">
        <f t="shared" si="83"/>
        <v>0</v>
      </c>
      <c r="GJ37" s="39">
        <f t="shared" si="83"/>
        <v>0.74121953051351319</v>
      </c>
      <c r="GK37" s="10"/>
      <c r="GL37" s="40">
        <f t="shared" si="84"/>
        <v>1</v>
      </c>
      <c r="GM37" s="40">
        <f t="shared" si="85"/>
        <v>1</v>
      </c>
      <c r="GN37" s="40">
        <f t="shared" si="86"/>
        <v>1</v>
      </c>
      <c r="GO37" s="40">
        <f t="shared" si="87"/>
        <v>0</v>
      </c>
      <c r="GP37" s="40">
        <f t="shared" si="88"/>
        <v>0</v>
      </c>
      <c r="GQ37" s="40">
        <f t="shared" si="89"/>
        <v>1</v>
      </c>
      <c r="GS37" s="41">
        <f t="shared" si="90"/>
        <v>1.0782302590842476</v>
      </c>
      <c r="GT37" s="41">
        <f t="shared" si="90"/>
        <v>0.75548175910797921</v>
      </c>
      <c r="GU37" s="41">
        <f t="shared" si="90"/>
        <v>0.46596835716120044</v>
      </c>
      <c r="GV37" s="41">
        <f t="shared" si="90"/>
        <v>1.5478888690822517</v>
      </c>
      <c r="GW37" s="41">
        <f t="shared" si="90"/>
        <v>1.9655206983105173</v>
      </c>
      <c r="GX37" s="41">
        <f t="shared" si="91"/>
        <v>3.8231043659194421E-2</v>
      </c>
      <c r="GY37" s="86"/>
      <c r="HB37" s="18">
        <f t="shared" si="110"/>
        <v>39538</v>
      </c>
      <c r="HC37" s="39">
        <f t="shared" si="93"/>
        <v>1.301531384224242</v>
      </c>
      <c r="HD37" s="39">
        <f t="shared" si="93"/>
        <v>1.1252170764238631</v>
      </c>
      <c r="HE37" s="39">
        <f t="shared" si="93"/>
        <v>1.31405434128792</v>
      </c>
      <c r="HF37" s="39">
        <f t="shared" si="93"/>
        <v>1.8475982543711833</v>
      </c>
      <c r="HG37" s="39">
        <f t="shared" si="93"/>
        <v>0</v>
      </c>
      <c r="HH37" s="39">
        <f t="shared" si="93"/>
        <v>0</v>
      </c>
      <c r="HI37" s="39">
        <f t="shared" si="93"/>
        <v>0</v>
      </c>
      <c r="HJ37" s="39">
        <f t="shared" si="93"/>
        <v>1.2097053031458782</v>
      </c>
      <c r="HK37" s="10"/>
      <c r="HL37" s="40">
        <f t="shared" si="94"/>
        <v>1</v>
      </c>
      <c r="HM37" s="40">
        <f t="shared" si="95"/>
        <v>1</v>
      </c>
      <c r="HN37" s="40">
        <f t="shared" si="96"/>
        <v>1</v>
      </c>
      <c r="HO37" s="40">
        <f t="shared" si="97"/>
        <v>1</v>
      </c>
      <c r="HP37" s="40">
        <f t="shared" si="98"/>
        <v>1</v>
      </c>
      <c r="HQ37" s="40">
        <f t="shared" si="99"/>
        <v>1</v>
      </c>
      <c r="HS37" s="41">
        <f t="shared" si="100"/>
        <v>0.73754892979657405</v>
      </c>
      <c r="HT37" s="41">
        <f t="shared" si="100"/>
        <v>0.62476994771045202</v>
      </c>
      <c r="HU37" s="41">
        <f t="shared" si="100"/>
        <v>0.28353110805430687</v>
      </c>
      <c r="HV37" s="41">
        <f t="shared" si="100"/>
        <v>0.58558109181395701</v>
      </c>
      <c r="HW37" s="41">
        <f t="shared" si="100"/>
        <v>0</v>
      </c>
      <c r="HX37" s="41">
        <f t="shared" si="101"/>
        <v>0.52321058093946116</v>
      </c>
    </row>
    <row r="38" spans="1:233" x14ac:dyDescent="0.25">
      <c r="B38" s="18">
        <f t="shared" si="102"/>
        <v>40455</v>
      </c>
      <c r="C38" s="39">
        <f t="shared" si="16"/>
        <v>1.0359018081751092</v>
      </c>
      <c r="D38" s="39">
        <f t="shared" si="16"/>
        <v>0.78087437595073728</v>
      </c>
      <c r="E38" s="39">
        <f t="shared" si="16"/>
        <v>0.91107994388572278</v>
      </c>
      <c r="F38" s="39">
        <f t="shared" si="16"/>
        <v>0.96083771843074961</v>
      </c>
      <c r="G38" s="39">
        <f t="shared" si="16"/>
        <v>1.8780194570252799</v>
      </c>
      <c r="H38" s="39">
        <f t="shared" si="17"/>
        <v>0</v>
      </c>
      <c r="I38" s="39">
        <f t="shared" si="17"/>
        <v>0</v>
      </c>
      <c r="J38" s="39">
        <f t="shared" si="17"/>
        <v>1.2360940310115052</v>
      </c>
      <c r="K38" s="10"/>
      <c r="L38" s="40">
        <f t="shared" si="18"/>
        <v>1</v>
      </c>
      <c r="M38" s="40">
        <f t="shared" si="19"/>
        <v>1</v>
      </c>
      <c r="N38" s="40">
        <f t="shared" si="20"/>
        <v>1</v>
      </c>
      <c r="O38" s="40">
        <f t="shared" si="21"/>
        <v>1</v>
      </c>
      <c r="P38" s="40">
        <f t="shared" si="22"/>
        <v>1</v>
      </c>
      <c r="Q38" s="40">
        <f t="shared" si="23"/>
        <v>0</v>
      </c>
      <c r="S38" s="41">
        <f t="shared" si="24"/>
        <v>0.1290959217965777</v>
      </c>
      <c r="T38" s="41">
        <f t="shared" si="24"/>
        <v>0.41623205728346085</v>
      </c>
      <c r="U38" s="41">
        <f t="shared" si="24"/>
        <v>0.59623083075105843</v>
      </c>
      <c r="V38" s="41">
        <f t="shared" si="24"/>
        <v>0.91370402718208643</v>
      </c>
      <c r="W38" s="41">
        <f t="shared" si="24"/>
        <v>0.56267278093716933</v>
      </c>
      <c r="X38" s="41">
        <f t="shared" si="25"/>
        <v>2.7704270127477941</v>
      </c>
      <c r="Y38" s="86"/>
      <c r="AB38" s="18">
        <f t="shared" si="103"/>
        <v>40364</v>
      </c>
      <c r="AC38" s="39">
        <f t="shared" si="27"/>
        <v>0</v>
      </c>
      <c r="AD38" s="39">
        <f t="shared" si="27"/>
        <v>0.87345267045801311</v>
      </c>
      <c r="AE38" s="39">
        <f t="shared" si="27"/>
        <v>0.92621090370146286</v>
      </c>
      <c r="AF38" s="39">
        <f t="shared" si="27"/>
        <v>0.97689861706670622</v>
      </c>
      <c r="AG38" s="39">
        <f t="shared" si="27"/>
        <v>1.7932733779165815</v>
      </c>
      <c r="AH38" s="39">
        <f t="shared" si="27"/>
        <v>0</v>
      </c>
      <c r="AI38" s="39">
        <f t="shared" si="27"/>
        <v>0</v>
      </c>
      <c r="AJ38" s="39">
        <f t="shared" si="27"/>
        <v>1.2938333708688634</v>
      </c>
      <c r="AK38" s="10"/>
      <c r="AL38" s="40">
        <f t="shared" si="28"/>
        <v>0</v>
      </c>
      <c r="AM38" s="40">
        <f t="shared" si="29"/>
        <v>0</v>
      </c>
      <c r="AN38" s="40">
        <f t="shared" si="30"/>
        <v>0</v>
      </c>
      <c r="AO38" s="40">
        <f t="shared" si="31"/>
        <v>0</v>
      </c>
      <c r="AP38" s="40">
        <f t="shared" si="32"/>
        <v>0</v>
      </c>
      <c r="AQ38" s="40">
        <f t="shared" si="33"/>
        <v>0</v>
      </c>
      <c r="AS38" s="41">
        <f t="shared" si="34"/>
        <v>1.687390552936723</v>
      </c>
      <c r="AT38" s="41">
        <f t="shared" si="34"/>
        <v>0.71122272133359021</v>
      </c>
      <c r="AU38" s="41">
        <f t="shared" si="34"/>
        <v>0.65545789959107181</v>
      </c>
      <c r="AV38" s="41">
        <f t="shared" si="34"/>
        <v>1.7753355269501776</v>
      </c>
      <c r="AW38" s="41">
        <f t="shared" si="34"/>
        <v>1.5579869831440896</v>
      </c>
      <c r="AX38" s="41">
        <f t="shared" si="35"/>
        <v>1.1791845141896122</v>
      </c>
      <c r="BA38" s="86"/>
      <c r="BB38" s="18">
        <f t="shared" si="104"/>
        <v>40273</v>
      </c>
      <c r="BC38" s="39">
        <f t="shared" si="37"/>
        <v>1.036006639417929</v>
      </c>
      <c r="BD38" s="39">
        <f t="shared" si="37"/>
        <v>1.0488627133217701</v>
      </c>
      <c r="BE38" s="39">
        <f t="shared" si="37"/>
        <v>0.85341515588164751</v>
      </c>
      <c r="BF38" s="39">
        <f t="shared" si="37"/>
        <v>0.87115904939467859</v>
      </c>
      <c r="BG38" s="39">
        <f t="shared" si="37"/>
        <v>1.779256166236165</v>
      </c>
      <c r="BH38" s="39">
        <f t="shared" si="37"/>
        <v>0</v>
      </c>
      <c r="BI38" s="39">
        <f t="shared" si="37"/>
        <v>0</v>
      </c>
      <c r="BJ38" s="39">
        <f t="shared" si="37"/>
        <v>0.90337289125040576</v>
      </c>
      <c r="BK38" s="10"/>
      <c r="BL38" s="40">
        <f t="shared" si="38"/>
        <v>1</v>
      </c>
      <c r="BM38" s="40">
        <f t="shared" si="39"/>
        <v>1</v>
      </c>
      <c r="BN38" s="40">
        <f t="shared" si="40"/>
        <v>1</v>
      </c>
      <c r="BO38" s="40">
        <f t="shared" si="41"/>
        <v>1</v>
      </c>
      <c r="BP38" s="40">
        <f t="shared" si="42"/>
        <v>1</v>
      </c>
      <c r="BQ38" s="40">
        <f t="shared" si="43"/>
        <v>1</v>
      </c>
      <c r="BS38" s="41">
        <f t="shared" si="44"/>
        <v>0.50020676947952059</v>
      </c>
      <c r="BT38" s="41">
        <f t="shared" si="44"/>
        <v>0.69607735310427232</v>
      </c>
      <c r="BU38" s="41">
        <f t="shared" si="44"/>
        <v>0.80173584591778002</v>
      </c>
      <c r="BV38" s="41">
        <f t="shared" si="44"/>
        <v>5.0602158271078591E-2</v>
      </c>
      <c r="BW38" s="41">
        <f t="shared" si="44"/>
        <v>0.66312242033994706</v>
      </c>
      <c r="BX38" s="41">
        <f t="shared" si="45"/>
        <v>0.3102922257379585</v>
      </c>
      <c r="BY38" s="86"/>
      <c r="CB38" s="18">
        <f t="shared" si="105"/>
        <v>40091</v>
      </c>
      <c r="CC38" s="39">
        <f t="shared" si="46"/>
        <v>1.0437894014981697</v>
      </c>
      <c r="CD38" s="39">
        <f t="shared" si="46"/>
        <v>1.2253472020998815</v>
      </c>
      <c r="CE38" s="39">
        <f t="shared" si="46"/>
        <v>1.5399093583443735</v>
      </c>
      <c r="CF38" s="39">
        <f t="shared" si="46"/>
        <v>1.212137241620967</v>
      </c>
      <c r="CG38" s="39">
        <f t="shared" si="46"/>
        <v>2.0610818290744208</v>
      </c>
      <c r="CH38" s="39">
        <f t="shared" si="46"/>
        <v>0</v>
      </c>
      <c r="CI38" s="39">
        <f t="shared" si="46"/>
        <v>0</v>
      </c>
      <c r="CJ38" s="39">
        <f t="shared" si="46"/>
        <v>1.1307336991757331</v>
      </c>
      <c r="CK38" s="10"/>
      <c r="CL38" s="40">
        <f t="shared" si="47"/>
        <v>1</v>
      </c>
      <c r="CM38" s="40">
        <f t="shared" si="48"/>
        <v>1</v>
      </c>
      <c r="CN38" s="40">
        <f t="shared" si="49"/>
        <v>1</v>
      </c>
      <c r="CO38" s="40">
        <f t="shared" si="50"/>
        <v>1</v>
      </c>
      <c r="CP38" s="40">
        <f t="shared" si="51"/>
        <v>0</v>
      </c>
      <c r="CQ38" s="40">
        <f t="shared" si="52"/>
        <v>0</v>
      </c>
      <c r="CS38" s="41">
        <f t="shared" si="53"/>
        <v>5.159432704422786E-2</v>
      </c>
      <c r="CT38" s="41">
        <f t="shared" si="53"/>
        <v>4.6925066856144532E-3</v>
      </c>
      <c r="CU38" s="41">
        <f t="shared" si="53"/>
        <v>1.325605461896491</v>
      </c>
      <c r="CV38" s="41">
        <f t="shared" si="53"/>
        <v>1.3452593847534666E-2</v>
      </c>
      <c r="CW38" s="41">
        <f t="shared" si="53"/>
        <v>1.523288891461996</v>
      </c>
      <c r="CX38" s="41">
        <f t="shared" si="54"/>
        <v>2.9009637795813554</v>
      </c>
      <c r="DA38" s="86"/>
      <c r="DB38" s="18">
        <f t="shared" si="106"/>
        <v>40000</v>
      </c>
      <c r="DC38" s="39">
        <f t="shared" si="55"/>
        <v>0.98575545662773101</v>
      </c>
      <c r="DD38" s="39">
        <f t="shared" si="55"/>
        <v>1.0605508249946765</v>
      </c>
      <c r="DE38" s="39">
        <f t="shared" si="55"/>
        <v>0.90341570204641441</v>
      </c>
      <c r="DF38" s="39">
        <f t="shared" si="55"/>
        <v>1.0854863806128365</v>
      </c>
      <c r="DG38" s="39">
        <f t="shared" si="55"/>
        <v>1.9867539816230977</v>
      </c>
      <c r="DH38" s="39">
        <f t="shared" si="55"/>
        <v>0</v>
      </c>
      <c r="DI38" s="39">
        <f t="shared" si="55"/>
        <v>0</v>
      </c>
      <c r="DJ38" s="39">
        <f t="shared" si="55"/>
        <v>1.1507956479554962</v>
      </c>
      <c r="DK38" s="10"/>
      <c r="DL38" s="40">
        <f t="shared" si="56"/>
        <v>1</v>
      </c>
      <c r="DM38" s="40">
        <f t="shared" si="57"/>
        <v>1</v>
      </c>
      <c r="DN38" s="40">
        <f t="shared" si="58"/>
        <v>1</v>
      </c>
      <c r="DO38" s="40">
        <f t="shared" si="59"/>
        <v>1</v>
      </c>
      <c r="DP38" s="40">
        <f t="shared" si="60"/>
        <v>1</v>
      </c>
      <c r="DQ38" s="40">
        <f t="shared" si="61"/>
        <v>0</v>
      </c>
      <c r="DS38" s="41">
        <f t="shared" si="62"/>
        <v>0.63427614437193425</v>
      </c>
      <c r="DT38" s="41">
        <f t="shared" si="62"/>
        <v>0.39685655168250733</v>
      </c>
      <c r="DU38" s="41">
        <f t="shared" si="62"/>
        <v>0.55313341989582798</v>
      </c>
      <c r="DV38" s="41">
        <f t="shared" si="62"/>
        <v>0.94592011114800079</v>
      </c>
      <c r="DW38" s="41">
        <f t="shared" si="62"/>
        <v>0.59527190213183334</v>
      </c>
      <c r="DX38" s="41">
        <f t="shared" si="63"/>
        <v>2.5496466944680902</v>
      </c>
      <c r="EA38" s="86"/>
      <c r="EB38" s="18">
        <f t="shared" si="107"/>
        <v>39909</v>
      </c>
      <c r="EC38" s="39">
        <f t="shared" si="65"/>
        <v>1.4416532767737951</v>
      </c>
      <c r="ED38" s="39">
        <f t="shared" si="65"/>
        <v>1.1686260178268444</v>
      </c>
      <c r="EE38" s="39">
        <f t="shared" si="65"/>
        <v>1.6198753360320119</v>
      </c>
      <c r="EF38" s="39">
        <f t="shared" si="65"/>
        <v>1.119897789359767</v>
      </c>
      <c r="EG38" s="39">
        <f t="shared" si="65"/>
        <v>0</v>
      </c>
      <c r="EH38" s="39">
        <f t="shared" si="65"/>
        <v>0</v>
      </c>
      <c r="EI38" s="39">
        <f t="shared" si="65"/>
        <v>0</v>
      </c>
      <c r="EJ38" s="39">
        <f t="shared" si="65"/>
        <v>1.2851067516181194</v>
      </c>
      <c r="EK38" s="10"/>
      <c r="EL38" s="40">
        <f t="shared" si="66"/>
        <v>1</v>
      </c>
      <c r="EM38" s="40">
        <f t="shared" si="67"/>
        <v>0</v>
      </c>
      <c r="EN38" s="40">
        <f t="shared" si="68"/>
        <v>0</v>
      </c>
      <c r="EO38" s="40">
        <f t="shared" si="69"/>
        <v>1</v>
      </c>
      <c r="EP38" s="40">
        <f t="shared" si="70"/>
        <v>0</v>
      </c>
      <c r="EQ38" s="40">
        <f t="shared" si="71"/>
        <v>1</v>
      </c>
      <c r="ES38" s="41">
        <f t="shared" si="72"/>
        <v>1.4533610271885171</v>
      </c>
      <c r="ET38" s="41">
        <f t="shared" si="72"/>
        <v>1.79853784094901</v>
      </c>
      <c r="EU38" s="41">
        <f t="shared" si="72"/>
        <v>1.5928334674610034</v>
      </c>
      <c r="EV38" s="41">
        <f t="shared" si="72"/>
        <v>0.69316803011938444</v>
      </c>
      <c r="EW38" s="41">
        <f t="shared" si="72"/>
        <v>1.9208975889347284</v>
      </c>
      <c r="EX38" s="41">
        <f t="shared" si="73"/>
        <v>0.52130741466180741</v>
      </c>
      <c r="EY38" s="86"/>
      <c r="FB38" s="18">
        <f t="shared" si="108"/>
        <v>39727</v>
      </c>
      <c r="FC38" s="39">
        <f t="shared" si="74"/>
        <v>1.0213178097363513</v>
      </c>
      <c r="FD38" s="39">
        <f t="shared" si="74"/>
        <v>1.3725325557737118</v>
      </c>
      <c r="FE38" s="39">
        <f t="shared" si="74"/>
        <v>1.0144843110273709</v>
      </c>
      <c r="FF38" s="39">
        <f t="shared" si="74"/>
        <v>1.274934664611328</v>
      </c>
      <c r="FG38" s="39">
        <f t="shared" si="74"/>
        <v>0.87762034922237575</v>
      </c>
      <c r="FH38" s="39">
        <f t="shared" si="74"/>
        <v>0</v>
      </c>
      <c r="FI38" s="39">
        <f t="shared" si="74"/>
        <v>0</v>
      </c>
      <c r="FJ38" s="39">
        <f t="shared" si="74"/>
        <v>0.70760546140969538</v>
      </c>
      <c r="FK38" s="10"/>
      <c r="FL38" s="40">
        <f t="shared" si="75"/>
        <v>1</v>
      </c>
      <c r="FM38" s="40">
        <f t="shared" si="76"/>
        <v>1</v>
      </c>
      <c r="FN38" s="40">
        <f t="shared" si="77"/>
        <v>0</v>
      </c>
      <c r="FO38" s="40">
        <f t="shared" si="78"/>
        <v>0</v>
      </c>
      <c r="FP38" s="40">
        <f t="shared" si="79"/>
        <v>0</v>
      </c>
      <c r="FQ38" s="40">
        <f t="shared" si="80"/>
        <v>1</v>
      </c>
      <c r="FS38" s="41">
        <f t="shared" si="81"/>
        <v>0.9143507337314386</v>
      </c>
      <c r="FT38" s="41">
        <f t="shared" si="81"/>
        <v>1.1868315639771516</v>
      </c>
      <c r="FU38" s="41">
        <f t="shared" si="81"/>
        <v>2.0290329176514081</v>
      </c>
      <c r="FV38" s="41">
        <f t="shared" si="81"/>
        <v>1.880200625058186</v>
      </c>
      <c r="FW38" s="41">
        <f t="shared" si="81"/>
        <v>2.4984603763967725</v>
      </c>
      <c r="FX38" s="41">
        <f t="shared" si="82"/>
        <v>0.20008850979140697</v>
      </c>
      <c r="FY38" s="86"/>
      <c r="GB38" s="18">
        <f t="shared" si="109"/>
        <v>39636</v>
      </c>
      <c r="GC38" s="39">
        <f t="shared" si="83"/>
        <v>0.69204782175663504</v>
      </c>
      <c r="GD38" s="39">
        <f t="shared" si="83"/>
        <v>0.61539904156903213</v>
      </c>
      <c r="GE38" s="39">
        <f t="shared" si="83"/>
        <v>0.84921541465474637</v>
      </c>
      <c r="GF38" s="39">
        <f t="shared" si="83"/>
        <v>0.81036531673941037</v>
      </c>
      <c r="GG38" s="39">
        <f t="shared" si="83"/>
        <v>0.95462936885005867</v>
      </c>
      <c r="GH38" s="39">
        <f t="shared" si="83"/>
        <v>0</v>
      </c>
      <c r="GI38" s="39">
        <f t="shared" si="83"/>
        <v>0</v>
      </c>
      <c r="GJ38" s="39">
        <f t="shared" si="83"/>
        <v>0.76665953448991164</v>
      </c>
      <c r="GK38" s="10"/>
      <c r="GL38" s="40">
        <f t="shared" si="84"/>
        <v>1</v>
      </c>
      <c r="GM38" s="40">
        <f t="shared" si="85"/>
        <v>1</v>
      </c>
      <c r="GN38" s="40">
        <f t="shared" si="86"/>
        <v>1</v>
      </c>
      <c r="GO38" s="40">
        <f t="shared" si="87"/>
        <v>1</v>
      </c>
      <c r="GP38" s="40">
        <f t="shared" si="88"/>
        <v>1</v>
      </c>
      <c r="GQ38" s="40">
        <f t="shared" si="89"/>
        <v>1</v>
      </c>
      <c r="GS38" s="41">
        <f t="shared" si="90"/>
        <v>1.1916514069405117</v>
      </c>
      <c r="GT38" s="41">
        <f t="shared" si="90"/>
        <v>0.94562673321232638</v>
      </c>
      <c r="GU38" s="41">
        <f t="shared" si="90"/>
        <v>0.30227860541965129</v>
      </c>
      <c r="GV38" s="41">
        <f t="shared" si="90"/>
        <v>0.69520323297177711</v>
      </c>
      <c r="GW38" s="41">
        <f t="shared" si="90"/>
        <v>0.1551492875210172</v>
      </c>
      <c r="GX38" s="41">
        <f t="shared" si="91"/>
        <v>0.22269929231149052</v>
      </c>
      <c r="GY38" s="86"/>
      <c r="HB38" s="18">
        <f t="shared" si="110"/>
        <v>39545</v>
      </c>
      <c r="HC38" s="39">
        <f t="shared" si="93"/>
        <v>1.5749497242872617</v>
      </c>
      <c r="HD38" s="39">
        <f t="shared" si="93"/>
        <v>1.5344927851385439</v>
      </c>
      <c r="HE38" s="39">
        <f t="shared" si="93"/>
        <v>1.5434603427699229</v>
      </c>
      <c r="HF38" s="39">
        <f t="shared" si="93"/>
        <v>1.8800260022439712</v>
      </c>
      <c r="HG38" s="39">
        <f t="shared" si="93"/>
        <v>0</v>
      </c>
      <c r="HH38" s="39">
        <f t="shared" si="93"/>
        <v>0</v>
      </c>
      <c r="HI38" s="39">
        <f t="shared" si="93"/>
        <v>0</v>
      </c>
      <c r="HJ38" s="39">
        <f t="shared" si="93"/>
        <v>1.2565940536030964</v>
      </c>
      <c r="HK38" s="10"/>
      <c r="HL38" s="40">
        <f t="shared" si="94"/>
        <v>1</v>
      </c>
      <c r="HM38" s="40">
        <f t="shared" si="95"/>
        <v>1</v>
      </c>
      <c r="HN38" s="40">
        <f t="shared" si="96"/>
        <v>0</v>
      </c>
      <c r="HO38" s="40">
        <f t="shared" si="97"/>
        <v>1</v>
      </c>
      <c r="HP38" s="40">
        <f t="shared" si="98"/>
        <v>1</v>
      </c>
      <c r="HQ38" s="40">
        <f t="shared" si="99"/>
        <v>1</v>
      </c>
      <c r="HS38" s="41">
        <f t="shared" si="100"/>
        <v>1.0463376239937343</v>
      </c>
      <c r="HT38" s="41">
        <f t="shared" si="100"/>
        <v>1.224389321721975</v>
      </c>
      <c r="HU38" s="41">
        <f t="shared" si="100"/>
        <v>1.8089230477230784</v>
      </c>
      <c r="HV38" s="41">
        <f t="shared" si="100"/>
        <v>0.73060826591020911</v>
      </c>
      <c r="HW38" s="41">
        <f t="shared" si="100"/>
        <v>0</v>
      </c>
      <c r="HX38" s="41">
        <f t="shared" si="101"/>
        <v>0.72548819054323055</v>
      </c>
    </row>
    <row r="39" spans="1:233" x14ac:dyDescent="0.25">
      <c r="B39" s="18">
        <f t="shared" si="102"/>
        <v>40462</v>
      </c>
      <c r="C39" s="39">
        <f t="shared" si="16"/>
        <v>1.186430375115505</v>
      </c>
      <c r="D39" s="39">
        <f t="shared" si="16"/>
        <v>0.98752735110655754</v>
      </c>
      <c r="E39" s="39">
        <f t="shared" si="16"/>
        <v>0.71128769640235623</v>
      </c>
      <c r="F39" s="39">
        <f t="shared" si="16"/>
        <v>0.74610720112899742</v>
      </c>
      <c r="G39" s="39">
        <f t="shared" si="16"/>
        <v>1.2761054617505243</v>
      </c>
      <c r="H39" s="39">
        <f t="shared" si="17"/>
        <v>0</v>
      </c>
      <c r="I39" s="39">
        <f t="shared" si="17"/>
        <v>0</v>
      </c>
      <c r="J39" s="39">
        <f t="shared" si="17"/>
        <v>0.96594624752679148</v>
      </c>
      <c r="K39" s="10"/>
      <c r="L39" s="40">
        <f t="shared" si="18"/>
        <v>1</v>
      </c>
      <c r="M39" s="40">
        <f t="shared" si="19"/>
        <v>1</v>
      </c>
      <c r="N39" s="40">
        <f t="shared" si="20"/>
        <v>1</v>
      </c>
      <c r="O39" s="40">
        <f t="shared" si="21"/>
        <v>1</v>
      </c>
      <c r="P39" s="40">
        <f t="shared" si="22"/>
        <v>1</v>
      </c>
      <c r="Q39" s="40">
        <f t="shared" si="23"/>
        <v>1</v>
      </c>
      <c r="S39" s="41">
        <f t="shared" si="24"/>
        <v>0.20709027570767546</v>
      </c>
      <c r="T39" s="41">
        <f t="shared" si="24"/>
        <v>0.91532225414822566</v>
      </c>
      <c r="U39" s="41">
        <f t="shared" si="24"/>
        <v>1.1429968062666203</v>
      </c>
      <c r="V39" s="41">
        <f t="shared" si="24"/>
        <v>0.75684966493161454</v>
      </c>
      <c r="W39" s="41">
        <f t="shared" si="24"/>
        <v>1.0945213872349526</v>
      </c>
      <c r="X39" s="41">
        <f t="shared" si="25"/>
        <v>2.8936076353979764E-2</v>
      </c>
      <c r="Y39" s="86"/>
      <c r="AB39" s="18">
        <f t="shared" si="103"/>
        <v>40371</v>
      </c>
      <c r="AC39" s="39">
        <f t="shared" si="27"/>
        <v>1.3111112845813706</v>
      </c>
      <c r="AD39" s="39">
        <f t="shared" si="27"/>
        <v>0.9845508036692352</v>
      </c>
      <c r="AE39" s="39">
        <f t="shared" si="27"/>
        <v>1.1105244691066687</v>
      </c>
      <c r="AF39" s="39">
        <f t="shared" si="27"/>
        <v>0.96321205382362718</v>
      </c>
      <c r="AG39" s="39">
        <f t="shared" si="27"/>
        <v>1.0642325780341373</v>
      </c>
      <c r="AH39" s="39">
        <f t="shared" si="27"/>
        <v>0</v>
      </c>
      <c r="AI39" s="39">
        <f t="shared" si="27"/>
        <v>0</v>
      </c>
      <c r="AJ39" s="39">
        <f t="shared" si="27"/>
        <v>1.0801364171421985</v>
      </c>
      <c r="AK39" s="10"/>
      <c r="AL39" s="40">
        <f t="shared" si="28"/>
        <v>1</v>
      </c>
      <c r="AM39" s="40">
        <f t="shared" si="29"/>
        <v>0</v>
      </c>
      <c r="AN39" s="40">
        <f t="shared" si="30"/>
        <v>0</v>
      </c>
      <c r="AO39" s="40">
        <f t="shared" si="31"/>
        <v>0</v>
      </c>
      <c r="AP39" s="40">
        <f t="shared" si="32"/>
        <v>1</v>
      </c>
      <c r="AQ39" s="40">
        <f t="shared" si="33"/>
        <v>1</v>
      </c>
      <c r="AS39" s="41">
        <f t="shared" si="34"/>
        <v>0.5581955258765281</v>
      </c>
      <c r="AT39" s="41">
        <f t="shared" si="34"/>
        <v>1.5591337088838146</v>
      </c>
      <c r="AU39" s="41">
        <f t="shared" si="34"/>
        <v>2.0186790274743154</v>
      </c>
      <c r="AV39" s="41">
        <f t="shared" si="34"/>
        <v>1.6371989642905924</v>
      </c>
      <c r="AW39" s="41">
        <f t="shared" si="34"/>
        <v>2.9207380524648292E-2</v>
      </c>
      <c r="AX39" s="41">
        <f t="shared" si="35"/>
        <v>0.76866296349077179</v>
      </c>
      <c r="BA39" s="86"/>
      <c r="BB39" s="18">
        <f t="shared" si="104"/>
        <v>40280</v>
      </c>
      <c r="BC39" s="39">
        <f t="shared" si="37"/>
        <v>0.88851359655916196</v>
      </c>
      <c r="BD39" s="39">
        <f t="shared" si="37"/>
        <v>0.82077891322800656</v>
      </c>
      <c r="BE39" s="39">
        <f t="shared" si="37"/>
        <v>0.83598724254020107</v>
      </c>
      <c r="BF39" s="39">
        <f t="shared" si="37"/>
        <v>0.7053051663867963</v>
      </c>
      <c r="BG39" s="39">
        <f t="shared" si="37"/>
        <v>0.8933889663517478</v>
      </c>
      <c r="BH39" s="39">
        <f t="shared" si="37"/>
        <v>0</v>
      </c>
      <c r="BI39" s="39">
        <f t="shared" si="37"/>
        <v>0</v>
      </c>
      <c r="BJ39" s="39">
        <f t="shared" si="37"/>
        <v>0.60684756712084742</v>
      </c>
      <c r="BK39" s="10"/>
      <c r="BL39" s="40">
        <f t="shared" si="38"/>
        <v>0</v>
      </c>
      <c r="BM39" s="40">
        <f t="shared" si="39"/>
        <v>1</v>
      </c>
      <c r="BN39" s="40">
        <f t="shared" si="40"/>
        <v>1</v>
      </c>
      <c r="BO39" s="40">
        <f t="shared" si="41"/>
        <v>1</v>
      </c>
      <c r="BP39" s="40">
        <f t="shared" si="42"/>
        <v>1</v>
      </c>
      <c r="BQ39" s="40">
        <f t="shared" si="43"/>
        <v>0</v>
      </c>
      <c r="BS39" s="41">
        <f t="shared" si="44"/>
        <v>1.8223240534014709</v>
      </c>
      <c r="BT39" s="41">
        <f t="shared" si="44"/>
        <v>1.3857091668934207</v>
      </c>
      <c r="BU39" s="41">
        <f t="shared" si="44"/>
        <v>0.95758402704610723</v>
      </c>
      <c r="BV39" s="41">
        <f t="shared" si="44"/>
        <v>1.261420975342894</v>
      </c>
      <c r="BW39" s="41">
        <f t="shared" si="44"/>
        <v>0.58848113978039474</v>
      </c>
      <c r="BX39" s="41">
        <f t="shared" si="45"/>
        <v>1.9270940278120168</v>
      </c>
      <c r="BY39" s="86"/>
      <c r="CB39" s="18">
        <f t="shared" si="105"/>
        <v>40098</v>
      </c>
      <c r="CC39" s="39">
        <f t="shared" si="46"/>
        <v>1.2924314930130041</v>
      </c>
      <c r="CD39" s="39">
        <f t="shared" si="46"/>
        <v>1.3318558541627976</v>
      </c>
      <c r="CE39" s="39">
        <f t="shared" si="46"/>
        <v>1.1970617992703665</v>
      </c>
      <c r="CF39" s="39">
        <f t="shared" si="46"/>
        <v>1.1516769836952219</v>
      </c>
      <c r="CG39" s="39">
        <f t="shared" si="46"/>
        <v>1.525370805854924</v>
      </c>
      <c r="CH39" s="39">
        <f t="shared" si="46"/>
        <v>0</v>
      </c>
      <c r="CI39" s="39">
        <f t="shared" si="46"/>
        <v>0</v>
      </c>
      <c r="CJ39" s="39">
        <f t="shared" si="46"/>
        <v>0.97032643251686568</v>
      </c>
      <c r="CK39" s="10"/>
      <c r="CL39" s="40">
        <f t="shared" si="47"/>
        <v>1</v>
      </c>
      <c r="CM39" s="40">
        <f t="shared" si="48"/>
        <v>1</v>
      </c>
      <c r="CN39" s="40">
        <f t="shared" si="49"/>
        <v>1</v>
      </c>
      <c r="CO39" s="40">
        <f t="shared" si="50"/>
        <v>1</v>
      </c>
      <c r="CP39" s="40">
        <f t="shared" si="51"/>
        <v>1</v>
      </c>
      <c r="CQ39" s="40">
        <f t="shared" si="52"/>
        <v>1</v>
      </c>
      <c r="CS39" s="41">
        <f t="shared" si="53"/>
        <v>0.46609245640375724</v>
      </c>
      <c r="CT39" s="41">
        <f t="shared" si="53"/>
        <v>0.71995520598541063</v>
      </c>
      <c r="CU39" s="41">
        <f t="shared" si="53"/>
        <v>0.37706111296437261</v>
      </c>
      <c r="CV39" s="41">
        <f t="shared" si="53"/>
        <v>0.52662426514241334</v>
      </c>
      <c r="CW39" s="41">
        <f t="shared" si="53"/>
        <v>0.55313399204385572</v>
      </c>
      <c r="CX39" s="41">
        <f t="shared" si="54"/>
        <v>1.4439190475893151</v>
      </c>
      <c r="DA39" s="86"/>
      <c r="DB39" s="18">
        <f t="shared" si="106"/>
        <v>40007</v>
      </c>
      <c r="DC39" s="39">
        <f t="shared" si="55"/>
        <v>0.97619869552885152</v>
      </c>
      <c r="DD39" s="39">
        <f t="shared" si="55"/>
        <v>1.1915656713903826</v>
      </c>
      <c r="DE39" s="39">
        <f t="shared" si="55"/>
        <v>1.0387255493309235</v>
      </c>
      <c r="DF39" s="39">
        <f t="shared" si="55"/>
        <v>0.96275700310634449</v>
      </c>
      <c r="DG39" s="39">
        <f t="shared" si="55"/>
        <v>1.4883983374025023</v>
      </c>
      <c r="DH39" s="39">
        <f t="shared" si="55"/>
        <v>0</v>
      </c>
      <c r="DI39" s="39">
        <f t="shared" si="55"/>
        <v>0</v>
      </c>
      <c r="DJ39" s="39">
        <f t="shared" si="55"/>
        <v>1.1836068821451342</v>
      </c>
      <c r="DK39" s="10"/>
      <c r="DL39" s="40">
        <f t="shared" si="56"/>
        <v>1</v>
      </c>
      <c r="DM39" s="40">
        <f t="shared" si="57"/>
        <v>1</v>
      </c>
      <c r="DN39" s="40">
        <f t="shared" si="58"/>
        <v>1</v>
      </c>
      <c r="DO39" s="40">
        <f t="shared" si="59"/>
        <v>1</v>
      </c>
      <c r="DP39" s="40">
        <f t="shared" si="60"/>
        <v>1</v>
      </c>
      <c r="DQ39" s="40">
        <f t="shared" si="61"/>
        <v>0</v>
      </c>
      <c r="DS39" s="41">
        <f t="shared" si="62"/>
        <v>0.55745962905462965</v>
      </c>
      <c r="DT39" s="41">
        <f t="shared" si="62"/>
        <v>1.3550061945176224</v>
      </c>
      <c r="DU39" s="41">
        <f t="shared" si="62"/>
        <v>0.19233219326913598</v>
      </c>
      <c r="DV39" s="41">
        <f t="shared" si="62"/>
        <v>0.31570347311743258</v>
      </c>
      <c r="DW39" s="41">
        <f t="shared" si="62"/>
        <v>6.3904142092899824E-2</v>
      </c>
      <c r="DX39" s="41">
        <f t="shared" si="63"/>
        <v>3.1212239108091961</v>
      </c>
      <c r="EA39" s="86"/>
      <c r="EB39" s="18">
        <f t="shared" si="107"/>
        <v>39916</v>
      </c>
      <c r="EC39" s="39">
        <f t="shared" si="65"/>
        <v>1.2577268675659541</v>
      </c>
      <c r="ED39" s="39">
        <f t="shared" si="65"/>
        <v>0.86133538131884912</v>
      </c>
      <c r="EE39" s="39">
        <f t="shared" si="65"/>
        <v>1.4545687327408126</v>
      </c>
      <c r="EF39" s="39">
        <f t="shared" si="65"/>
        <v>1.3050128569305977</v>
      </c>
      <c r="EG39" s="39">
        <f t="shared" si="65"/>
        <v>1.2423837473959252</v>
      </c>
      <c r="EH39" s="39">
        <f t="shared" si="65"/>
        <v>0</v>
      </c>
      <c r="EI39" s="39">
        <f t="shared" si="65"/>
        <v>0</v>
      </c>
      <c r="EJ39" s="39">
        <f t="shared" si="65"/>
        <v>1.1531373004044605</v>
      </c>
      <c r="EK39" s="10"/>
      <c r="EL39" s="40">
        <f t="shared" si="66"/>
        <v>1</v>
      </c>
      <c r="EM39" s="40">
        <f t="shared" si="67"/>
        <v>1</v>
      </c>
      <c r="EN39" s="40">
        <f t="shared" si="68"/>
        <v>1</v>
      </c>
      <c r="EO39" s="40">
        <f t="shared" si="69"/>
        <v>0</v>
      </c>
      <c r="EP39" s="40">
        <f t="shared" si="70"/>
        <v>1</v>
      </c>
      <c r="EQ39" s="40">
        <f t="shared" si="71"/>
        <v>1</v>
      </c>
      <c r="ES39" s="41">
        <f t="shared" si="72"/>
        <v>0.46585580179353597</v>
      </c>
      <c r="ET39" s="41">
        <f t="shared" si="72"/>
        <v>0.17484609243104332</v>
      </c>
      <c r="EU39" s="41">
        <f t="shared" si="72"/>
        <v>0.73288043880370679</v>
      </c>
      <c r="EV39" s="41">
        <f t="shared" si="72"/>
        <v>1.6911020313056271</v>
      </c>
      <c r="EW39" s="41">
        <f t="shared" si="72"/>
        <v>0.19026985134472066</v>
      </c>
      <c r="EX39" s="41">
        <f t="shared" si="73"/>
        <v>0.26503486460310988</v>
      </c>
      <c r="EY39" s="86"/>
      <c r="FB39" s="18">
        <f t="shared" si="108"/>
        <v>39734</v>
      </c>
      <c r="FC39" s="39">
        <f t="shared" si="74"/>
        <v>1.1180290158132256</v>
      </c>
      <c r="FD39" s="39">
        <f t="shared" si="74"/>
        <v>1.1631038159324176</v>
      </c>
      <c r="FE39" s="39">
        <f t="shared" si="74"/>
        <v>1.3426181024922097</v>
      </c>
      <c r="FF39" s="39">
        <f t="shared" si="74"/>
        <v>1.2410719306657116</v>
      </c>
      <c r="FG39" s="39">
        <f t="shared" si="74"/>
        <v>1.5322044305663729</v>
      </c>
      <c r="FH39" s="39">
        <f t="shared" si="74"/>
        <v>0</v>
      </c>
      <c r="FI39" s="39">
        <f t="shared" si="74"/>
        <v>0</v>
      </c>
      <c r="FJ39" s="39">
        <f t="shared" si="74"/>
        <v>0.98180313627012039</v>
      </c>
      <c r="FK39" s="10"/>
      <c r="FL39" s="40">
        <f t="shared" si="75"/>
        <v>1</v>
      </c>
      <c r="FM39" s="40">
        <f t="shared" si="76"/>
        <v>0</v>
      </c>
      <c r="FN39" s="40">
        <f t="shared" si="77"/>
        <v>1</v>
      </c>
      <c r="FO39" s="40">
        <f t="shared" si="78"/>
        <v>0</v>
      </c>
      <c r="FP39" s="40">
        <f t="shared" si="79"/>
        <v>1</v>
      </c>
      <c r="FQ39" s="40">
        <f t="shared" si="80"/>
        <v>0</v>
      </c>
      <c r="FS39" s="41">
        <f t="shared" si="81"/>
        <v>0.72987042730968155</v>
      </c>
      <c r="FT39" s="41">
        <f t="shared" si="81"/>
        <v>1.7821142028146606</v>
      </c>
      <c r="FU39" s="41">
        <f t="shared" si="81"/>
        <v>1.1517993160689637</v>
      </c>
      <c r="FV39" s="41">
        <f t="shared" si="81"/>
        <v>1.9785083904250158</v>
      </c>
      <c r="FW39" s="41">
        <f t="shared" si="81"/>
        <v>1.0492181584075071</v>
      </c>
      <c r="FX39" s="41">
        <f t="shared" si="82"/>
        <v>1.6455312743434891</v>
      </c>
      <c r="FY39" s="86"/>
      <c r="GB39" s="18">
        <f t="shared" si="109"/>
        <v>39643</v>
      </c>
      <c r="GC39" s="39">
        <f t="shared" si="83"/>
        <v>0.71580016315156503</v>
      </c>
      <c r="GD39" s="39">
        <f t="shared" si="83"/>
        <v>0.52889170376336847</v>
      </c>
      <c r="GE39" s="39">
        <f t="shared" si="83"/>
        <v>0.67075429601551273</v>
      </c>
      <c r="GF39" s="39">
        <f t="shared" si="83"/>
        <v>0.62672421119239752</v>
      </c>
      <c r="GG39" s="39">
        <f t="shared" si="83"/>
        <v>1.0734792146088641</v>
      </c>
      <c r="GH39" s="39">
        <f t="shared" si="83"/>
        <v>0</v>
      </c>
      <c r="GI39" s="39">
        <f t="shared" si="83"/>
        <v>0</v>
      </c>
      <c r="GJ39" s="39">
        <f t="shared" si="83"/>
        <v>0.8647318501905632</v>
      </c>
      <c r="GK39" s="10"/>
      <c r="GL39" s="40">
        <f t="shared" si="84"/>
        <v>1</v>
      </c>
      <c r="GM39" s="40">
        <f t="shared" si="85"/>
        <v>0</v>
      </c>
      <c r="GN39" s="40">
        <f t="shared" si="86"/>
        <v>0</v>
      </c>
      <c r="GO39" s="40">
        <f t="shared" si="87"/>
        <v>1</v>
      </c>
      <c r="GP39" s="40">
        <f t="shared" si="88"/>
        <v>1</v>
      </c>
      <c r="GQ39" s="40">
        <f t="shared" si="89"/>
        <v>1</v>
      </c>
      <c r="GS39" s="41">
        <f t="shared" si="90"/>
        <v>1.0049397135773608</v>
      </c>
      <c r="GT39" s="41">
        <f t="shared" si="90"/>
        <v>1.6088756211031281</v>
      </c>
      <c r="GU39" s="41">
        <f t="shared" si="90"/>
        <v>1.7982337678314124</v>
      </c>
      <c r="GV39" s="41">
        <f t="shared" si="90"/>
        <v>1.3950162267867097</v>
      </c>
      <c r="GW39" s="41">
        <f t="shared" si="90"/>
        <v>7.023908828148559E-2</v>
      </c>
      <c r="GX39" s="41">
        <f t="shared" si="91"/>
        <v>0.93383236978105844</v>
      </c>
      <c r="GY39" s="86"/>
      <c r="HB39" s="18">
        <f t="shared" si="110"/>
        <v>39552</v>
      </c>
      <c r="HC39" s="39">
        <f t="shared" si="93"/>
        <v>1.635995521484916</v>
      </c>
      <c r="HD39" s="39">
        <f t="shared" si="93"/>
        <v>1.4947516596094559</v>
      </c>
      <c r="HE39" s="39">
        <f t="shared" si="93"/>
        <v>1.2953594706321134</v>
      </c>
      <c r="HF39" s="39">
        <f t="shared" si="93"/>
        <v>1.9119313972272547</v>
      </c>
      <c r="HG39" s="39">
        <f t="shared" si="93"/>
        <v>0</v>
      </c>
      <c r="HH39" s="39">
        <f t="shared" si="93"/>
        <v>0</v>
      </c>
      <c r="HI39" s="39">
        <f t="shared" si="93"/>
        <v>0</v>
      </c>
      <c r="HJ39" s="39">
        <f t="shared" si="93"/>
        <v>1.3436372323795105</v>
      </c>
      <c r="HK39" s="10"/>
      <c r="HL39" s="40">
        <f t="shared" si="94"/>
        <v>1</v>
      </c>
      <c r="HM39" s="40">
        <f t="shared" si="95"/>
        <v>1</v>
      </c>
      <c r="HN39" s="40">
        <f t="shared" si="96"/>
        <v>1</v>
      </c>
      <c r="HO39" s="40">
        <f t="shared" si="97"/>
        <v>1</v>
      </c>
      <c r="HP39" s="40">
        <f t="shared" si="98"/>
        <v>1</v>
      </c>
      <c r="HQ39" s="40">
        <f t="shared" si="99"/>
        <v>1</v>
      </c>
      <c r="HS39" s="41">
        <f t="shared" si="100"/>
        <v>1.4446239158394305</v>
      </c>
      <c r="HT39" s="41">
        <f t="shared" si="100"/>
        <v>1.044833904468953</v>
      </c>
      <c r="HU39" s="41">
        <f t="shared" si="100"/>
        <v>0.4540504473163704</v>
      </c>
      <c r="HV39" s="41">
        <f t="shared" si="100"/>
        <v>0.87329931220187174</v>
      </c>
      <c r="HW39" s="41">
        <f t="shared" si="100"/>
        <v>0</v>
      </c>
      <c r="HX39" s="41">
        <f t="shared" si="101"/>
        <v>1.1009916100952466</v>
      </c>
    </row>
    <row r="40" spans="1:233" x14ac:dyDescent="0.25">
      <c r="H40" s="31"/>
      <c r="I40" s="31"/>
      <c r="L40" s="45"/>
      <c r="M40" s="45"/>
      <c r="N40" s="45"/>
      <c r="O40" s="45"/>
      <c r="P40" s="45"/>
      <c r="Q40" s="45"/>
      <c r="Y40" s="86"/>
      <c r="AH40" s="31"/>
      <c r="AI40" s="31"/>
      <c r="BA40" s="86"/>
      <c r="BH40" s="31"/>
      <c r="BI40" s="31"/>
      <c r="BY40" s="86"/>
      <c r="CH40" s="31"/>
      <c r="CI40" s="31"/>
      <c r="DA40" s="86"/>
      <c r="DH40" s="31"/>
      <c r="DI40" s="31"/>
      <c r="EA40" s="86"/>
      <c r="EH40" s="31"/>
      <c r="EI40" s="31"/>
      <c r="EY40" s="86"/>
      <c r="FH40" s="31"/>
      <c r="FI40" s="31"/>
      <c r="FY40" s="86"/>
      <c r="GH40" s="31"/>
      <c r="GI40" s="31"/>
      <c r="GY40" s="86"/>
      <c r="HH40" s="31"/>
      <c r="HI40" s="31"/>
    </row>
    <row r="41" spans="1:233" x14ac:dyDescent="0.25">
      <c r="A41" s="46"/>
      <c r="B41" s="2" t="s">
        <v>21</v>
      </c>
      <c r="C41" s="39">
        <f>SUMPRODUCT(C31:C39,K11:K19)/K20</f>
        <v>1.09370496681205</v>
      </c>
      <c r="D41" s="39">
        <f>SUMPRODUCT(D31:D39,K11:K19)/K20</f>
        <v>0.84547226148525301</v>
      </c>
      <c r="E41" s="39">
        <f>SUMPRODUCT(E31:E39,K11:K19)/K20</f>
        <v>0.84258845078888334</v>
      </c>
      <c r="F41" s="39">
        <f>SUMPRODUCT(F31:F39,K11:K19)/K20</f>
        <v>0.843391545138793</v>
      </c>
      <c r="G41" s="39">
        <f>SUMPRODUCT(G31:G39,K11:K19)/K20</f>
        <v>1.6736495478674338</v>
      </c>
      <c r="H41" s="39">
        <f>SUMPRODUCT(H31:H39,K11:K19)/K20</f>
        <v>0</v>
      </c>
      <c r="I41" s="39">
        <f>SUMPRODUCT(I31:I39,K11:K19)/K20</f>
        <v>0</v>
      </c>
      <c r="J41" s="39">
        <f>SUMPRODUCT(J31:J39,K11:K19)/K20</f>
        <v>0.96309487319394227</v>
      </c>
      <c r="K41" s="47" t="s">
        <v>22</v>
      </c>
      <c r="L41" s="40">
        <f>SUM(L31:L40)</f>
        <v>7</v>
      </c>
      <c r="M41" s="40">
        <f t="shared" ref="M41:Q41" si="111">SUM(M31:M40)</f>
        <v>7</v>
      </c>
      <c r="N41" s="40">
        <f t="shared" si="111"/>
        <v>7</v>
      </c>
      <c r="O41" s="40">
        <f t="shared" si="111"/>
        <v>7</v>
      </c>
      <c r="P41" s="40">
        <f t="shared" si="111"/>
        <v>7</v>
      </c>
      <c r="Q41" s="40">
        <f t="shared" si="111"/>
        <v>3</v>
      </c>
      <c r="Y41" s="86"/>
      <c r="AB41" s="2" t="s">
        <v>21</v>
      </c>
      <c r="AC41" s="39">
        <f t="shared" ref="AC41" si="112">SUMPRODUCT(AC31:AC39,AK11:AK19)/AK20</f>
        <v>0.98520240053346075</v>
      </c>
      <c r="AD41" s="39">
        <f t="shared" ref="AD41" si="113">SUMPRODUCT(AD31:AD39,AK11:AK19)/AK20</f>
        <v>0.78026421341742458</v>
      </c>
      <c r="AE41" s="39">
        <f t="shared" ref="AE41" si="114">SUMPRODUCT(AE31:AE39,AK11:AK19)/AK20</f>
        <v>0.83759007764793292</v>
      </c>
      <c r="AF41" s="39">
        <f t="shared" ref="AF41" si="115">SUMPRODUCT(AF31:AF39,AK11:AK19)/AK20</f>
        <v>0.80099846797172936</v>
      </c>
      <c r="AG41" s="39">
        <f t="shared" ref="AG41" si="116">SUMPRODUCT(AG31:AG39,AK11:AK19)/AK20</f>
        <v>1.0776483086765658</v>
      </c>
      <c r="AH41" s="39">
        <f t="shared" ref="AH41" si="117">SUMPRODUCT(AH31:AH39,AK11:AK19)/AK20</f>
        <v>0</v>
      </c>
      <c r="AI41" s="39">
        <f t="shared" ref="AI41" si="118">SUMPRODUCT(AI31:AI39,AK11:AK19)/AK20</f>
        <v>0</v>
      </c>
      <c r="AJ41" s="39">
        <f t="shared" ref="AJ41" si="119">SUMPRODUCT(AJ31:AJ39,AK11:AK19)/AK20</f>
        <v>0.6800089854376673</v>
      </c>
      <c r="AK41" s="47" t="s">
        <v>22</v>
      </c>
      <c r="AL41" s="40">
        <f t="shared" ref="AL41:AQ41" si="120">SUM(AL31:AL40)</f>
        <v>6</v>
      </c>
      <c r="AM41" s="40">
        <f t="shared" si="120"/>
        <v>4</v>
      </c>
      <c r="AN41" s="40">
        <f t="shared" si="120"/>
        <v>4</v>
      </c>
      <c r="AO41" s="40">
        <f t="shared" si="120"/>
        <v>4</v>
      </c>
      <c r="AP41" s="40">
        <f t="shared" si="120"/>
        <v>6</v>
      </c>
      <c r="AQ41" s="40">
        <f t="shared" si="120"/>
        <v>4</v>
      </c>
      <c r="BA41" s="86"/>
      <c r="BB41" s="2" t="s">
        <v>21</v>
      </c>
      <c r="BC41" s="39">
        <f t="shared" ref="BC41" si="121">SUMPRODUCT(BC31:BC39,BK11:BK19)/BK20</f>
        <v>1.0042408528189932</v>
      </c>
      <c r="BD41" s="39">
        <f t="shared" ref="BD41" si="122">SUMPRODUCT(BD31:BD39,BK11:BK19)/BK20</f>
        <v>0.97259938548765246</v>
      </c>
      <c r="BE41" s="39">
        <f t="shared" ref="BE41" si="123">SUMPRODUCT(BE31:BE39,BK11:BK19)/BK20</f>
        <v>0.94307024677989248</v>
      </c>
      <c r="BF41" s="39">
        <f t="shared" ref="BF41" si="124">SUMPRODUCT(BF31:BF39,BK11:BK19)/BK20</f>
        <v>0.86476239050748316</v>
      </c>
      <c r="BG41" s="39">
        <f t="shared" ref="BG41" si="125">SUMPRODUCT(BG31:BG39,BK11:BK19)/BK20</f>
        <v>1.309907547868026</v>
      </c>
      <c r="BH41" s="39">
        <f t="shared" ref="BH41" si="126">SUMPRODUCT(BH31:BH39,BK11:BK19)/BK20</f>
        <v>0</v>
      </c>
      <c r="BI41" s="39">
        <f t="shared" ref="BI41" si="127">SUMPRODUCT(BI31:BI39,BK11:BK19)/BK20</f>
        <v>0</v>
      </c>
      <c r="BJ41" s="39">
        <f t="shared" ref="BJ41" si="128">SUMPRODUCT(BJ31:BJ39,BK11:BK19)/BK20</f>
        <v>0.96028122886717426</v>
      </c>
      <c r="BK41" s="47" t="s">
        <v>22</v>
      </c>
      <c r="BL41" s="40">
        <f t="shared" ref="BL41:BQ41" si="129">SUM(BL31:BL40)</f>
        <v>6</v>
      </c>
      <c r="BM41" s="40">
        <f t="shared" si="129"/>
        <v>7</v>
      </c>
      <c r="BN41" s="40">
        <f t="shared" si="129"/>
        <v>6</v>
      </c>
      <c r="BO41" s="40">
        <f t="shared" si="129"/>
        <v>7</v>
      </c>
      <c r="BP41" s="40">
        <f t="shared" si="129"/>
        <v>6</v>
      </c>
      <c r="BQ41" s="40">
        <f t="shared" si="129"/>
        <v>6</v>
      </c>
      <c r="BY41" s="86"/>
      <c r="CB41" s="2" t="s">
        <v>21</v>
      </c>
      <c r="CC41" s="39">
        <f t="shared" ref="CC41" si="130">SUMPRODUCT(CC31:CC39,CK11:CK19)/CK20</f>
        <v>1.0685698706867677</v>
      </c>
      <c r="CD41" s="39">
        <f t="shared" ref="CD41" si="131">SUMPRODUCT(CD31:CD39,CK11:CK19)/CK20</f>
        <v>1.2246484482540982</v>
      </c>
      <c r="CE41" s="39">
        <f t="shared" ref="CE41" si="132">SUMPRODUCT(CE31:CE39,CK11:CK19)/CK20</f>
        <v>1.272986518830993</v>
      </c>
      <c r="CF41" s="39">
        <f t="shared" ref="CF41" si="133">SUMPRODUCT(CF31:CF39,CK11:CK19)/CK20</f>
        <v>1.2106312572777138</v>
      </c>
      <c r="CG41" s="39">
        <f t="shared" ref="CG41" si="134">SUMPRODUCT(CG31:CG39,CK11:CK19)/CK20</f>
        <v>1.6680777559704947</v>
      </c>
      <c r="CH41" s="39">
        <f t="shared" ref="CH41" si="135">SUMPRODUCT(CH31:CH39,CK11:CK19)/CK20</f>
        <v>0</v>
      </c>
      <c r="CI41" s="39">
        <f t="shared" ref="CI41" si="136">SUMPRODUCT(CI31:CI39,CK11:CK19)/CK20</f>
        <v>0</v>
      </c>
      <c r="CJ41" s="39">
        <f t="shared" ref="CJ41" si="137">SUMPRODUCT(CJ31:CJ39,CK11:CK19)/CK20</f>
        <v>0.81136418337313632</v>
      </c>
      <c r="CK41" s="47" t="s">
        <v>22</v>
      </c>
      <c r="CL41" s="40">
        <f t="shared" ref="CL41:CQ41" si="138">SUM(CL31:CL40)</f>
        <v>7</v>
      </c>
      <c r="CM41" s="40">
        <f t="shared" si="138"/>
        <v>5</v>
      </c>
      <c r="CN41" s="40">
        <f t="shared" si="138"/>
        <v>6</v>
      </c>
      <c r="CO41" s="40">
        <f t="shared" si="138"/>
        <v>5</v>
      </c>
      <c r="CP41" s="40">
        <f t="shared" si="138"/>
        <v>6</v>
      </c>
      <c r="CQ41" s="40">
        <f t="shared" si="138"/>
        <v>4</v>
      </c>
      <c r="DA41" s="86"/>
      <c r="DB41" s="2" t="s">
        <v>21</v>
      </c>
      <c r="DC41" s="39">
        <f t="shared" ref="DC41" si="139">SUMPRODUCT(DC31:DC39,DK11:DK19)/DK20</f>
        <v>0.90684500934380619</v>
      </c>
      <c r="DD41" s="39">
        <f t="shared" ref="DD41" si="140">SUMPRODUCT(DD31:DD39,DK11:DK19)/DK20</f>
        <v>1.0062857104078093</v>
      </c>
      <c r="DE41" s="39">
        <f t="shared" ref="DE41" si="141">SUMPRODUCT(DE31:DE39,DK11:DK19)/DK20</f>
        <v>1.0038152338991337</v>
      </c>
      <c r="DF41" s="39">
        <f t="shared" ref="DF41" si="142">SUMPRODUCT(DF31:DF39,DK11:DK19)/DK20</f>
        <v>0.90127641310887652</v>
      </c>
      <c r="DG41" s="39">
        <f t="shared" ref="DG41" si="143">SUMPRODUCT(DG31:DG39,DK11:DK19)/DK20</f>
        <v>1.5367116676275521</v>
      </c>
      <c r="DH41" s="39">
        <f t="shared" ref="DH41" si="144">SUMPRODUCT(DH31:DH39,DK11:DK19)/DK20</f>
        <v>0</v>
      </c>
      <c r="DI41" s="39">
        <f t="shared" ref="DI41" si="145">SUMPRODUCT(DI31:DI39,DK11:DK19)/DK20</f>
        <v>0</v>
      </c>
      <c r="DJ41" s="39">
        <f t="shared" ref="DJ41" si="146">SUMPRODUCT(DJ31:DJ39,DK11:DK19)/DK20</f>
        <v>1.0044338749503521</v>
      </c>
      <c r="DK41" s="47" t="s">
        <v>22</v>
      </c>
      <c r="DL41" s="40">
        <f t="shared" ref="DL41:DQ41" si="147">SUM(DL31:DL40)</f>
        <v>6</v>
      </c>
      <c r="DM41" s="40">
        <f t="shared" si="147"/>
        <v>6</v>
      </c>
      <c r="DN41" s="40">
        <f t="shared" si="147"/>
        <v>6</v>
      </c>
      <c r="DO41" s="40">
        <f t="shared" si="147"/>
        <v>6</v>
      </c>
      <c r="DP41" s="40">
        <f t="shared" si="147"/>
        <v>6</v>
      </c>
      <c r="DQ41" s="40">
        <f t="shared" si="147"/>
        <v>0</v>
      </c>
      <c r="EA41" s="86"/>
      <c r="EB41" s="2" t="s">
        <v>21</v>
      </c>
      <c r="EC41" s="39">
        <f t="shared" ref="EC41" si="148">SUMPRODUCT(EC31:EC39,EK11:EK19)/EK20</f>
        <v>1.1709595445897609</v>
      </c>
      <c r="ED41" s="39">
        <f t="shared" ref="ED41" si="149">SUMPRODUCT(ED31:ED39,EK11:EK19)/EK20</f>
        <v>0.88856199755162835</v>
      </c>
      <c r="EE41" s="39">
        <f t="shared" ref="EE41" si="150">SUMPRODUCT(EE31:EE39,EK11:EK19)/EK20</f>
        <v>1.3136889731260761</v>
      </c>
      <c r="EF41" s="39">
        <f t="shared" ref="EF41" si="151">SUMPRODUCT(EF31:EF39,EK11:EK19)/EK20</f>
        <v>1.1737154540654164</v>
      </c>
      <c r="EG41" s="39">
        <f t="shared" ref="EG41" si="152">SUMPRODUCT(EG31:EG39,EK11:EK19)/EK20</f>
        <v>1.1304133908907918</v>
      </c>
      <c r="EH41" s="39">
        <f t="shared" ref="EH41" si="153">SUMPRODUCT(EH31:EH39,EK11:EK19)/EK20</f>
        <v>0</v>
      </c>
      <c r="EI41" s="39">
        <f t="shared" ref="EI41" si="154">SUMPRODUCT(EI31:EI39,EK11:EK19)/EK20</f>
        <v>0</v>
      </c>
      <c r="EJ41" s="39">
        <f t="shared" ref="EJ41" si="155">SUMPRODUCT(EJ31:EJ39,EK11:EK19)/EK20</f>
        <v>1.1976173017428793</v>
      </c>
      <c r="EK41" s="47" t="s">
        <v>22</v>
      </c>
      <c r="EL41" s="40">
        <f t="shared" ref="EL41:EQ41" si="156">SUM(EL31:EL40)</f>
        <v>7</v>
      </c>
      <c r="EM41" s="40">
        <f t="shared" si="156"/>
        <v>6</v>
      </c>
      <c r="EN41" s="40">
        <f t="shared" si="156"/>
        <v>6</v>
      </c>
      <c r="EO41" s="40">
        <f t="shared" si="156"/>
        <v>6</v>
      </c>
      <c r="EP41" s="40">
        <f t="shared" si="156"/>
        <v>6</v>
      </c>
      <c r="EQ41" s="40">
        <f t="shared" si="156"/>
        <v>6</v>
      </c>
      <c r="EY41" s="86"/>
      <c r="FB41" s="2" t="s">
        <v>21</v>
      </c>
      <c r="FC41" s="39">
        <f t="shared" ref="FC41" si="157">SUMPRODUCT(FC31:FC39,FK11:FK19)/FK20</f>
        <v>1.5006533222992977</v>
      </c>
      <c r="FD41" s="39">
        <f t="shared" ref="FD41" si="158">SUMPRODUCT(FD31:FD39,FK11:FK19)/FK20</f>
        <v>1.7900764628713524</v>
      </c>
      <c r="FE41" s="39">
        <f t="shared" ref="FE41" si="159">SUMPRODUCT(FE31:FE39,FK11:FK19)/FK20</f>
        <v>1.7734546275712109</v>
      </c>
      <c r="FF41" s="39">
        <f t="shared" ref="FF41" si="160">SUMPRODUCT(FF31:FF39,FK11:FK19)/FK20</f>
        <v>1.9225817074787011</v>
      </c>
      <c r="FG41" s="39">
        <f t="shared" ref="FG41" si="161">SUMPRODUCT(FG31:FG39,FK11:FK19)/FK20</f>
        <v>2.0061083065544141</v>
      </c>
      <c r="FH41" s="39">
        <f t="shared" ref="FH41" si="162">SUMPRODUCT(FH31:FH39,FK11:FK19)/FK20</f>
        <v>0</v>
      </c>
      <c r="FI41" s="39">
        <f t="shared" ref="FI41" si="163">SUMPRODUCT(FI31:FI39,FK11:FK19)/FK20</f>
        <v>0</v>
      </c>
      <c r="FJ41" s="39">
        <f t="shared" ref="FJ41" si="164">SUMPRODUCT(FJ31:FJ39,FK11:FK19)/FK20</f>
        <v>0.73733195471167723</v>
      </c>
      <c r="FK41" s="47" t="s">
        <v>22</v>
      </c>
      <c r="FL41" s="40">
        <f t="shared" ref="FL41:FQ41" si="165">SUM(FL31:FL40)</f>
        <v>6</v>
      </c>
      <c r="FM41" s="40">
        <f t="shared" si="165"/>
        <v>4</v>
      </c>
      <c r="FN41" s="40">
        <f t="shared" si="165"/>
        <v>5</v>
      </c>
      <c r="FO41" s="40">
        <f t="shared" si="165"/>
        <v>3</v>
      </c>
      <c r="FP41" s="40">
        <f t="shared" si="165"/>
        <v>4</v>
      </c>
      <c r="FQ41" s="40">
        <f t="shared" si="165"/>
        <v>4</v>
      </c>
      <c r="FY41" s="86"/>
      <c r="GB41" s="2" t="s">
        <v>21</v>
      </c>
      <c r="GC41" s="39">
        <f t="shared" ref="GC41" si="166">SUMPRODUCT(GC31:GC39,GK11:GK19)/GK20</f>
        <v>0.84364256406529103</v>
      </c>
      <c r="GD41" s="39">
        <f t="shared" ref="GD41" si="167">SUMPRODUCT(GD31:GD39,GK11:GK19)/GK20</f>
        <v>0.73873683035629834</v>
      </c>
      <c r="GE41" s="39">
        <f t="shared" ref="GE41" si="168">SUMPRODUCT(GE31:GE39,GK11:GK19)/GK20</f>
        <v>0.88527597276460912</v>
      </c>
      <c r="GF41" s="39">
        <f t="shared" ref="GF41" si="169">SUMPRODUCT(GF31:GF39,GK11:GK19)/GK20</f>
        <v>0.99279675401071776</v>
      </c>
      <c r="GG41" s="39">
        <f t="shared" ref="GG41" si="170">SUMPRODUCT(GG31:GG39,GK11:GK19)/GK20</f>
        <v>1.0364413470668017</v>
      </c>
      <c r="GH41" s="39">
        <f t="shared" ref="GH41" si="171">SUMPRODUCT(GH31:GH39,GK11:GK19)/GK20</f>
        <v>0</v>
      </c>
      <c r="GI41" s="39">
        <f t="shared" ref="GI41" si="172">SUMPRODUCT(GI31:GI39,GK11:GK19)/GK20</f>
        <v>0</v>
      </c>
      <c r="GJ41" s="39">
        <f t="shared" ref="GJ41" si="173">SUMPRODUCT(GJ31:GJ39,GK11:GK19)/GK20</f>
        <v>0.73594708980993706</v>
      </c>
      <c r="GK41" s="47" t="s">
        <v>22</v>
      </c>
      <c r="GL41" s="40">
        <f t="shared" ref="GL41:GQ41" si="174">SUM(GL31:GL40)</f>
        <v>7</v>
      </c>
      <c r="GM41" s="40">
        <f t="shared" si="174"/>
        <v>6</v>
      </c>
      <c r="GN41" s="40">
        <f t="shared" si="174"/>
        <v>6</v>
      </c>
      <c r="GO41" s="40">
        <f t="shared" si="174"/>
        <v>6</v>
      </c>
      <c r="GP41" s="40">
        <f t="shared" si="174"/>
        <v>6</v>
      </c>
      <c r="GQ41" s="40">
        <f t="shared" si="174"/>
        <v>4</v>
      </c>
      <c r="GY41" s="86"/>
      <c r="HB41" s="2" t="s">
        <v>21</v>
      </c>
      <c r="HC41" s="39">
        <f t="shared" ref="HC41" si="175">SUMPRODUCT(HC31:HC39,HK11:HK19)/HK20</f>
        <v>1.4145763554258919</v>
      </c>
      <c r="HD41" s="39">
        <f t="shared" ref="HD41" si="176">SUMPRODUCT(HD31:HD39,HK11:HK19)/HK20</f>
        <v>1.2634978439919882</v>
      </c>
      <c r="HE41" s="39">
        <f t="shared" ref="HE41" si="177">SUMPRODUCT(HE31:HE39,HK11:HK19)/HK20</f>
        <v>1.3451392458794547</v>
      </c>
      <c r="HF41" s="39">
        <f t="shared" ref="HF41" si="178">SUMPRODUCT(HF31:HF39,HK11:HK19)/HK20</f>
        <v>1.7166636476483623</v>
      </c>
      <c r="HG41" s="39">
        <f t="shared" ref="HG41" si="179">SUMPRODUCT(HG31:HG39,HK11:HK19)/HK20</f>
        <v>0</v>
      </c>
      <c r="HH41" s="39">
        <f t="shared" ref="HH41" si="180">SUMPRODUCT(HH31:HH39,HK11:HK19)/HK20</f>
        <v>0</v>
      </c>
      <c r="HI41" s="39">
        <f t="shared" ref="HI41" si="181">SUMPRODUCT(HI31:HI39,HK11:HK19)/HK20</f>
        <v>0</v>
      </c>
      <c r="HJ41" s="39">
        <f t="shared" ref="HJ41" si="182">SUMPRODUCT(HJ31:HJ39,HK11:HK19)/HK20</f>
        <v>1.0884230197814351</v>
      </c>
      <c r="HK41" s="47" t="s">
        <v>22</v>
      </c>
      <c r="HL41" s="40">
        <f t="shared" ref="HL41:HQ41" si="183">SUM(HL31:HL40)</f>
        <v>7</v>
      </c>
      <c r="HM41" s="40">
        <f t="shared" si="183"/>
        <v>7</v>
      </c>
      <c r="HN41" s="40">
        <f t="shared" si="183"/>
        <v>6</v>
      </c>
      <c r="HO41" s="40">
        <f t="shared" si="183"/>
        <v>6</v>
      </c>
      <c r="HP41" s="40">
        <f t="shared" si="183"/>
        <v>7</v>
      </c>
      <c r="HQ41" s="40">
        <f t="shared" si="183"/>
        <v>7</v>
      </c>
    </row>
    <row r="42" spans="1:233" x14ac:dyDescent="0.25">
      <c r="B42" s="48" t="s">
        <v>23</v>
      </c>
      <c r="C42" s="49">
        <f>IF(L41=0,0,SUMPRODUCT(C31:C39,L31:L39)/L41)</f>
        <v>1.09370496681205</v>
      </c>
      <c r="D42" s="49">
        <f>IF(M41=0,0,SUMPRODUCT(D31:D39,M31:M39)/M41)</f>
        <v>0.84547226148525301</v>
      </c>
      <c r="E42" s="49">
        <f>IF(N41=0,0,SUMPRODUCT(E31:E39,N31:N39)/N41)</f>
        <v>0.84258845078888334</v>
      </c>
      <c r="F42" s="49">
        <f>IF(O41=0,0,SUMPRODUCT(F31:F39,O31:O39)/O41)</f>
        <v>0.843391545138793</v>
      </c>
      <c r="G42" s="49">
        <f>IF(P41=0,0,SUMPRODUCT(G31:G39,P31:P39)/P41)</f>
        <v>1.6736495478674338</v>
      </c>
      <c r="H42" s="50">
        <f t="shared" ref="H42:I42" si="184">IF(Q41=0,0,SUMPRODUCT(H31:H39,Q31:Q39)/Q41)</f>
        <v>0</v>
      </c>
      <c r="I42" s="50">
        <f t="shared" si="184"/>
        <v>0</v>
      </c>
      <c r="J42" s="49">
        <f>IF(Q41=0,0,SUMPRODUCT(J31:J39,Q31:Q39)/Q41)</f>
        <v>1.0405781500096358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87"/>
      <c r="Z42" s="51"/>
      <c r="AA42" s="51"/>
      <c r="AB42" s="52" t="s">
        <v>23</v>
      </c>
      <c r="AC42" s="49">
        <f t="shared" ref="AC42:AI42" si="185">IF(AL41=0,0,SUMPRODUCT(AC31:AC39,AL31:AL39)/AL41)</f>
        <v>0.98520240053346075</v>
      </c>
      <c r="AD42" s="49">
        <f t="shared" si="185"/>
        <v>0.67767287008095067</v>
      </c>
      <c r="AE42" s="49">
        <f t="shared" si="185"/>
        <v>0.82372684532475149</v>
      </c>
      <c r="AF42" s="49">
        <f t="shared" si="185"/>
        <v>0.82701838541052752</v>
      </c>
      <c r="AG42" s="49">
        <f t="shared" si="185"/>
        <v>1.0776483086765658</v>
      </c>
      <c r="AH42" s="50">
        <f t="shared" si="185"/>
        <v>0</v>
      </c>
      <c r="AI42" s="50">
        <f t="shared" si="185"/>
        <v>0</v>
      </c>
      <c r="AJ42" s="49">
        <f t="shared" ref="AJ42" si="186">IF(AQ41=0,0,SUMPRODUCT(AJ31:AJ39,AQ31:AQ39)/AQ41)</f>
        <v>1.0200134781565009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87"/>
      <c r="BB42" s="52" t="s">
        <v>23</v>
      </c>
      <c r="BC42" s="49">
        <f t="shared" ref="BC42:BI42" si="187">IF(BL41=0,0,SUMPRODUCT(BC31:BC39,BL31:BL39)/BL41)</f>
        <v>1.0235287288622985</v>
      </c>
      <c r="BD42" s="49">
        <f t="shared" si="187"/>
        <v>0.97259938548765246</v>
      </c>
      <c r="BE42" s="49">
        <f t="shared" si="187"/>
        <v>0.91107486609157462</v>
      </c>
      <c r="BF42" s="49">
        <f t="shared" si="187"/>
        <v>0.86476239050748316</v>
      </c>
      <c r="BG42" s="49">
        <f t="shared" si="187"/>
        <v>1.5282254725126971</v>
      </c>
      <c r="BH42" s="50">
        <f t="shared" si="187"/>
        <v>0</v>
      </c>
      <c r="BI42" s="50">
        <f t="shared" si="187"/>
        <v>0</v>
      </c>
      <c r="BJ42" s="49">
        <f t="shared" ref="BJ42" si="188">IF(BQ41=0,0,SUMPRODUCT(BJ31:BJ39,BQ31:BQ39)/BQ41)</f>
        <v>1.0191868391582288</v>
      </c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87"/>
      <c r="BZ42" s="51"/>
      <c r="CA42" s="51"/>
      <c r="CB42" s="52" t="s">
        <v>23</v>
      </c>
      <c r="CC42" s="49">
        <f t="shared" ref="CC42:CI42" si="189">IF(CL41=0,0,SUMPRODUCT(CC31:CC39,CL31:CL39)/CL41)</f>
        <v>1.0685698706867677</v>
      </c>
      <c r="CD42" s="49">
        <f t="shared" si="189"/>
        <v>1.2394786912705071</v>
      </c>
      <c r="CE42" s="49">
        <f t="shared" si="189"/>
        <v>1.3310710357131266</v>
      </c>
      <c r="CF42" s="49">
        <f t="shared" si="189"/>
        <v>1.2095844163359772</v>
      </c>
      <c r="CG42" s="49">
        <f t="shared" si="189"/>
        <v>1.6025770771198402</v>
      </c>
      <c r="CH42" s="50">
        <f t="shared" si="189"/>
        <v>0</v>
      </c>
      <c r="CI42" s="50">
        <f t="shared" si="189"/>
        <v>0</v>
      </c>
      <c r="CJ42" s="49">
        <f t="shared" ref="CJ42" si="190">IF(CQ41=0,0,SUMPRODUCT(CJ31:CJ39,CQ31:CQ39)/CQ41)</f>
        <v>0.8656373220904543</v>
      </c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87"/>
      <c r="DB42" s="52" t="s">
        <v>23</v>
      </c>
      <c r="DC42" s="49">
        <f t="shared" ref="DC42:DI42" si="191">IF(DL41=0,0,SUMPRODUCT(DC31:DC39,DL31:DL39)/DL41)</f>
        <v>0.90684500934380619</v>
      </c>
      <c r="DD42" s="49">
        <f t="shared" si="191"/>
        <v>1.0062857104078093</v>
      </c>
      <c r="DE42" s="49">
        <f t="shared" si="191"/>
        <v>1.0038152338991337</v>
      </c>
      <c r="DF42" s="49">
        <f t="shared" si="191"/>
        <v>0.90127641310887652</v>
      </c>
      <c r="DG42" s="49">
        <f t="shared" si="191"/>
        <v>1.5367116676275521</v>
      </c>
      <c r="DH42" s="50">
        <f t="shared" si="191"/>
        <v>0</v>
      </c>
      <c r="DI42" s="50">
        <f t="shared" si="191"/>
        <v>0</v>
      </c>
      <c r="DJ42" s="49">
        <f t="shared" ref="DJ42" si="192">IF(DQ41=0,0,SUMPRODUCT(DJ31:DJ39,DQ31:DQ39)/DQ41)</f>
        <v>0</v>
      </c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87"/>
      <c r="EB42" s="52" t="s">
        <v>23</v>
      </c>
      <c r="EC42" s="49">
        <f t="shared" ref="EC42:EI42" si="193">IF(EL41=0,0,SUMPRODUCT(EC31:EC39,EL31:EL39)/EL41)</f>
        <v>1.1709595445897609</v>
      </c>
      <c r="ED42" s="49">
        <f t="shared" si="193"/>
        <v>0.8418846608390923</v>
      </c>
      <c r="EE42" s="49">
        <f t="shared" si="193"/>
        <v>1.2626579126417534</v>
      </c>
      <c r="EF42" s="49">
        <f t="shared" si="193"/>
        <v>1.1518325535878862</v>
      </c>
      <c r="EG42" s="49">
        <f t="shared" si="193"/>
        <v>1.3188156227059238</v>
      </c>
      <c r="EH42" s="50">
        <f t="shared" si="193"/>
        <v>0</v>
      </c>
      <c r="EI42" s="50">
        <f t="shared" si="193"/>
        <v>0</v>
      </c>
      <c r="EJ42" s="49">
        <f t="shared" ref="EJ42" si="194">IF(EQ41=0,0,SUMPRODUCT(EJ31:EJ39,EQ31:EQ39)/EQ41)</f>
        <v>1.1517139991335574</v>
      </c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87"/>
      <c r="EZ42" s="51"/>
      <c r="FA42" s="51"/>
      <c r="FB42" s="52" t="s">
        <v>23</v>
      </c>
      <c r="FC42" s="49">
        <f t="shared" ref="FC42:FI42" si="195">IF(FL41=0,0,SUMPRODUCT(FC31:FC39,FL31:FL39)/FL41)</f>
        <v>1.3415730908305923</v>
      </c>
      <c r="FD42" s="49">
        <f t="shared" si="195"/>
        <v>1.5485318491705879</v>
      </c>
      <c r="FE42" s="49">
        <f t="shared" si="195"/>
        <v>1.7212445609483482</v>
      </c>
      <c r="FF42" s="49">
        <f t="shared" si="195"/>
        <v>1.7658274155360747</v>
      </c>
      <c r="FG42" s="49">
        <f t="shared" si="195"/>
        <v>1.763157315665254</v>
      </c>
      <c r="FH42" s="50">
        <f t="shared" si="195"/>
        <v>0</v>
      </c>
      <c r="FI42" s="50">
        <f t="shared" si="195"/>
        <v>0</v>
      </c>
      <c r="FJ42" s="49">
        <f t="shared" ref="FJ42" si="196">IF(FQ41=0,0,SUMPRODUCT(FJ31:FJ39,FQ31:FQ39)/FQ41)</f>
        <v>0.65641375845618466</v>
      </c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87"/>
      <c r="FZ42" s="51"/>
      <c r="GA42" s="51"/>
      <c r="GB42" s="52" t="s">
        <v>23</v>
      </c>
      <c r="GC42" s="49">
        <f t="shared" ref="GC42:GI42" si="197">IF(GL41=0,0,SUMPRODUCT(GC31:GC39,GL31:GL39)/GL41)</f>
        <v>0.84364256406529103</v>
      </c>
      <c r="GD42" s="49">
        <f t="shared" si="197"/>
        <v>0.77371101812178666</v>
      </c>
      <c r="GE42" s="49">
        <f t="shared" si="197"/>
        <v>0.92102958555612513</v>
      </c>
      <c r="GF42" s="49">
        <f t="shared" si="197"/>
        <v>0.92509866283148279</v>
      </c>
      <c r="GG42" s="49">
        <f t="shared" si="197"/>
        <v>1.2091815715779355</v>
      </c>
      <c r="GH42" s="50">
        <f t="shared" si="197"/>
        <v>0</v>
      </c>
      <c r="GI42" s="50">
        <f t="shared" si="197"/>
        <v>0</v>
      </c>
      <c r="GJ42" s="49">
        <f t="shared" ref="GJ42" si="198">IF(GQ41=0,0,SUMPRODUCT(GJ31:GJ39,GQ31:GQ39)/GQ41)</f>
        <v>0.78232110063916971</v>
      </c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87"/>
      <c r="GZ42" s="51"/>
      <c r="HA42" s="51"/>
      <c r="HB42" s="52" t="s">
        <v>23</v>
      </c>
      <c r="HC42" s="49">
        <f t="shared" ref="HC42:HI42" si="199">IF(HL41=0,0,SUMPRODUCT(HC31:HC39,HL31:HL39)/HL41)</f>
        <v>1.4145763554258919</v>
      </c>
      <c r="HD42" s="49">
        <f t="shared" si="199"/>
        <v>1.2634978439919882</v>
      </c>
      <c r="HE42" s="49">
        <f t="shared" si="199"/>
        <v>1.3120857297310431</v>
      </c>
      <c r="HF42" s="49">
        <f t="shared" si="199"/>
        <v>1.779251696600503</v>
      </c>
      <c r="HG42" s="49">
        <f t="shared" si="199"/>
        <v>0</v>
      </c>
      <c r="HH42" s="50">
        <f t="shared" si="199"/>
        <v>0</v>
      </c>
      <c r="HI42" s="50">
        <f t="shared" si="199"/>
        <v>0</v>
      </c>
      <c r="HJ42" s="49">
        <f t="shared" ref="HJ42" si="200">IF(HQ41=0,0,SUMPRODUCT(HJ31:HJ39,HQ31:HQ39)/HQ41)</f>
        <v>1.0884230197814351</v>
      </c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3"/>
    </row>
    <row r="43" spans="1:233" x14ac:dyDescent="0.25">
      <c r="B43" s="2" t="s">
        <v>24</v>
      </c>
      <c r="C43" s="39">
        <f>STDEV(C33:C34,C36:C39)</f>
        <v>0.44775356055030002</v>
      </c>
      <c r="D43" s="39">
        <f t="shared" ref="D43:I43" si="201">STDEV(D33:D34,D36:D39)</f>
        <v>0.15519680525357399</v>
      </c>
      <c r="E43" s="39">
        <f t="shared" si="201"/>
        <v>0.11487412184063386</v>
      </c>
      <c r="F43" s="39">
        <f t="shared" si="201"/>
        <v>0.12853853085683237</v>
      </c>
      <c r="G43" s="39">
        <f t="shared" si="201"/>
        <v>0.36321271630992052</v>
      </c>
      <c r="H43" s="39">
        <f t="shared" si="201"/>
        <v>0</v>
      </c>
      <c r="I43" s="39">
        <f t="shared" si="201"/>
        <v>0</v>
      </c>
      <c r="J43" s="39">
        <f>STDEV(J34,J36:J39)</f>
        <v>9.8540462015923674E-2</v>
      </c>
      <c r="Y43" s="86"/>
      <c r="AB43" s="2" t="s">
        <v>24</v>
      </c>
      <c r="AC43" s="39">
        <f t="shared" ref="AC43:AI43" si="202">STDEV(AC33:AC34,AC36:AC39)</f>
        <v>0.58386151256970187</v>
      </c>
      <c r="AD43" s="39">
        <f t="shared" si="202"/>
        <v>0.13102570298352384</v>
      </c>
      <c r="AE43" s="39">
        <f t="shared" si="202"/>
        <v>0.13520445189358288</v>
      </c>
      <c r="AF43" s="39">
        <f t="shared" si="202"/>
        <v>9.9079946536727678E-2</v>
      </c>
      <c r="AG43" s="39">
        <f t="shared" si="202"/>
        <v>0.45932673185487805</v>
      </c>
      <c r="AH43" s="39">
        <f t="shared" si="202"/>
        <v>0</v>
      </c>
      <c r="AI43" s="39">
        <f t="shared" si="202"/>
        <v>0</v>
      </c>
      <c r="AJ43" s="39">
        <f t="shared" ref="AJ43" si="203">STDEV(AJ34,AJ36:AJ39)</f>
        <v>0.52054990380622779</v>
      </c>
      <c r="BA43" s="86"/>
      <c r="BB43" s="2" t="s">
        <v>24</v>
      </c>
      <c r="BC43" s="39">
        <f t="shared" ref="BC43:BI43" si="204">STDEV(BC33:BC34,BC36:BC39)</f>
        <v>6.3505311277552309E-2</v>
      </c>
      <c r="BD43" s="39">
        <f t="shared" si="204"/>
        <v>0.10956157026802933</v>
      </c>
      <c r="BE43" s="39">
        <f t="shared" si="204"/>
        <v>0.1118262222585459</v>
      </c>
      <c r="BF43" s="39">
        <f t="shared" si="204"/>
        <v>0.1264107916687697</v>
      </c>
      <c r="BG43" s="39">
        <f t="shared" si="204"/>
        <v>0.70778577826931155</v>
      </c>
      <c r="BH43" s="39">
        <f t="shared" si="204"/>
        <v>0</v>
      </c>
      <c r="BI43" s="39">
        <f t="shared" si="204"/>
        <v>0</v>
      </c>
      <c r="BJ43" s="39">
        <f t="shared" ref="BJ43" si="205">STDEV(BJ34,BJ36:BJ39)</f>
        <v>0.18340239585901691</v>
      </c>
      <c r="BY43" s="86"/>
      <c r="CB43" s="2" t="s">
        <v>24</v>
      </c>
      <c r="CC43" s="39">
        <f t="shared" ref="CC43:CI43" si="206">STDEV(CC33:CC34,CC36:CC39)</f>
        <v>0.48029445499610068</v>
      </c>
      <c r="CD43" s="39">
        <f t="shared" si="206"/>
        <v>0.14890843904929255</v>
      </c>
      <c r="CE43" s="39">
        <f t="shared" si="206"/>
        <v>0.20135918807358005</v>
      </c>
      <c r="CF43" s="39">
        <f t="shared" si="206"/>
        <v>0.1119475069508032</v>
      </c>
      <c r="CG43" s="39">
        <f t="shared" si="206"/>
        <v>0.25799707153823953</v>
      </c>
      <c r="CH43" s="39">
        <f t="shared" si="206"/>
        <v>0</v>
      </c>
      <c r="CI43" s="39">
        <f t="shared" si="206"/>
        <v>0</v>
      </c>
      <c r="CJ43" s="39">
        <f t="shared" ref="CJ43" si="207">STDEV(CJ34,CJ36:CJ39)</f>
        <v>0.11009083189886834</v>
      </c>
      <c r="DA43" s="86"/>
      <c r="DB43" s="2" t="s">
        <v>24</v>
      </c>
      <c r="DC43" s="39">
        <f t="shared" ref="DC43:DI43" si="208">STDEV(DC33:DC34,DC36:DC39)</f>
        <v>0.1244102398996302</v>
      </c>
      <c r="DD43" s="39">
        <f t="shared" si="208"/>
        <v>0.13673735347647786</v>
      </c>
      <c r="DE43" s="39">
        <f t="shared" si="208"/>
        <v>0.18151051489824579</v>
      </c>
      <c r="DF43" s="39">
        <f t="shared" si="208"/>
        <v>0.19474156996238989</v>
      </c>
      <c r="DG43" s="39">
        <f t="shared" si="208"/>
        <v>0.75602814845420996</v>
      </c>
      <c r="DH43" s="39">
        <f t="shared" si="208"/>
        <v>0</v>
      </c>
      <c r="DI43" s="39">
        <f t="shared" si="208"/>
        <v>0</v>
      </c>
      <c r="DJ43" s="39">
        <f t="shared" ref="DJ43" si="209">STDEV(DJ34,DJ36:DJ39)</f>
        <v>5.7404727220717225E-2</v>
      </c>
      <c r="EA43" s="86"/>
      <c r="EB43" s="2" t="s">
        <v>24</v>
      </c>
      <c r="EC43" s="39">
        <f t="shared" ref="EC43:EI43" si="210">STDEV(EC33:EC34,EC36:EC39)</f>
        <v>0.18625360603461547</v>
      </c>
      <c r="ED43" s="39">
        <f t="shared" si="210"/>
        <v>0.15571761344061488</v>
      </c>
      <c r="EE43" s="39">
        <f t="shared" si="210"/>
        <v>0.19222747962095543</v>
      </c>
      <c r="EF43" s="39">
        <f t="shared" si="210"/>
        <v>7.7640142602047574E-2</v>
      </c>
      <c r="EG43" s="39">
        <f t="shared" si="210"/>
        <v>0.588481862543065</v>
      </c>
      <c r="EH43" s="39">
        <f t="shared" si="210"/>
        <v>0</v>
      </c>
      <c r="EI43" s="39">
        <f t="shared" si="210"/>
        <v>0</v>
      </c>
      <c r="EJ43" s="39">
        <f t="shared" ref="EJ43" si="211">STDEV(EJ34,EJ36:EJ39)</f>
        <v>0.16782698157477377</v>
      </c>
      <c r="EY43" s="86"/>
      <c r="FB43" s="2" t="s">
        <v>24</v>
      </c>
      <c r="FC43" s="39">
        <f t="shared" ref="FC43:FI43" si="212">STDEV(FC33:FC34,FC36:FC39)</f>
        <v>0.52423593581731176</v>
      </c>
      <c r="FD43" s="39">
        <f t="shared" si="212"/>
        <v>0.35181395555273498</v>
      </c>
      <c r="FE43" s="39">
        <f t="shared" si="212"/>
        <v>0.37405520134308268</v>
      </c>
      <c r="FF43" s="39">
        <f t="shared" si="212"/>
        <v>0.34445634909164574</v>
      </c>
      <c r="FG43" s="39">
        <f t="shared" si="212"/>
        <v>0.45167334571041712</v>
      </c>
      <c r="FH43" s="39">
        <f t="shared" si="212"/>
        <v>0</v>
      </c>
      <c r="FI43" s="39">
        <f t="shared" si="212"/>
        <v>0</v>
      </c>
      <c r="FJ43" s="39">
        <f t="shared" ref="FJ43" si="213">STDEV(FJ34,FJ36:FJ39)</f>
        <v>0.14856671846360309</v>
      </c>
      <c r="FY43" s="86"/>
      <c r="GB43" s="2" t="s">
        <v>24</v>
      </c>
      <c r="GC43" s="39">
        <f t="shared" ref="GC43:GI43" si="214">STDEV(GC33:GC34,GC36:GC39)</f>
        <v>0.12721400018975829</v>
      </c>
      <c r="GD43" s="39">
        <f t="shared" si="214"/>
        <v>0.13042967637799696</v>
      </c>
      <c r="GE43" s="39">
        <f t="shared" si="214"/>
        <v>0.1192957670947308</v>
      </c>
      <c r="GF43" s="39">
        <f t="shared" si="214"/>
        <v>0.26241454098461231</v>
      </c>
      <c r="GG43" s="39">
        <f t="shared" si="214"/>
        <v>0.52731133686746978</v>
      </c>
      <c r="GH43" s="39">
        <f t="shared" si="214"/>
        <v>0</v>
      </c>
      <c r="GI43" s="39">
        <f t="shared" si="214"/>
        <v>0</v>
      </c>
      <c r="GJ43" s="39">
        <f t="shared" ref="GJ43" si="215">STDEV(GJ34,GJ36:GJ39)</f>
        <v>0.13790993388976264</v>
      </c>
      <c r="GY43" s="86"/>
      <c r="HB43" s="2" t="s">
        <v>24</v>
      </c>
      <c r="HC43" s="39">
        <f t="shared" ref="HC43:HI43" si="216">STDEV(HC33:HC34,HC36:HC39)</f>
        <v>0.15327114803465208</v>
      </c>
      <c r="HD43" s="39">
        <f t="shared" si="216"/>
        <v>0.22133069632249799</v>
      </c>
      <c r="HE43" s="39">
        <f t="shared" si="216"/>
        <v>0.1096348996935488</v>
      </c>
      <c r="HF43" s="39">
        <f t="shared" si="216"/>
        <v>0.22359773659566826</v>
      </c>
      <c r="HG43" s="39">
        <f t="shared" si="216"/>
        <v>0</v>
      </c>
      <c r="HH43" s="39">
        <f t="shared" si="216"/>
        <v>0</v>
      </c>
      <c r="HI43" s="39">
        <f t="shared" si="216"/>
        <v>0</v>
      </c>
      <c r="HJ43" s="39">
        <f t="shared" ref="HJ43" si="217">STDEV(HJ34,HJ36:HJ39)</f>
        <v>0.2318039576850153</v>
      </c>
    </row>
    <row r="44" spans="1:233" x14ac:dyDescent="0.25">
      <c r="Y44" s="86"/>
      <c r="BA44" s="86"/>
      <c r="BY44" s="86"/>
      <c r="DA44" s="86"/>
      <c r="EA44" s="86"/>
      <c r="EY44" s="86"/>
      <c r="FY44" s="86"/>
      <c r="GY44" s="86"/>
    </row>
    <row r="45" spans="1:233" hidden="1" x14ac:dyDescent="0.25">
      <c r="A45" s="2"/>
      <c r="B45" s="2"/>
      <c r="C45" s="39"/>
      <c r="D45" s="39"/>
      <c r="E45" s="39"/>
      <c r="F45" s="39"/>
      <c r="G45" s="39"/>
      <c r="Y45" s="86"/>
      <c r="AB45" s="2"/>
      <c r="AC45" s="39"/>
      <c r="AD45" s="39"/>
      <c r="AE45" s="39"/>
      <c r="AF45" s="39"/>
      <c r="AG45" s="39"/>
      <c r="BA45" s="86"/>
      <c r="BB45" s="2"/>
      <c r="BC45" s="39"/>
      <c r="BD45" s="39"/>
      <c r="BE45" s="39"/>
      <c r="BF45" s="39"/>
      <c r="BG45" s="39"/>
      <c r="BY45" s="86"/>
      <c r="CB45" s="2"/>
      <c r="CC45" s="39"/>
      <c r="CD45" s="39"/>
      <c r="CE45" s="39"/>
      <c r="CF45" s="39"/>
      <c r="CG45" s="39"/>
      <c r="DA45" s="86"/>
      <c r="DB45" s="2"/>
      <c r="DC45" s="39"/>
      <c r="DD45" s="39"/>
      <c r="DE45" s="39"/>
      <c r="DF45" s="39"/>
      <c r="DG45" s="39"/>
      <c r="EA45" s="86"/>
      <c r="EB45" s="2"/>
      <c r="EC45" s="39"/>
      <c r="ED45" s="39"/>
      <c r="EE45" s="39"/>
      <c r="EF45" s="39"/>
      <c r="EG45" s="39"/>
      <c r="EY45" s="86"/>
      <c r="FY45" s="86"/>
      <c r="GY45" s="86"/>
    </row>
    <row r="46" spans="1:233" hidden="1" x14ac:dyDescent="0.25">
      <c r="B46" s="2"/>
      <c r="C46" s="39"/>
      <c r="D46" s="39"/>
      <c r="E46" s="39"/>
      <c r="F46" s="39"/>
      <c r="G46" s="39"/>
      <c r="Y46" s="86"/>
      <c r="AB46" s="2"/>
      <c r="AC46" s="39"/>
      <c r="AD46" s="39"/>
      <c r="AE46" s="39"/>
      <c r="AF46" s="39"/>
      <c r="AG46" s="39"/>
      <c r="BA46" s="86"/>
      <c r="BB46" s="2"/>
      <c r="BC46" s="39"/>
      <c r="BD46" s="39"/>
      <c r="BE46" s="39"/>
      <c r="BF46" s="39"/>
      <c r="BG46" s="39"/>
      <c r="BY46" s="86"/>
      <c r="CB46" s="2"/>
      <c r="CC46" s="39"/>
      <c r="CD46" s="39"/>
      <c r="CE46" s="39"/>
      <c r="CF46" s="39"/>
      <c r="CG46" s="39"/>
      <c r="DA46" s="86"/>
      <c r="DB46" s="2"/>
      <c r="DC46" s="39"/>
      <c r="DD46" s="39"/>
      <c r="DE46" s="39"/>
      <c r="DF46" s="39"/>
      <c r="DG46" s="39"/>
      <c r="EA46" s="86"/>
      <c r="EB46" s="2"/>
      <c r="EC46" s="39"/>
      <c r="ED46" s="39"/>
      <c r="EE46" s="39"/>
      <c r="EF46" s="39"/>
      <c r="EG46" s="39"/>
      <c r="EY46" s="86"/>
      <c r="FY46" s="86"/>
      <c r="GY46" s="86"/>
    </row>
    <row r="47" spans="1:233" ht="18.75" thickBot="1" x14ac:dyDescent="0.3">
      <c r="B47" s="1" t="s">
        <v>25</v>
      </c>
      <c r="Y47" s="86"/>
      <c r="BA47" s="86"/>
      <c r="BY47" s="86"/>
      <c r="DA47" s="86"/>
      <c r="EA47" s="86"/>
      <c r="EY47" s="86"/>
      <c r="FY47" s="86"/>
      <c r="GY47" s="86"/>
    </row>
    <row r="48" spans="1:233" ht="15.75" thickBot="1" x14ac:dyDescent="0.3">
      <c r="O48" s="33" t="s">
        <v>26</v>
      </c>
      <c r="P48" s="54">
        <v>1.5</v>
      </c>
      <c r="S48" s="35">
        <f>S$27</f>
        <v>1</v>
      </c>
      <c r="U48" s="36">
        <f>U$27</f>
        <v>1.5</v>
      </c>
      <c r="V48" s="37">
        <f>V$27</f>
        <v>2</v>
      </c>
      <c r="Y48" s="86"/>
      <c r="BA48" s="86"/>
      <c r="BY48" s="86"/>
      <c r="DA48" s="86"/>
      <c r="EA48" s="86"/>
      <c r="EY48" s="86"/>
      <c r="FY48" s="86"/>
      <c r="GY48" s="86"/>
    </row>
    <row r="49" spans="1:207" x14ac:dyDescent="0.25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97" t="s">
        <v>19</v>
      </c>
      <c r="M49" s="98"/>
      <c r="N49" s="98"/>
      <c r="O49" s="98"/>
      <c r="P49" s="98"/>
      <c r="Q49" s="99"/>
      <c r="R49" s="56"/>
      <c r="S49" s="97" t="s">
        <v>20</v>
      </c>
      <c r="T49" s="98"/>
      <c r="U49" s="98"/>
      <c r="V49" s="98"/>
      <c r="W49" s="98"/>
      <c r="X49" s="99"/>
      <c r="Y49" s="88"/>
      <c r="Z49" s="56"/>
      <c r="AA49" s="56"/>
      <c r="AB49" s="55" t="s">
        <v>27</v>
      </c>
      <c r="BA49" s="88"/>
      <c r="BY49" s="88"/>
      <c r="DA49" s="88"/>
      <c r="EA49" s="88"/>
      <c r="EY49" s="88"/>
      <c r="FY49" s="88"/>
      <c r="GY49" s="88"/>
    </row>
    <row r="50" spans="1:207" ht="23.25" x14ac:dyDescent="0.25">
      <c r="A50" s="57" t="s">
        <v>28</v>
      </c>
      <c r="B50" s="14" t="s">
        <v>6</v>
      </c>
      <c r="C50" s="15" t="str">
        <f>C$10</f>
        <v>Mon</v>
      </c>
      <c r="D50" s="15" t="str">
        <f t="shared" ref="D50:J50" si="218">D$10</f>
        <v>Tue</v>
      </c>
      <c r="E50" s="15" t="str">
        <f t="shared" si="218"/>
        <v>Wed</v>
      </c>
      <c r="F50" s="15" t="str">
        <f t="shared" si="218"/>
        <v>Thu</v>
      </c>
      <c r="G50" s="15" t="str">
        <f t="shared" si="218"/>
        <v>Fri</v>
      </c>
      <c r="H50" s="15" t="str">
        <f t="shared" si="218"/>
        <v>Sat</v>
      </c>
      <c r="I50" s="15" t="str">
        <f t="shared" si="218"/>
        <v>Sun</v>
      </c>
      <c r="J50" s="15" t="str">
        <f t="shared" si="218"/>
        <v>Next Mon</v>
      </c>
      <c r="L50" s="15" t="s">
        <v>7</v>
      </c>
      <c r="M50" s="15" t="s">
        <v>8</v>
      </c>
      <c r="N50" s="15" t="s">
        <v>9</v>
      </c>
      <c r="O50" s="15" t="s">
        <v>10</v>
      </c>
      <c r="P50" s="15" t="s">
        <v>1</v>
      </c>
      <c r="Q50" s="16" t="str">
        <f>$J$10</f>
        <v>Next Mon</v>
      </c>
      <c r="S50" s="15" t="s">
        <v>7</v>
      </c>
      <c r="T50" s="15" t="s">
        <v>8</v>
      </c>
      <c r="U50" s="15" t="s">
        <v>9</v>
      </c>
      <c r="V50" s="15" t="s">
        <v>10</v>
      </c>
      <c r="W50" s="15" t="s">
        <v>1</v>
      </c>
      <c r="X50" s="16" t="str">
        <f>$J$10</f>
        <v>Next Mon</v>
      </c>
      <c r="Y50" s="86"/>
      <c r="AC50" s="15" t="s">
        <v>7</v>
      </c>
      <c r="AD50" s="15" t="s">
        <v>8</v>
      </c>
      <c r="AE50" s="15" t="s">
        <v>9</v>
      </c>
      <c r="AF50" s="15" t="s">
        <v>10</v>
      </c>
      <c r="AG50" s="15" t="s">
        <v>1</v>
      </c>
      <c r="AJ50" s="16" t="str">
        <f>$J$10</f>
        <v>Next Mon</v>
      </c>
      <c r="BA50" s="86"/>
      <c r="BY50" s="86"/>
      <c r="DA50" s="86"/>
      <c r="EA50" s="86"/>
      <c r="EY50" s="86"/>
      <c r="FY50" s="86"/>
      <c r="GY50" s="86"/>
    </row>
    <row r="51" spans="1:207" x14ac:dyDescent="0.25">
      <c r="A51" s="58">
        <v>1</v>
      </c>
      <c r="B51" s="18">
        <f>B$15</f>
        <v>40434</v>
      </c>
      <c r="C51" s="39">
        <f>C$42</f>
        <v>1.09370496681205</v>
      </c>
      <c r="D51" s="39">
        <f>D$42</f>
        <v>0.84547226148525301</v>
      </c>
      <c r="E51" s="39">
        <f>E$42</f>
        <v>0.84258845078888334</v>
      </c>
      <c r="F51" s="39">
        <f>F$42</f>
        <v>0.843391545138793</v>
      </c>
      <c r="G51" s="39">
        <f>G$42</f>
        <v>1.6736495478674338</v>
      </c>
      <c r="J51" s="39">
        <f>J$42</f>
        <v>1.0405781500096358</v>
      </c>
      <c r="L51" s="59">
        <f>IF(C51=0,0,IF((ABS(C51-C$61)/C$63)&gt;$P$48,0,$A51))</f>
        <v>1</v>
      </c>
      <c r="M51" s="59">
        <f t="shared" ref="M51:P59" si="219">IF(D51=0,0,IF((ABS(D51-D$61)/D$63)&gt;$P$48,0,$A51))</f>
        <v>1</v>
      </c>
      <c r="N51" s="59">
        <f t="shared" si="219"/>
        <v>1</v>
      </c>
      <c r="O51" s="59">
        <f t="shared" si="219"/>
        <v>1</v>
      </c>
      <c r="P51" s="59">
        <f t="shared" si="219"/>
        <v>1</v>
      </c>
      <c r="Q51" s="59">
        <f>IF(J51=0,0,IF((ABS(J51-J$61)/J$63)&gt;$P$48,0,$A51))</f>
        <v>1</v>
      </c>
      <c r="S51" s="41">
        <f t="shared" ref="S51:W59" si="220">IF(C$63=0,0,ABS(C51-C$61)/C$63)</f>
        <v>3.0944281678773797E-3</v>
      </c>
      <c r="T51" s="41">
        <f t="shared" si="220"/>
        <v>0.61798706895678834</v>
      </c>
      <c r="U51" s="41">
        <f t="shared" si="220"/>
        <v>0.94003120825848674</v>
      </c>
      <c r="V51" s="41">
        <f t="shared" si="220"/>
        <v>0.77788686911291238</v>
      </c>
      <c r="W51" s="41">
        <f t="shared" si="220"/>
        <v>0.69451813173703147</v>
      </c>
      <c r="X51" s="41">
        <f t="shared" ref="X51:X59" si="221">IF(J$63=0,0,ABS(J51-J$61)/J$63)</f>
        <v>0.54536029214043802</v>
      </c>
      <c r="Y51" s="86"/>
      <c r="AB51" s="18">
        <f t="shared" ref="AB51:AB59" si="222">B51</f>
        <v>40434</v>
      </c>
      <c r="AC51" s="39">
        <f>C$43</f>
        <v>0.44775356055030002</v>
      </c>
      <c r="AD51" s="39">
        <f>D$43</f>
        <v>0.15519680525357399</v>
      </c>
      <c r="AE51" s="39">
        <f>E$43</f>
        <v>0.11487412184063386</v>
      </c>
      <c r="AF51" s="39">
        <f>F$43</f>
        <v>0.12853853085683237</v>
      </c>
      <c r="AG51" s="39">
        <f>G$43</f>
        <v>0.36321271630992052</v>
      </c>
      <c r="AJ51" s="39">
        <f>J$43</f>
        <v>9.8540462015923674E-2</v>
      </c>
      <c r="BA51" s="86"/>
      <c r="BY51" s="86"/>
      <c r="DA51" s="86"/>
      <c r="EA51" s="86"/>
      <c r="EY51" s="86"/>
      <c r="FY51" s="86"/>
      <c r="GY51" s="86"/>
    </row>
    <row r="52" spans="1:207" x14ac:dyDescent="0.25">
      <c r="A52" s="58">
        <v>1</v>
      </c>
      <c r="B52" s="18">
        <f>AB$15</f>
        <v>40343</v>
      </c>
      <c r="C52" s="39">
        <f>AC$42</f>
        <v>0.98520240053346075</v>
      </c>
      <c r="D52" s="39">
        <f>AD$42</f>
        <v>0.67767287008095067</v>
      </c>
      <c r="E52" s="39">
        <f>AE$42</f>
        <v>0.82372684532475149</v>
      </c>
      <c r="F52" s="39">
        <f>AF$42</f>
        <v>0.82701838541052752</v>
      </c>
      <c r="G52" s="39">
        <f>AG$42</f>
        <v>1.0776483086765658</v>
      </c>
      <c r="J52" s="39">
        <f>AJ$42</f>
        <v>1.0200134781565009</v>
      </c>
      <c r="L52" s="59">
        <f t="shared" ref="L52:L59" si="223">IF(C52=0,0,IF((ABS(C52-C$61)/C$63)&gt;$P$48,0,$A52))</f>
        <v>1</v>
      </c>
      <c r="M52" s="59">
        <f t="shared" si="219"/>
        <v>1</v>
      </c>
      <c r="N52" s="59">
        <f t="shared" si="219"/>
        <v>1</v>
      </c>
      <c r="O52" s="59">
        <f t="shared" si="219"/>
        <v>1</v>
      </c>
      <c r="P52" s="59">
        <f t="shared" si="219"/>
        <v>1</v>
      </c>
      <c r="Q52" s="59">
        <f t="shared" ref="Q52:Q59" si="224">IF(J52=0,0,IF((ABS(J52-J$61)/J$63)&gt;$P$48,0,$A52))</f>
        <v>1</v>
      </c>
      <c r="S52" s="41">
        <f t="shared" si="220"/>
        <v>0.57781454417139844</v>
      </c>
      <c r="T52" s="41">
        <f t="shared" si="220"/>
        <v>1.2162884323920851</v>
      </c>
      <c r="U52" s="41">
        <f t="shared" si="220"/>
        <v>1.0027077970514557</v>
      </c>
      <c r="V52" s="41">
        <f t="shared" si="220"/>
        <v>0.8206982064381968</v>
      </c>
      <c r="W52" s="41">
        <f t="shared" si="220"/>
        <v>0.4165874640178005</v>
      </c>
      <c r="X52" s="41">
        <f t="shared" si="221"/>
        <v>0.48738137905943979</v>
      </c>
      <c r="Y52" s="86"/>
      <c r="AB52" s="18">
        <f t="shared" si="222"/>
        <v>40343</v>
      </c>
      <c r="AC52" s="39">
        <f>AC$43</f>
        <v>0.58386151256970187</v>
      </c>
      <c r="AD52" s="39">
        <f>AD$43</f>
        <v>0.13102570298352384</v>
      </c>
      <c r="AE52" s="39">
        <f>AE$43</f>
        <v>0.13520445189358288</v>
      </c>
      <c r="AF52" s="39">
        <f>AF$43</f>
        <v>9.9079946536727678E-2</v>
      </c>
      <c r="AG52" s="39">
        <f>AG$43</f>
        <v>0.45932673185487805</v>
      </c>
      <c r="AJ52" s="39">
        <f>AJ$43</f>
        <v>0.52054990380622779</v>
      </c>
      <c r="BA52" s="86"/>
      <c r="BY52" s="86"/>
      <c r="DA52" s="86"/>
      <c r="EA52" s="86"/>
      <c r="EY52" s="86"/>
      <c r="FY52" s="86"/>
      <c r="GY52" s="86"/>
    </row>
    <row r="53" spans="1:207" x14ac:dyDescent="0.25">
      <c r="A53" s="58">
        <v>1</v>
      </c>
      <c r="B53" s="18">
        <f>BB$15</f>
        <v>40252</v>
      </c>
      <c r="C53" s="39">
        <f>BC$42</f>
        <v>1.0235287288622985</v>
      </c>
      <c r="D53" s="39">
        <f>BD$42</f>
        <v>0.97259938548765246</v>
      </c>
      <c r="E53" s="39">
        <f>BE$42</f>
        <v>0.91107486609157462</v>
      </c>
      <c r="F53" s="39">
        <f>BF$42</f>
        <v>0.86476239050748316</v>
      </c>
      <c r="G53" s="39">
        <f>BG$42</f>
        <v>1.5282254725126971</v>
      </c>
      <c r="J53" s="39">
        <f>BJ$42</f>
        <v>1.0191868391582288</v>
      </c>
      <c r="L53" s="59">
        <f t="shared" si="223"/>
        <v>1</v>
      </c>
      <c r="M53" s="59">
        <f t="shared" si="219"/>
        <v>1</v>
      </c>
      <c r="N53" s="59">
        <f t="shared" si="219"/>
        <v>1</v>
      </c>
      <c r="O53" s="59">
        <f t="shared" si="219"/>
        <v>1</v>
      </c>
      <c r="P53" s="59">
        <f t="shared" si="219"/>
        <v>1</v>
      </c>
      <c r="Q53" s="59">
        <f t="shared" si="224"/>
        <v>1</v>
      </c>
      <c r="S53" s="41">
        <f t="shared" si="220"/>
        <v>0.3748063332265737</v>
      </c>
      <c r="T53" s="41">
        <f t="shared" si="220"/>
        <v>0.16470573710153194</v>
      </c>
      <c r="U53" s="41">
        <f t="shared" si="220"/>
        <v>0.71245276070829822</v>
      </c>
      <c r="V53" s="41">
        <f t="shared" si="220"/>
        <v>0.72200794988231087</v>
      </c>
      <c r="W53" s="41">
        <f t="shared" si="220"/>
        <v>0.42340878957612677</v>
      </c>
      <c r="X53" s="41">
        <f t="shared" si="221"/>
        <v>0.48505079819860908</v>
      </c>
      <c r="Y53" s="86"/>
      <c r="AB53" s="18">
        <f t="shared" si="222"/>
        <v>40252</v>
      </c>
      <c r="AC53" s="39">
        <f>BC$43</f>
        <v>6.3505311277552309E-2</v>
      </c>
      <c r="AD53" s="39">
        <f>BD$43</f>
        <v>0.10956157026802933</v>
      </c>
      <c r="AE53" s="39">
        <f>BE$43</f>
        <v>0.1118262222585459</v>
      </c>
      <c r="AF53" s="39">
        <f>BF$43</f>
        <v>0.1264107916687697</v>
      </c>
      <c r="AG53" s="39">
        <f>BG$43</f>
        <v>0.70778577826931155</v>
      </c>
      <c r="AJ53" s="39">
        <f>BJ$43</f>
        <v>0.18340239585901691</v>
      </c>
      <c r="BA53" s="86"/>
      <c r="BY53" s="86"/>
      <c r="DA53" s="86"/>
      <c r="EA53" s="86"/>
      <c r="EY53" s="86"/>
      <c r="FY53" s="86"/>
      <c r="GY53" s="86"/>
    </row>
    <row r="54" spans="1:207" x14ac:dyDescent="0.25">
      <c r="A54" s="58">
        <v>1</v>
      </c>
      <c r="B54" s="18">
        <f>CB$15</f>
        <v>40070</v>
      </c>
      <c r="C54" s="39">
        <f>CC$42</f>
        <v>1.0685698706867677</v>
      </c>
      <c r="D54" s="39">
        <f>CD$42</f>
        <v>1.2394786912705071</v>
      </c>
      <c r="E54" s="39">
        <f>CE$42</f>
        <v>1.3310710357131266</v>
      </c>
      <c r="F54" s="39">
        <f>CF$42</f>
        <v>1.2095844163359772</v>
      </c>
      <c r="G54" s="39">
        <f>CG$42</f>
        <v>1.6025770771198402</v>
      </c>
      <c r="J54" s="39">
        <f>CJ$42</f>
        <v>0.8656373220904543</v>
      </c>
      <c r="L54" s="59">
        <f t="shared" si="223"/>
        <v>1</v>
      </c>
      <c r="M54" s="59">
        <f t="shared" si="219"/>
        <v>1</v>
      </c>
      <c r="N54" s="59">
        <f t="shared" si="219"/>
        <v>1</v>
      </c>
      <c r="O54" s="59">
        <f t="shared" si="219"/>
        <v>1</v>
      </c>
      <c r="P54" s="59">
        <f t="shared" si="219"/>
        <v>1</v>
      </c>
      <c r="Q54" s="59">
        <f t="shared" si="224"/>
        <v>1</v>
      </c>
      <c r="S54" s="41">
        <f t="shared" si="220"/>
        <v>0.13623086775946752</v>
      </c>
      <c r="T54" s="41">
        <f t="shared" si="220"/>
        <v>0.78687252063971402</v>
      </c>
      <c r="U54" s="41">
        <f t="shared" si="220"/>
        <v>0.68318279470881205</v>
      </c>
      <c r="V54" s="41">
        <f t="shared" si="220"/>
        <v>0.17960739559355246</v>
      </c>
      <c r="W54" s="41">
        <f t="shared" si="220"/>
        <v>0.56202005160051827</v>
      </c>
      <c r="X54" s="41">
        <f t="shared" si="221"/>
        <v>5.2141672914189689E-2</v>
      </c>
      <c r="Y54" s="86"/>
      <c r="AB54" s="18">
        <f t="shared" si="222"/>
        <v>40070</v>
      </c>
      <c r="AC54" s="39">
        <f>CC$43</f>
        <v>0.48029445499610068</v>
      </c>
      <c r="AD54" s="39">
        <f>CD$43</f>
        <v>0.14890843904929255</v>
      </c>
      <c r="AE54" s="39">
        <f>CE$43</f>
        <v>0.20135918807358005</v>
      </c>
      <c r="AF54" s="39">
        <f>CF$43</f>
        <v>0.1119475069508032</v>
      </c>
      <c r="AG54" s="39">
        <f>CG$43</f>
        <v>0.25799707153823953</v>
      </c>
      <c r="AJ54" s="39">
        <f>CJ$43</f>
        <v>0.11009083189886834</v>
      </c>
      <c r="BA54" s="86"/>
      <c r="BY54" s="86"/>
      <c r="DA54" s="86"/>
      <c r="EA54" s="86"/>
      <c r="EY54" s="86"/>
      <c r="FY54" s="86"/>
      <c r="GY54" s="86"/>
    </row>
    <row r="55" spans="1:207" x14ac:dyDescent="0.25">
      <c r="A55" s="58">
        <v>1</v>
      </c>
      <c r="B55" s="18">
        <f>DB$15</f>
        <v>39979</v>
      </c>
      <c r="C55" s="39">
        <f>DC$42</f>
        <v>0.90684500934380619</v>
      </c>
      <c r="D55" s="39">
        <f>DD$42</f>
        <v>1.0062857104078093</v>
      </c>
      <c r="E55" s="39">
        <f>DE$42</f>
        <v>1.0038152338991337</v>
      </c>
      <c r="F55" s="39">
        <f>DF$42</f>
        <v>0.90127641310887652</v>
      </c>
      <c r="G55" s="39">
        <f>DG$42</f>
        <v>1.5367116676275521</v>
      </c>
      <c r="J55" s="39">
        <f>DJ$42</f>
        <v>0</v>
      </c>
      <c r="L55" s="59">
        <f t="shared" si="223"/>
        <v>1</v>
      </c>
      <c r="M55" s="59">
        <f t="shared" si="219"/>
        <v>1</v>
      </c>
      <c r="N55" s="59">
        <f t="shared" si="219"/>
        <v>1</v>
      </c>
      <c r="O55" s="59">
        <f t="shared" si="219"/>
        <v>1</v>
      </c>
      <c r="P55" s="59">
        <f t="shared" si="219"/>
        <v>1</v>
      </c>
      <c r="Q55" s="59">
        <f t="shared" si="224"/>
        <v>0</v>
      </c>
      <c r="S55" s="41">
        <f t="shared" si="220"/>
        <v>0.99286066242287074</v>
      </c>
      <c r="T55" s="41">
        <f t="shared" si="220"/>
        <v>4.4594609402069267E-2</v>
      </c>
      <c r="U55" s="41">
        <f t="shared" si="220"/>
        <v>0.40427910557397267</v>
      </c>
      <c r="V55" s="41">
        <f t="shared" si="220"/>
        <v>0.6265337613545654</v>
      </c>
      <c r="W55" s="41">
        <f t="shared" si="220"/>
        <v>0.43922932527095776</v>
      </c>
      <c r="X55" s="41">
        <f t="shared" si="221"/>
        <v>2.3883889329510177</v>
      </c>
      <c r="Y55" s="86"/>
      <c r="AB55" s="18">
        <f t="shared" si="222"/>
        <v>39979</v>
      </c>
      <c r="AC55" s="39">
        <f>DC$43</f>
        <v>0.1244102398996302</v>
      </c>
      <c r="AD55" s="39">
        <f>DD$43</f>
        <v>0.13673735347647786</v>
      </c>
      <c r="AE55" s="39">
        <f>DE$43</f>
        <v>0.18151051489824579</v>
      </c>
      <c r="AF55" s="39">
        <f>DF$43</f>
        <v>0.19474156996238989</v>
      </c>
      <c r="AG55" s="39">
        <f>DG$43</f>
        <v>0.75602814845420996</v>
      </c>
      <c r="AJ55" s="39">
        <f>DJ$43</f>
        <v>5.7404727220717225E-2</v>
      </c>
      <c r="BA55" s="86"/>
      <c r="BY55" s="86"/>
      <c r="DA55" s="86"/>
      <c r="EA55" s="86"/>
      <c r="EY55" s="86"/>
      <c r="FY55" s="86"/>
      <c r="GY55" s="86"/>
    </row>
    <row r="56" spans="1:207" x14ac:dyDescent="0.25">
      <c r="A56" s="58">
        <v>0.9</v>
      </c>
      <c r="B56" s="18">
        <f>EB$15</f>
        <v>39888</v>
      </c>
      <c r="C56" s="39">
        <f>EC$42</f>
        <v>1.1709595445897609</v>
      </c>
      <c r="D56" s="39">
        <f>ED$42</f>
        <v>0.8418846608390923</v>
      </c>
      <c r="E56" s="39">
        <f>EE$42</f>
        <v>1.2626579126417534</v>
      </c>
      <c r="F56" s="39">
        <f>EF$42</f>
        <v>1.1518325535878862</v>
      </c>
      <c r="G56" s="39">
        <f>EG$42</f>
        <v>1.3188156227059238</v>
      </c>
      <c r="J56" s="39">
        <f>EJ$42</f>
        <v>1.1517139991335574</v>
      </c>
      <c r="L56" s="59">
        <f t="shared" si="223"/>
        <v>0.9</v>
      </c>
      <c r="M56" s="59">
        <f t="shared" si="219"/>
        <v>0.9</v>
      </c>
      <c r="N56" s="59">
        <f t="shared" si="219"/>
        <v>0.9</v>
      </c>
      <c r="O56" s="59">
        <f t="shared" si="219"/>
        <v>0.9</v>
      </c>
      <c r="P56" s="59">
        <f t="shared" si="219"/>
        <v>0.9</v>
      </c>
      <c r="Q56" s="59">
        <f t="shared" si="224"/>
        <v>0.9</v>
      </c>
      <c r="S56" s="41">
        <f t="shared" si="220"/>
        <v>0.40611027016348789</v>
      </c>
      <c r="T56" s="41">
        <f t="shared" si="220"/>
        <v>0.63077892916614708</v>
      </c>
      <c r="U56" s="41">
        <f t="shared" si="220"/>
        <v>0.4558478951987297</v>
      </c>
      <c r="V56" s="41">
        <f t="shared" si="220"/>
        <v>2.8602060135680386E-2</v>
      </c>
      <c r="W56" s="41">
        <f t="shared" si="220"/>
        <v>3.3012863147573297E-2</v>
      </c>
      <c r="X56" s="41">
        <f t="shared" si="221"/>
        <v>0.85869063762594222</v>
      </c>
      <c r="Y56" s="86"/>
      <c r="AB56" s="18">
        <f t="shared" si="222"/>
        <v>39888</v>
      </c>
      <c r="AC56" s="39">
        <f>EC$43</f>
        <v>0.18625360603461547</v>
      </c>
      <c r="AD56" s="39">
        <f>ED$43</f>
        <v>0.15571761344061488</v>
      </c>
      <c r="AE56" s="39">
        <f>EE$43</f>
        <v>0.19222747962095543</v>
      </c>
      <c r="AF56" s="39">
        <f>EF$43</f>
        <v>7.7640142602047574E-2</v>
      </c>
      <c r="AG56" s="39">
        <f>EG$43</f>
        <v>0.588481862543065</v>
      </c>
      <c r="AJ56" s="39">
        <f>EJ$43</f>
        <v>0.16782698157477377</v>
      </c>
      <c r="BA56" s="86"/>
      <c r="BY56" s="86"/>
      <c r="DA56" s="86"/>
      <c r="EA56" s="86"/>
      <c r="EY56" s="86"/>
      <c r="FY56" s="86"/>
      <c r="GY56" s="86"/>
    </row>
    <row r="57" spans="1:207" x14ac:dyDescent="0.25">
      <c r="A57" s="58">
        <v>0.8</v>
      </c>
      <c r="B57" s="18">
        <f>FB$15</f>
        <v>39706</v>
      </c>
      <c r="C57" s="39">
        <f>FC$42</f>
        <v>1.3415730908305923</v>
      </c>
      <c r="D57" s="39">
        <f>FD$42</f>
        <v>1.5485318491705879</v>
      </c>
      <c r="E57" s="39">
        <f>FE$42</f>
        <v>1.7212445609483482</v>
      </c>
      <c r="F57" s="39">
        <f>FF$42</f>
        <v>1.7658274155360747</v>
      </c>
      <c r="G57" s="39">
        <f>FG$42</f>
        <v>1.763157315665254</v>
      </c>
      <c r="J57" s="39">
        <f>FJ$42</f>
        <v>0.65641375845618466</v>
      </c>
      <c r="L57" s="59">
        <f t="shared" si="223"/>
        <v>0.8</v>
      </c>
      <c r="M57" s="59">
        <f t="shared" si="219"/>
        <v>0</v>
      </c>
      <c r="N57" s="59">
        <f t="shared" si="219"/>
        <v>0</v>
      </c>
      <c r="O57" s="59">
        <f t="shared" si="219"/>
        <v>0</v>
      </c>
      <c r="P57" s="59">
        <f t="shared" si="219"/>
        <v>0.8</v>
      </c>
      <c r="Q57" s="59">
        <f t="shared" si="224"/>
        <v>0.8</v>
      </c>
      <c r="S57" s="41">
        <f t="shared" si="220"/>
        <v>1.3098219559824054</v>
      </c>
      <c r="T57" s="41">
        <f t="shared" si="220"/>
        <v>1.8888248233157143</v>
      </c>
      <c r="U57" s="41">
        <f t="shared" si="220"/>
        <v>1.9797185347642079</v>
      </c>
      <c r="V57" s="41">
        <f t="shared" si="220"/>
        <v>1.634030797600269</v>
      </c>
      <c r="W57" s="41">
        <f t="shared" si="220"/>
        <v>0.86138453254971969</v>
      </c>
      <c r="X57" s="41">
        <f t="shared" si="221"/>
        <v>0.53773181969876549</v>
      </c>
      <c r="Y57" s="86"/>
      <c r="AB57" s="18">
        <f t="shared" si="222"/>
        <v>39706</v>
      </c>
      <c r="AC57" s="39">
        <f>FC$43</f>
        <v>0.52423593581731176</v>
      </c>
      <c r="AD57" s="39">
        <f>FD$43</f>
        <v>0.35181395555273498</v>
      </c>
      <c r="AE57" s="39">
        <f>FE$43</f>
        <v>0.37405520134308268</v>
      </c>
      <c r="AF57" s="39">
        <f>FF$43</f>
        <v>0.34445634909164574</v>
      </c>
      <c r="AG57" s="39">
        <f>FG$43</f>
        <v>0.45167334571041712</v>
      </c>
      <c r="AJ57" s="39">
        <f>FJ$43</f>
        <v>0.14856671846360309</v>
      </c>
      <c r="BA57" s="86"/>
      <c r="BY57" s="86"/>
      <c r="DA57" s="86"/>
      <c r="EA57" s="86"/>
      <c r="EY57" s="86"/>
      <c r="FY57" s="86"/>
      <c r="GY57" s="86"/>
    </row>
    <row r="58" spans="1:207" x14ac:dyDescent="0.25">
      <c r="A58" s="58">
        <v>0.7</v>
      </c>
      <c r="B58" s="18">
        <f>GB$15</f>
        <v>39615</v>
      </c>
      <c r="C58" s="39">
        <f>GC$42</f>
        <v>0.84364256406529103</v>
      </c>
      <c r="D58" s="39">
        <f>GD$42</f>
        <v>0.77371101812178666</v>
      </c>
      <c r="E58" s="39">
        <f>GE$42</f>
        <v>0.92102958555612513</v>
      </c>
      <c r="F58" s="39">
        <f>GF$42</f>
        <v>0.92509866283148279</v>
      </c>
      <c r="G58" s="39">
        <f>GG$42</f>
        <v>1.2091815715779355</v>
      </c>
      <c r="J58" s="39">
        <f>GJ$42</f>
        <v>0.78232110063916971</v>
      </c>
      <c r="L58" s="59">
        <f t="shared" si="223"/>
        <v>0.7</v>
      </c>
      <c r="M58" s="59">
        <f t="shared" si="219"/>
        <v>0.7</v>
      </c>
      <c r="N58" s="59">
        <f t="shared" si="219"/>
        <v>0.7</v>
      </c>
      <c r="O58" s="59">
        <f t="shared" si="219"/>
        <v>0.7</v>
      </c>
      <c r="P58" s="59">
        <f t="shared" si="219"/>
        <v>0.7</v>
      </c>
      <c r="Q58" s="59">
        <f t="shared" si="224"/>
        <v>0.7</v>
      </c>
      <c r="S58" s="41">
        <f t="shared" si="220"/>
        <v>1.3276335431758504</v>
      </c>
      <c r="T58" s="41">
        <f t="shared" si="220"/>
        <v>0.87385718497362874</v>
      </c>
      <c r="U58" s="41">
        <f t="shared" si="220"/>
        <v>0.67937350562497634</v>
      </c>
      <c r="V58" s="41">
        <f t="shared" si="220"/>
        <v>0.56424508979405774</v>
      </c>
      <c r="W58" s="41">
        <f t="shared" si="220"/>
        <v>0.17137430869615533</v>
      </c>
      <c r="X58" s="41">
        <f t="shared" si="221"/>
        <v>0.18275553314187717</v>
      </c>
      <c r="Y58" s="86"/>
      <c r="AB58" s="18">
        <f t="shared" si="222"/>
        <v>39615</v>
      </c>
      <c r="AC58" s="39">
        <f>GC$43</f>
        <v>0.12721400018975829</v>
      </c>
      <c r="AD58" s="39">
        <f>GD$43</f>
        <v>0.13042967637799696</v>
      </c>
      <c r="AE58" s="39">
        <f>GE$43</f>
        <v>0.1192957670947308</v>
      </c>
      <c r="AF58" s="39">
        <f>GF$43</f>
        <v>0.26241454098461231</v>
      </c>
      <c r="AG58" s="39">
        <f>GG$43</f>
        <v>0.52731133686746978</v>
      </c>
      <c r="AJ58" s="39">
        <f>GJ$43</f>
        <v>0.13790993388976264</v>
      </c>
      <c r="BA58" s="86"/>
      <c r="BY58" s="86"/>
      <c r="DA58" s="86"/>
      <c r="EA58" s="86"/>
      <c r="EY58" s="86"/>
      <c r="FY58" s="86"/>
      <c r="GY58" s="86"/>
    </row>
    <row r="59" spans="1:207" x14ac:dyDescent="0.25">
      <c r="A59" s="58">
        <v>0.6</v>
      </c>
      <c r="B59" s="18">
        <f>HB$15</f>
        <v>39524</v>
      </c>
      <c r="C59" s="39">
        <f>HC$42</f>
        <v>1.4145763554258919</v>
      </c>
      <c r="D59" s="39">
        <f>HD$42</f>
        <v>1.2634978439919882</v>
      </c>
      <c r="E59" s="39">
        <f>HE$42</f>
        <v>1.3120857297310431</v>
      </c>
      <c r="F59" s="39">
        <f>HF$42</f>
        <v>1.779251696600503</v>
      </c>
      <c r="G59" s="39">
        <f>HG$42</f>
        <v>0</v>
      </c>
      <c r="J59" s="39">
        <f>HJ$42</f>
        <v>1.0884230197814351</v>
      </c>
      <c r="L59" s="59">
        <f t="shared" si="223"/>
        <v>0</v>
      </c>
      <c r="M59" s="59">
        <f t="shared" si="219"/>
        <v>0.6</v>
      </c>
      <c r="N59" s="59">
        <f t="shared" si="219"/>
        <v>0.6</v>
      </c>
      <c r="O59" s="59">
        <f t="shared" si="219"/>
        <v>0</v>
      </c>
      <c r="P59" s="59">
        <f t="shared" si="219"/>
        <v>0</v>
      </c>
      <c r="Q59" s="59">
        <f t="shared" si="224"/>
        <v>0.6</v>
      </c>
      <c r="S59" s="41">
        <f t="shared" si="220"/>
        <v>1.6965081527781543</v>
      </c>
      <c r="T59" s="41">
        <f t="shared" si="220"/>
        <v>0.87251461803682206</v>
      </c>
      <c r="U59" s="41">
        <f t="shared" si="220"/>
        <v>0.62009515254544589</v>
      </c>
      <c r="V59" s="41">
        <f t="shared" si="220"/>
        <v>1.6691316232525422</v>
      </c>
      <c r="W59" s="41">
        <f t="shared" si="220"/>
        <v>2.4256119211679716</v>
      </c>
      <c r="X59" s="41">
        <f t="shared" si="221"/>
        <v>0.68025150585304373</v>
      </c>
      <c r="Y59" s="86"/>
      <c r="AB59" s="18">
        <f t="shared" si="222"/>
        <v>39524</v>
      </c>
      <c r="AC59" s="39">
        <f>HC$43</f>
        <v>0.15327114803465208</v>
      </c>
      <c r="AD59" s="39">
        <f>HD$43</f>
        <v>0.22133069632249799</v>
      </c>
      <c r="AE59" s="39">
        <f>HE$43</f>
        <v>0.1096348996935488</v>
      </c>
      <c r="AF59" s="39">
        <f>HF$43</f>
        <v>0.22359773659566826</v>
      </c>
      <c r="AG59" s="39">
        <f>HG$43</f>
        <v>0</v>
      </c>
      <c r="AJ59" s="39">
        <f>HJ$43</f>
        <v>0.2318039576850153</v>
      </c>
      <c r="BA59" s="86"/>
      <c r="BY59" s="86"/>
      <c r="DA59" s="86"/>
      <c r="EA59" s="86"/>
      <c r="EY59" s="86"/>
      <c r="FY59" s="86"/>
      <c r="GY59" s="86"/>
    </row>
    <row r="60" spans="1:207" x14ac:dyDescent="0.25">
      <c r="L60" s="45"/>
      <c r="M60" s="45"/>
      <c r="N60" s="45"/>
      <c r="O60" s="45"/>
      <c r="P60" s="45"/>
      <c r="Q60" s="45"/>
      <c r="Y60" s="86"/>
      <c r="BA60" s="86"/>
      <c r="BY60" s="86"/>
      <c r="DA60" s="86"/>
      <c r="EA60" s="86"/>
      <c r="EY60" s="86"/>
      <c r="FY60" s="86"/>
      <c r="GY60" s="86"/>
    </row>
    <row r="61" spans="1:207" ht="15.75" thickBot="1" x14ac:dyDescent="0.3">
      <c r="B61" s="2" t="s">
        <v>29</v>
      </c>
      <c r="C61" s="39">
        <f>AVERAGE(C51:C60)</f>
        <v>1.0942891701277686</v>
      </c>
      <c r="D61" s="39">
        <f t="shared" ref="D61:G61" si="225">AVERAGE(D51:D60)</f>
        <v>1.0187926989839586</v>
      </c>
      <c r="E61" s="39">
        <f t="shared" si="225"/>
        <v>1.1254771356327486</v>
      </c>
      <c r="F61" s="39">
        <f t="shared" si="225"/>
        <v>1.1408937198952893</v>
      </c>
      <c r="G61" s="39">
        <f t="shared" si="225"/>
        <v>1.3011073981948003</v>
      </c>
      <c r="J61" s="39">
        <f t="shared" ref="J61" si="226">AVERAGE(J51:J60)</f>
        <v>0.84714307415835177</v>
      </c>
      <c r="K61" s="10" t="s">
        <v>15</v>
      </c>
      <c r="L61" s="59">
        <f>SUM(L50:L60)</f>
        <v>7.4</v>
      </c>
      <c r="M61" s="59">
        <f t="shared" ref="M61:Q61" si="227">SUM(M50:M60)</f>
        <v>7.2</v>
      </c>
      <c r="N61" s="59">
        <f t="shared" si="227"/>
        <v>7.2</v>
      </c>
      <c r="O61" s="59">
        <f t="shared" si="227"/>
        <v>6.6000000000000005</v>
      </c>
      <c r="P61" s="59">
        <f t="shared" si="227"/>
        <v>7.4</v>
      </c>
      <c r="Q61" s="59">
        <f t="shared" si="227"/>
        <v>7</v>
      </c>
      <c r="Y61" s="86"/>
      <c r="AB61" s="2" t="s">
        <v>29</v>
      </c>
      <c r="AC61" s="39">
        <f>AVERAGE(AC51:AC60)</f>
        <v>0.29897775215218031</v>
      </c>
      <c r="AD61" s="39">
        <f t="shared" ref="AD61:AG61" si="228">AVERAGE(AD51:AD60)</f>
        <v>0.17119131252497136</v>
      </c>
      <c r="AE61" s="39">
        <f t="shared" si="228"/>
        <v>0.17110976074632289</v>
      </c>
      <c r="AF61" s="39">
        <f t="shared" si="228"/>
        <v>0.17431412391661075</v>
      </c>
      <c r="AG61" s="39">
        <f t="shared" si="228"/>
        <v>0.4568685546163902</v>
      </c>
      <c r="AJ61" s="39">
        <f t="shared" ref="AJ61" si="229">AVERAGE(AJ51:AJ60)</f>
        <v>0.18401065693487875</v>
      </c>
      <c r="BA61" s="86"/>
      <c r="BY61" s="86"/>
      <c r="DA61" s="86"/>
      <c r="EA61" s="86"/>
      <c r="EY61" s="86"/>
      <c r="FY61" s="86"/>
      <c r="GY61" s="86"/>
    </row>
    <row r="62" spans="1:207" ht="15.75" thickBot="1" x14ac:dyDescent="0.3">
      <c r="B62" s="60" t="s">
        <v>30</v>
      </c>
      <c r="C62" s="61">
        <f>IF(L61=0,0,SUMPRODUCT(C51:C60,L51:L60)/L61)</f>
        <v>1.0534490316053167</v>
      </c>
      <c r="D62" s="61">
        <f t="shared" ref="D62:G62" si="230">IF(M61=0,0,SUMPRODUCT(D51:D60,M51:M60)/M61)</f>
        <v>0.94429187952330529</v>
      </c>
      <c r="E62" s="61">
        <f t="shared" si="230"/>
        <v>1.0389778751281891</v>
      </c>
      <c r="F62" s="61">
        <f t="shared" si="230"/>
        <v>0.95912901707769593</v>
      </c>
      <c r="G62" s="61">
        <f t="shared" si="230"/>
        <v>1.4679323090373213</v>
      </c>
      <c r="H62" s="61"/>
      <c r="I62" s="61"/>
      <c r="J62" s="61">
        <f>IF(Q61=0,0,SUMPRODUCT(J51:J60,Q51:Q60)/Q61)</f>
        <v>0.95825256824517846</v>
      </c>
      <c r="K62" s="62"/>
      <c r="Y62" s="86"/>
      <c r="BA62" s="86"/>
      <c r="BY62" s="86"/>
      <c r="DA62" s="86"/>
      <c r="EA62" s="86"/>
      <c r="EY62" s="86"/>
      <c r="FY62" s="86"/>
      <c r="GY62" s="86"/>
    </row>
    <row r="63" spans="1:207" x14ac:dyDescent="0.25">
      <c r="B63" s="2" t="s">
        <v>24</v>
      </c>
      <c r="C63" s="39">
        <f>STDEV(C51:C59)</f>
        <v>0.18879201068007245</v>
      </c>
      <c r="D63" s="39">
        <f t="shared" ref="D63:G63" si="231">STDEV(D51:D59)</f>
        <v>0.28045965070318446</v>
      </c>
      <c r="E63" s="39">
        <f t="shared" si="231"/>
        <v>0.30093541826972781</v>
      </c>
      <c r="F63" s="39">
        <f t="shared" si="231"/>
        <v>0.38244915368704219</v>
      </c>
      <c r="G63" s="39">
        <f t="shared" si="231"/>
        <v>0.53640377788393123</v>
      </c>
      <c r="J63" s="39">
        <f t="shared" ref="J63" si="232">STDEV(J51:J59)</f>
        <v>0.35469226241625923</v>
      </c>
      <c r="Y63" s="86"/>
      <c r="BA63" s="86"/>
      <c r="BY63" s="86"/>
      <c r="DA63" s="86"/>
      <c r="EA63" s="86"/>
      <c r="EY63" s="86"/>
      <c r="FY63" s="86"/>
      <c r="GY63" s="86"/>
    </row>
  </sheetData>
  <mergeCells count="39">
    <mergeCell ref="EC26:EJ26"/>
    <mergeCell ref="C7:I7"/>
    <mergeCell ref="C26:J26"/>
    <mergeCell ref="L26:X26"/>
    <mergeCell ref="AC26:AJ26"/>
    <mergeCell ref="AL26:AX26"/>
    <mergeCell ref="BC26:BJ26"/>
    <mergeCell ref="BL26:BX26"/>
    <mergeCell ref="CC26:CJ26"/>
    <mergeCell ref="CL26:CX26"/>
    <mergeCell ref="DC26:DJ26"/>
    <mergeCell ref="DL26:DX26"/>
    <mergeCell ref="HL26:HX26"/>
    <mergeCell ref="L28:Q28"/>
    <mergeCell ref="S28:X28"/>
    <mergeCell ref="AL28:AQ28"/>
    <mergeCell ref="AS28:AX28"/>
    <mergeCell ref="BL28:BQ28"/>
    <mergeCell ref="BS28:BX28"/>
    <mergeCell ref="CL28:CQ28"/>
    <mergeCell ref="CS28:CX28"/>
    <mergeCell ref="DL28:DQ28"/>
    <mergeCell ref="EL26:EX26"/>
    <mergeCell ref="FC26:FJ26"/>
    <mergeCell ref="FL26:FX26"/>
    <mergeCell ref="GC26:GJ26"/>
    <mergeCell ref="GL26:GX26"/>
    <mergeCell ref="HC26:HJ26"/>
    <mergeCell ref="GS28:GX28"/>
    <mergeCell ref="HL28:HQ28"/>
    <mergeCell ref="HS28:HX28"/>
    <mergeCell ref="L49:Q49"/>
    <mergeCell ref="S49:X49"/>
    <mergeCell ref="DS28:DX28"/>
    <mergeCell ref="EL28:EQ28"/>
    <mergeCell ref="ES28:EX28"/>
    <mergeCell ref="FL28:FQ28"/>
    <mergeCell ref="FS28:FX28"/>
    <mergeCell ref="GL28:GQ28"/>
  </mergeCells>
  <conditionalFormatting sqref="AC11:AJ19">
    <cfRule type="cellIs" dxfId="260" priority="26" operator="equal">
      <formula>0</formula>
    </cfRule>
  </conditionalFormatting>
  <conditionalFormatting sqref="BC11:BJ19">
    <cfRule type="cellIs" dxfId="259" priority="25" operator="equal">
      <formula>0</formula>
    </cfRule>
  </conditionalFormatting>
  <conditionalFormatting sqref="CC11:CJ19">
    <cfRule type="cellIs" dxfId="258" priority="24" operator="equal">
      <formula>0</formula>
    </cfRule>
  </conditionalFormatting>
  <conditionalFormatting sqref="DC11:DJ19">
    <cfRule type="cellIs" dxfId="257" priority="23" operator="equal">
      <formula>0</formula>
    </cfRule>
  </conditionalFormatting>
  <conditionalFormatting sqref="EC11:EJ19">
    <cfRule type="cellIs" dxfId="256" priority="22" operator="equal">
      <formula>0</formula>
    </cfRule>
  </conditionalFormatting>
  <conditionalFormatting sqref="FC11:FJ19">
    <cfRule type="cellIs" dxfId="255" priority="21" operator="equal">
      <formula>0</formula>
    </cfRule>
  </conditionalFormatting>
  <conditionalFormatting sqref="GC11:GJ19">
    <cfRule type="cellIs" dxfId="254" priority="20" operator="equal">
      <formula>0</formula>
    </cfRule>
  </conditionalFormatting>
  <conditionalFormatting sqref="HC11:HJ19">
    <cfRule type="cellIs" dxfId="253" priority="19" operator="equal">
      <formula>0</formula>
    </cfRule>
  </conditionalFormatting>
  <conditionalFormatting sqref="K11:K19">
    <cfRule type="cellIs" dxfId="252" priority="18" operator="equal">
      <formula>0</formula>
    </cfRule>
  </conditionalFormatting>
  <conditionalFormatting sqref="S31:X39 AS31:AX39 BS31:BX39 CS31:CX39 DS31:DX39 ES31:EX39 FS31:FX39 GS31:GX39 HS31:HX39">
    <cfRule type="expression" dxfId="251" priority="27">
      <formula>S31&lt;$S$27</formula>
    </cfRule>
    <cfRule type="expression" dxfId="250" priority="28">
      <formula>S31&gt;$V$27</formula>
    </cfRule>
    <cfRule type="expression" dxfId="249" priority="29">
      <formula>S31&gt;$U$27</formula>
    </cfRule>
  </conditionalFormatting>
  <conditionalFormatting sqref="S51:X59">
    <cfRule type="expression" dxfId="248" priority="15">
      <formula>S51&lt;$S$27</formula>
    </cfRule>
    <cfRule type="expression" dxfId="247" priority="16">
      <formula>S51&gt;$V$27</formula>
    </cfRule>
    <cfRule type="expression" dxfId="246" priority="17">
      <formula>S51&gt;$U$27</formula>
    </cfRule>
  </conditionalFormatting>
  <conditionalFormatting sqref="C51:J63">
    <cfRule type="cellIs" dxfId="245" priority="14" operator="equal">
      <formula>0</formula>
    </cfRule>
  </conditionalFormatting>
  <conditionalFormatting sqref="AC51:AJ61">
    <cfRule type="cellIs" dxfId="244" priority="13" operator="equal">
      <formula>0</formula>
    </cfRule>
  </conditionalFormatting>
  <conditionalFormatting sqref="C31:J43 AC41:AJ43 BC41:BJ43 CC41:CJ43 DC41:DJ43 EC41:EJ43 FC41:FJ43 GC41:GJ43 HC41:HJ43 AC31:AJ39 BC31:BJ39 CC31:CJ39 DC31:DJ39 EC31:EJ39 FC31:FJ39 GC31:GJ39 HC31:HJ39">
    <cfRule type="cellIs" dxfId="243" priority="12" operator="equal">
      <formula>0</formula>
    </cfRule>
  </conditionalFormatting>
  <conditionalFormatting sqref="L31:Q41 AL41:AQ41 BL41:BQ41 CL41:CQ41 DL41:DQ41 EL41:EQ41 FL41:FQ41 GL41:GQ41 HL41:HQ41 AL31:AQ39 BL31:BQ39 CL31:CQ39 DL31:DQ39 EL31:EQ39 FL31:FQ39 GL31:GQ39 HL31:HQ39">
    <cfRule type="cellIs" dxfId="242" priority="11" operator="equal">
      <formula>0</formula>
    </cfRule>
  </conditionalFormatting>
  <conditionalFormatting sqref="L51:Q61">
    <cfRule type="cellIs" dxfId="241" priority="10" operator="equal">
      <formula>0</formula>
    </cfRule>
  </conditionalFormatting>
  <conditionalFormatting sqref="C11:J19">
    <cfRule type="cellIs" dxfId="240" priority="9" operator="equal">
      <formula>0</formula>
    </cfRule>
  </conditionalFormatting>
  <conditionalFormatting sqref="AK11:AK19">
    <cfRule type="cellIs" dxfId="239" priority="8" operator="equal">
      <formula>0</formula>
    </cfRule>
  </conditionalFormatting>
  <conditionalFormatting sqref="BK11:BK19">
    <cfRule type="cellIs" dxfId="238" priority="7" operator="equal">
      <formula>0</formula>
    </cfRule>
  </conditionalFormatting>
  <conditionalFormatting sqref="CK11:CK19">
    <cfRule type="cellIs" dxfId="237" priority="6" operator="equal">
      <formula>0</formula>
    </cfRule>
  </conditionalFormatting>
  <conditionalFormatting sqref="DK11:DK19">
    <cfRule type="cellIs" dxfId="236" priority="5" operator="equal">
      <formula>0</formula>
    </cfRule>
  </conditionalFormatting>
  <conditionalFormatting sqref="EK11:EK19">
    <cfRule type="cellIs" dxfId="235" priority="4" operator="equal">
      <formula>0</formula>
    </cfRule>
  </conditionalFormatting>
  <conditionalFormatting sqref="FK11:FK19">
    <cfRule type="cellIs" dxfId="234" priority="3" operator="equal">
      <formula>0</formula>
    </cfRule>
  </conditionalFormatting>
  <conditionalFormatting sqref="GK11:GK19">
    <cfRule type="cellIs" dxfId="233" priority="2" operator="equal">
      <formula>0</formula>
    </cfRule>
  </conditionalFormatting>
  <conditionalFormatting sqref="HK11:HK19">
    <cfRule type="cellIs" dxfId="232" priority="1" operator="equal">
      <formula>0</formula>
    </cfRule>
  </conditionalFormatting>
  <printOptions headings="1"/>
  <pageMargins left="0.4" right="0.2" top="0.4" bottom="0.3" header="0.3" footer="0.25"/>
  <pageSetup scale="75" orientation="landscape" r:id="rId1"/>
  <headerFooter>
    <oddFooter>&amp;L&amp;"Arial,Regular"&amp;8&amp;Z&amp;F \ &amp;A&amp;R&amp;"Arial,Regular"&amp;8&amp;D, &amp;T</oddFooter>
  </headerFooter>
  <colBreaks count="8" manualBreakCount="8">
    <brk id="27" max="1048575" man="1"/>
    <brk id="53" max="1048575" man="1"/>
    <brk id="79" max="1048575" man="1"/>
    <brk id="105" max="1048575" man="1"/>
    <brk id="131" max="1048575" man="1"/>
    <brk id="157" max="1048575" man="1"/>
    <brk id="183" max="1048575" man="1"/>
    <brk id="209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Y63"/>
  <sheetViews>
    <sheetView zoomScale="75" zoomScaleNormal="75" workbookViewId="0">
      <pane xSplit="2" ySplit="10" topLeftCell="C11" activePane="bottomRight" state="frozen"/>
      <selection activeCell="GY1" sqref="GY1:GY63"/>
      <selection pane="topRight" activeCell="GY1" sqref="GY1:GY63"/>
      <selection pane="bottomLeft" activeCell="GY1" sqref="GY1:GY63"/>
      <selection pane="bottomRight" activeCell="GY1" sqref="GY1:GY63"/>
    </sheetView>
  </sheetViews>
  <sheetFormatPr defaultRowHeight="15" x14ac:dyDescent="0.25"/>
  <cols>
    <col min="1" max="1" width="8.7109375" style="30" customWidth="1"/>
    <col min="2" max="2" width="9.140625" style="3"/>
    <col min="3" max="7" width="12.7109375" style="3" customWidth="1"/>
    <col min="8" max="9" width="2.7109375" style="3" customWidth="1"/>
    <col min="10" max="10" width="12.7109375" style="3" customWidth="1"/>
    <col min="11" max="11" width="6.7109375" style="3" customWidth="1"/>
    <col min="12" max="17" width="4.7109375" style="3" customWidth="1"/>
    <col min="18" max="18" width="1.7109375" style="3" customWidth="1"/>
    <col min="19" max="24" width="4.7109375" style="3" customWidth="1"/>
    <col min="25" max="25" width="1.7109375" style="3" customWidth="1"/>
    <col min="26" max="26" width="5.7109375" style="3" hidden="1" customWidth="1"/>
    <col min="27" max="27" width="1.7109375" style="3" hidden="1" customWidth="1"/>
    <col min="28" max="28" width="9.140625" style="3"/>
    <col min="29" max="33" width="12.7109375" style="3" customWidth="1"/>
    <col min="34" max="35" width="2.7109375" style="3" customWidth="1"/>
    <col min="36" max="36" width="12.7109375" style="3" customWidth="1"/>
    <col min="37" max="37" width="6.7109375" style="3" customWidth="1"/>
    <col min="38" max="43" width="4.7109375" style="3" customWidth="1"/>
    <col min="44" max="44" width="1.7109375" style="3" customWidth="1"/>
    <col min="45" max="50" width="4.7109375" style="3" customWidth="1"/>
    <col min="51" max="52" width="9.140625" style="3" hidden="1" customWidth="1"/>
    <col min="53" max="53" width="1.7109375" style="3" customWidth="1"/>
    <col min="54" max="54" width="9.140625" style="3"/>
    <col min="55" max="59" width="12.7109375" style="3" customWidth="1"/>
    <col min="60" max="61" width="2.7109375" style="3" customWidth="1"/>
    <col min="62" max="62" width="12.7109375" style="3" customWidth="1"/>
    <col min="63" max="63" width="6.7109375" style="3" customWidth="1"/>
    <col min="64" max="69" width="4.7109375" style="3" customWidth="1"/>
    <col min="70" max="70" width="1.7109375" style="3" customWidth="1"/>
    <col min="71" max="76" width="4.7109375" style="3" customWidth="1"/>
    <col min="77" max="77" width="1.7109375" style="3" customWidth="1"/>
    <col min="78" max="79" width="9.140625" style="3" hidden="1" customWidth="1"/>
    <col min="80" max="80" width="9.140625" style="3"/>
    <col min="81" max="85" width="12.7109375" style="3" customWidth="1"/>
    <col min="86" max="87" width="2.7109375" style="3" customWidth="1"/>
    <col min="88" max="88" width="12.7109375" style="3" customWidth="1"/>
    <col min="89" max="89" width="6.7109375" style="3" customWidth="1"/>
    <col min="90" max="95" width="4.7109375" style="3" customWidth="1"/>
    <col min="96" max="96" width="1.7109375" style="3" customWidth="1"/>
    <col min="97" max="102" width="4.7109375" style="3" customWidth="1"/>
    <col min="103" max="104" width="9.140625" style="3" hidden="1" customWidth="1"/>
    <col min="105" max="105" width="1.7109375" style="3" customWidth="1"/>
    <col min="106" max="106" width="9.140625" style="3"/>
    <col min="107" max="111" width="12.7109375" style="3" customWidth="1"/>
    <col min="112" max="113" width="2.7109375" style="3" customWidth="1"/>
    <col min="114" max="114" width="12.7109375" style="3" customWidth="1"/>
    <col min="115" max="115" width="6.7109375" style="3" customWidth="1"/>
    <col min="116" max="121" width="4.7109375" style="3" customWidth="1"/>
    <col min="122" max="122" width="1.7109375" style="3" customWidth="1"/>
    <col min="123" max="128" width="4.7109375" style="3" customWidth="1"/>
    <col min="129" max="130" width="9.140625" style="3" hidden="1" customWidth="1"/>
    <col min="131" max="131" width="1.7109375" style="3" customWidth="1"/>
    <col min="132" max="132" width="9.140625" style="3"/>
    <col min="133" max="137" width="12.7109375" style="3" customWidth="1"/>
    <col min="138" max="139" width="2.7109375" style="3" customWidth="1"/>
    <col min="140" max="140" width="12.7109375" style="3" customWidth="1"/>
    <col min="141" max="141" width="6.7109375" style="3" customWidth="1"/>
    <col min="142" max="147" width="4.7109375" style="3" customWidth="1"/>
    <col min="148" max="148" width="1.7109375" style="3" customWidth="1"/>
    <col min="149" max="154" width="4.7109375" style="3" customWidth="1"/>
    <col min="155" max="155" width="1.7109375" style="3" customWidth="1"/>
    <col min="156" max="157" width="0" style="3" hidden="1" customWidth="1"/>
    <col min="158" max="158" width="9.140625" style="3"/>
    <col min="159" max="163" width="12.7109375" style="3" customWidth="1"/>
    <col min="164" max="165" width="2.7109375" style="3" customWidth="1"/>
    <col min="166" max="166" width="12.7109375" style="3" customWidth="1"/>
    <col min="167" max="167" width="6.7109375" style="3" customWidth="1"/>
    <col min="168" max="173" width="4.7109375" style="3" customWidth="1"/>
    <col min="174" max="174" width="1.7109375" style="3" customWidth="1"/>
    <col min="175" max="180" width="4.7109375" style="3" customWidth="1"/>
    <col min="181" max="181" width="1.7109375" style="3" customWidth="1"/>
    <col min="182" max="183" width="0" style="3" hidden="1" customWidth="1"/>
    <col min="184" max="184" width="9.140625" style="3"/>
    <col min="185" max="189" width="12.7109375" style="3" customWidth="1"/>
    <col min="190" max="191" width="2.7109375" style="3" customWidth="1"/>
    <col min="192" max="192" width="12.7109375" style="3" customWidth="1"/>
    <col min="193" max="193" width="6.7109375" style="3" customWidth="1"/>
    <col min="194" max="199" width="4.7109375" style="3" customWidth="1"/>
    <col min="200" max="200" width="1.7109375" style="3" customWidth="1"/>
    <col min="201" max="206" width="4.7109375" style="3" customWidth="1"/>
    <col min="207" max="207" width="1.7109375" style="3" customWidth="1"/>
    <col min="208" max="209" width="0" style="3" hidden="1" customWidth="1"/>
    <col min="210" max="210" width="9.140625" style="3"/>
    <col min="211" max="215" width="12.7109375" style="3" customWidth="1"/>
    <col min="216" max="217" width="2.7109375" style="3" customWidth="1"/>
    <col min="218" max="218" width="12.7109375" style="3" customWidth="1"/>
    <col min="219" max="219" width="6.7109375" style="3" customWidth="1"/>
    <col min="220" max="225" width="4.7109375" style="3" customWidth="1"/>
    <col min="226" max="226" width="1.7109375" style="3" customWidth="1"/>
    <col min="227" max="232" width="4.7109375" style="3" customWidth="1"/>
    <col min="233" max="233" width="1.7109375" style="3" customWidth="1"/>
    <col min="234" max="16384" width="9.140625" style="3"/>
  </cols>
  <sheetData>
    <row r="1" spans="1:220" ht="18" x14ac:dyDescent="0.25">
      <c r="A1" s="1" t="s">
        <v>0</v>
      </c>
      <c r="B1" s="2"/>
      <c r="C1" s="1" t="s">
        <v>49</v>
      </c>
      <c r="D1" s="2"/>
      <c r="F1" s="4" t="s">
        <v>1</v>
      </c>
      <c r="G1" s="5">
        <f>$A11</f>
        <v>39341</v>
      </c>
      <c r="H1" s="2"/>
      <c r="I1" s="2"/>
      <c r="J1" s="6">
        <f>YEAR(G1)</f>
        <v>2007</v>
      </c>
      <c r="K1" s="2"/>
      <c r="L1" s="2"/>
      <c r="Y1" s="86"/>
      <c r="AB1" s="1" t="str">
        <f>$C1</f>
        <v>3rd Friday: 2005-07</v>
      </c>
      <c r="AG1" s="7">
        <f>$A12</f>
        <v>39250</v>
      </c>
      <c r="AJ1" s="6">
        <f>YEAR(AG1)</f>
        <v>2007</v>
      </c>
      <c r="BA1" s="86"/>
      <c r="BB1" s="1" t="str">
        <f>$C1</f>
        <v>3rd Friday: 2005-07</v>
      </c>
      <c r="BG1" s="7">
        <f>$A13</f>
        <v>39152</v>
      </c>
      <c r="BJ1" s="6">
        <f>YEAR(BG1)</f>
        <v>2007</v>
      </c>
      <c r="BY1" s="86"/>
      <c r="CB1" s="1" t="str">
        <f>$C1</f>
        <v>3rd Friday: 2005-07</v>
      </c>
      <c r="CG1" s="7">
        <f>$A14</f>
        <v>38977</v>
      </c>
      <c r="CJ1" s="6">
        <f>YEAR(CG1)</f>
        <v>2006</v>
      </c>
      <c r="DA1" s="86"/>
      <c r="DB1" s="1" t="str">
        <f>$C1</f>
        <v>3rd Friday: 2005-07</v>
      </c>
      <c r="DG1" s="7">
        <f>$A15</f>
        <v>38879</v>
      </c>
      <c r="DJ1" s="6">
        <f>YEAR(DG1)</f>
        <v>2006</v>
      </c>
      <c r="EA1" s="86"/>
      <c r="EB1" s="1" t="str">
        <f>$C1</f>
        <v>3rd Friday: 2005-07</v>
      </c>
      <c r="EG1" s="7">
        <f>$A16</f>
        <v>38788</v>
      </c>
      <c r="EJ1" s="6">
        <f>YEAR(EG1)</f>
        <v>2006</v>
      </c>
      <c r="EY1" s="86"/>
      <c r="FB1" s="1" t="str">
        <f>$C1</f>
        <v>3rd Friday: 2005-07</v>
      </c>
      <c r="FG1" s="7">
        <f>$A17</f>
        <v>38607</v>
      </c>
      <c r="FJ1" s="6">
        <f>YEAR(FG1)</f>
        <v>2005</v>
      </c>
      <c r="FY1" s="86"/>
      <c r="GB1" s="1" t="str">
        <f>$C1</f>
        <v>3rd Friday: 2005-07</v>
      </c>
      <c r="GG1" s="7">
        <f>$A18</f>
        <v>38516</v>
      </c>
      <c r="GJ1" s="6">
        <f>YEAR(GG1)</f>
        <v>2005</v>
      </c>
      <c r="GY1" s="86"/>
      <c r="HB1" s="1" t="str">
        <f>$C1</f>
        <v>3rd Friday: 2005-07</v>
      </c>
      <c r="HG1" s="7">
        <f>$A19</f>
        <v>38425</v>
      </c>
      <c r="HJ1" s="6">
        <f>YEAR(HG1)</f>
        <v>2005</v>
      </c>
    </row>
    <row r="2" spans="1:220" ht="5.0999999999999996" customHeight="1" x14ac:dyDescent="0.25">
      <c r="A2" s="3"/>
      <c r="Y2" s="86"/>
      <c r="BA2" s="86"/>
      <c r="BY2" s="86"/>
      <c r="DA2" s="86"/>
      <c r="EA2" s="86"/>
      <c r="EJ2" s="8"/>
      <c r="EK2" s="8"/>
      <c r="EL2" s="2"/>
      <c r="EY2" s="86"/>
      <c r="FJ2" s="8"/>
      <c r="FK2" s="8"/>
      <c r="FL2" s="2"/>
      <c r="FY2" s="86"/>
      <c r="GJ2" s="8"/>
      <c r="GK2" s="8"/>
      <c r="GL2" s="2"/>
      <c r="GY2" s="86"/>
      <c r="HJ2" s="8"/>
      <c r="HK2" s="8"/>
      <c r="HL2" s="2"/>
    </row>
    <row r="3" spans="1:220" hidden="1" x14ac:dyDescent="0.25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8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BA3" s="86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Y3" s="86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DA3" s="86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EA3" s="86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Y3" s="86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Y3" s="86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Y3" s="86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</row>
    <row r="4" spans="1:220" hidden="1" x14ac:dyDescent="0.2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Y4" s="8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BA4" s="86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Y4" s="86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DA4" s="86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EA4" s="86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Y4" s="86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Y4" s="86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Y4" s="86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hidden="1" x14ac:dyDescent="0.2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Y5" s="8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BA5" s="86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Y5" s="86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DA5" s="86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EA5" s="86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Y5" s="86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Y5" s="86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Y5" s="86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</row>
    <row r="6" spans="1:220" hidden="1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Y6" s="8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BA6" s="86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Y6" s="86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DA6" s="86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EA6" s="86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Y6" s="86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Y6" s="86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Y6" s="86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</row>
    <row r="7" spans="1:220" ht="18" x14ac:dyDescent="0.25">
      <c r="A7" s="9"/>
      <c r="B7" s="2"/>
      <c r="C7" s="94" t="s">
        <v>2</v>
      </c>
      <c r="D7" s="95"/>
      <c r="E7" s="95"/>
      <c r="F7" s="95"/>
      <c r="G7" s="95"/>
      <c r="H7" s="95"/>
      <c r="I7" s="96"/>
      <c r="J7" s="2"/>
      <c r="K7" s="2"/>
      <c r="L7" s="2"/>
      <c r="Y7" s="86"/>
      <c r="AB7" s="2"/>
      <c r="AC7" s="2"/>
      <c r="AD7" s="2"/>
      <c r="AE7" s="2"/>
      <c r="AF7" s="2"/>
      <c r="AG7" s="2"/>
      <c r="AH7" s="2"/>
      <c r="AI7" s="2"/>
      <c r="AJ7" s="2"/>
      <c r="AK7" s="10"/>
      <c r="AL7" s="2"/>
      <c r="BA7" s="86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Y7" s="86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DA7" s="86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EA7" s="86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Y7" s="86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Y7" s="86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Y7" s="86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</row>
    <row r="8" spans="1:220" x14ac:dyDescent="0.25">
      <c r="A8" s="9"/>
      <c r="B8" s="11" t="s">
        <v>3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12">
        <v>2</v>
      </c>
      <c r="K8" s="8"/>
      <c r="L8" s="2"/>
      <c r="Y8" s="86"/>
      <c r="AB8" s="2"/>
      <c r="AC8" s="8">
        <v>2</v>
      </c>
      <c r="AD8" s="8">
        <v>3</v>
      </c>
      <c r="AE8" s="8">
        <v>4</v>
      </c>
      <c r="AF8" s="8">
        <v>5</v>
      </c>
      <c r="AG8" s="8">
        <v>6</v>
      </c>
      <c r="AH8" s="8">
        <v>7</v>
      </c>
      <c r="AI8" s="8">
        <v>8</v>
      </c>
      <c r="AJ8" s="8">
        <f>$J8</f>
        <v>2</v>
      </c>
      <c r="AK8" s="8"/>
      <c r="AL8" s="2"/>
      <c r="BA8" s="86"/>
      <c r="BB8" s="2"/>
      <c r="BC8" s="8">
        <v>2</v>
      </c>
      <c r="BD8" s="8">
        <v>3</v>
      </c>
      <c r="BE8" s="8">
        <v>4</v>
      </c>
      <c r="BF8" s="8">
        <v>5</v>
      </c>
      <c r="BG8" s="8">
        <v>6</v>
      </c>
      <c r="BH8" s="8">
        <v>7</v>
      </c>
      <c r="BI8" s="8">
        <v>8</v>
      </c>
      <c r="BJ8" s="8">
        <f>$J8</f>
        <v>2</v>
      </c>
      <c r="BK8" s="8"/>
      <c r="BL8" s="2"/>
      <c r="BY8" s="86"/>
      <c r="CB8" s="2"/>
      <c r="CC8" s="8">
        <v>2</v>
      </c>
      <c r="CD8" s="8">
        <v>3</v>
      </c>
      <c r="CE8" s="8">
        <v>4</v>
      </c>
      <c r="CF8" s="8">
        <v>5</v>
      </c>
      <c r="CG8" s="8">
        <v>6</v>
      </c>
      <c r="CH8" s="8">
        <v>7</v>
      </c>
      <c r="CI8" s="8">
        <v>8</v>
      </c>
      <c r="CJ8" s="8">
        <f>$J8</f>
        <v>2</v>
      </c>
      <c r="CK8" s="8"/>
      <c r="CL8" s="2"/>
      <c r="DA8" s="86"/>
      <c r="DB8" s="2"/>
      <c r="DC8" s="8">
        <v>2</v>
      </c>
      <c r="DD8" s="8">
        <v>3</v>
      </c>
      <c r="DE8" s="8">
        <v>4</v>
      </c>
      <c r="DF8" s="8">
        <v>5</v>
      </c>
      <c r="DG8" s="8">
        <v>6</v>
      </c>
      <c r="DH8" s="8">
        <v>7</v>
      </c>
      <c r="DI8" s="8">
        <v>8</v>
      </c>
      <c r="DJ8" s="8">
        <f>$J8</f>
        <v>2</v>
      </c>
      <c r="DK8" s="8"/>
      <c r="DL8" s="2"/>
      <c r="EA8" s="86"/>
      <c r="EB8" s="2"/>
      <c r="EC8" s="8">
        <v>2</v>
      </c>
      <c r="ED8" s="8">
        <v>3</v>
      </c>
      <c r="EE8" s="8">
        <v>4</v>
      </c>
      <c r="EF8" s="8">
        <v>5</v>
      </c>
      <c r="EG8" s="8">
        <v>6</v>
      </c>
      <c r="EH8" s="8">
        <v>7</v>
      </c>
      <c r="EI8" s="8">
        <v>8</v>
      </c>
      <c r="EJ8" s="8">
        <f>$J8</f>
        <v>2</v>
      </c>
      <c r="EK8" s="2"/>
      <c r="EL8" s="2"/>
      <c r="EY8" s="86"/>
      <c r="FB8" s="2"/>
      <c r="FC8" s="8">
        <v>2</v>
      </c>
      <c r="FD8" s="8">
        <v>3</v>
      </c>
      <c r="FE8" s="8">
        <v>4</v>
      </c>
      <c r="FF8" s="8">
        <v>5</v>
      </c>
      <c r="FG8" s="8">
        <v>6</v>
      </c>
      <c r="FH8" s="8">
        <v>7</v>
      </c>
      <c r="FI8" s="8">
        <v>8</v>
      </c>
      <c r="FJ8" s="8">
        <f>$J8</f>
        <v>2</v>
      </c>
      <c r="FK8" s="2"/>
      <c r="FL8" s="2"/>
      <c r="FY8" s="86"/>
      <c r="GB8" s="2"/>
      <c r="GC8" s="8">
        <v>2</v>
      </c>
      <c r="GD8" s="8">
        <v>3</v>
      </c>
      <c r="GE8" s="8">
        <v>4</v>
      </c>
      <c r="GF8" s="8">
        <v>5</v>
      </c>
      <c r="GG8" s="8">
        <v>6</v>
      </c>
      <c r="GH8" s="8">
        <v>7</v>
      </c>
      <c r="GI8" s="8">
        <v>8</v>
      </c>
      <c r="GJ8" s="8">
        <f>$J8</f>
        <v>2</v>
      </c>
      <c r="GK8" s="2"/>
      <c r="GL8" s="2"/>
      <c r="GY8" s="86"/>
      <c r="HB8" s="2"/>
      <c r="HC8" s="8">
        <v>2</v>
      </c>
      <c r="HD8" s="8">
        <v>3</v>
      </c>
      <c r="HE8" s="8">
        <v>4</v>
      </c>
      <c r="HF8" s="8">
        <v>5</v>
      </c>
      <c r="HG8" s="8">
        <v>6</v>
      </c>
      <c r="HH8" s="8">
        <v>7</v>
      </c>
      <c r="HI8" s="8">
        <v>8</v>
      </c>
      <c r="HJ8" s="8">
        <f>$J8</f>
        <v>2</v>
      </c>
      <c r="HK8" s="2"/>
      <c r="HL8" s="2"/>
    </row>
    <row r="9" spans="1:220" x14ac:dyDescent="0.25">
      <c r="A9" s="2"/>
      <c r="I9" s="11" t="s">
        <v>4</v>
      </c>
      <c r="J9" s="12">
        <v>7</v>
      </c>
      <c r="Y9" s="86"/>
      <c r="AB9" s="2"/>
      <c r="AJ9" s="8">
        <f>$J9</f>
        <v>7</v>
      </c>
      <c r="BA9" s="86"/>
      <c r="BB9" s="2"/>
      <c r="BJ9" s="8">
        <f>$J9</f>
        <v>7</v>
      </c>
      <c r="BY9" s="86"/>
      <c r="CB9" s="2"/>
      <c r="CJ9" s="8">
        <f>$J9</f>
        <v>7</v>
      </c>
      <c r="DA9" s="86"/>
      <c r="DB9" s="2"/>
      <c r="DJ9" s="8">
        <f>$J9</f>
        <v>7</v>
      </c>
      <c r="EA9" s="86"/>
      <c r="EB9" s="2"/>
      <c r="EJ9" s="8">
        <f>$J9</f>
        <v>7</v>
      </c>
      <c r="EY9" s="86"/>
      <c r="FB9" s="2"/>
      <c r="FJ9" s="8">
        <f>$J9</f>
        <v>7</v>
      </c>
      <c r="FY9" s="86"/>
      <c r="GB9" s="2"/>
      <c r="GJ9" s="8">
        <f>$J9</f>
        <v>7</v>
      </c>
      <c r="GY9" s="86"/>
      <c r="HB9" s="2"/>
      <c r="HJ9" s="8">
        <f>$J9</f>
        <v>7</v>
      </c>
    </row>
    <row r="10" spans="1:220" ht="23.25" x14ac:dyDescent="0.25">
      <c r="A10" s="13" t="s">
        <v>5</v>
      </c>
      <c r="B10" s="14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</v>
      </c>
      <c r="H10" s="15" t="s">
        <v>11</v>
      </c>
      <c r="I10" s="15" t="s">
        <v>12</v>
      </c>
      <c r="J10" s="15" t="s">
        <v>13</v>
      </c>
      <c r="K10" s="16" t="s">
        <v>14</v>
      </c>
      <c r="Y10" s="86"/>
      <c r="AB10" s="14" t="s">
        <v>6</v>
      </c>
      <c r="AC10" s="15" t="s">
        <v>7</v>
      </c>
      <c r="AD10" s="15" t="s">
        <v>8</v>
      </c>
      <c r="AE10" s="15" t="s">
        <v>9</v>
      </c>
      <c r="AF10" s="15" t="s">
        <v>10</v>
      </c>
      <c r="AG10" s="15" t="s">
        <v>1</v>
      </c>
      <c r="AH10" s="15" t="s">
        <v>11</v>
      </c>
      <c r="AI10" s="15" t="s">
        <v>12</v>
      </c>
      <c r="AJ10" s="15" t="str">
        <f>$J10</f>
        <v>Next Mon</v>
      </c>
      <c r="AK10" s="16" t="str">
        <f>$K10</f>
        <v>Include Week?</v>
      </c>
      <c r="BA10" s="86"/>
      <c r="BB10" s="14" t="s">
        <v>6</v>
      </c>
      <c r="BC10" s="15" t="s">
        <v>7</v>
      </c>
      <c r="BD10" s="15" t="s">
        <v>8</v>
      </c>
      <c r="BE10" s="15" t="s">
        <v>9</v>
      </c>
      <c r="BF10" s="15" t="s">
        <v>10</v>
      </c>
      <c r="BG10" s="15" t="s">
        <v>1</v>
      </c>
      <c r="BH10" s="15" t="s">
        <v>11</v>
      </c>
      <c r="BI10" s="15" t="s">
        <v>12</v>
      </c>
      <c r="BJ10" s="15" t="str">
        <f>$J10</f>
        <v>Next Mon</v>
      </c>
      <c r="BK10" s="16" t="str">
        <f>$K10</f>
        <v>Include Week?</v>
      </c>
      <c r="BY10" s="86"/>
      <c r="CB10" s="14" t="s">
        <v>6</v>
      </c>
      <c r="CC10" s="15" t="s">
        <v>7</v>
      </c>
      <c r="CD10" s="15" t="s">
        <v>8</v>
      </c>
      <c r="CE10" s="15" t="s">
        <v>9</v>
      </c>
      <c r="CF10" s="15" t="s">
        <v>10</v>
      </c>
      <c r="CG10" s="15" t="s">
        <v>1</v>
      </c>
      <c r="CH10" s="15" t="s">
        <v>11</v>
      </c>
      <c r="CI10" s="15" t="s">
        <v>12</v>
      </c>
      <c r="CJ10" s="15" t="str">
        <f>$J10</f>
        <v>Next Mon</v>
      </c>
      <c r="CK10" s="16" t="str">
        <f>$K10</f>
        <v>Include Week?</v>
      </c>
      <c r="DA10" s="86"/>
      <c r="DB10" s="14" t="s">
        <v>6</v>
      </c>
      <c r="DC10" s="15" t="s">
        <v>7</v>
      </c>
      <c r="DD10" s="15" t="s">
        <v>8</v>
      </c>
      <c r="DE10" s="15" t="s">
        <v>9</v>
      </c>
      <c r="DF10" s="15" t="s">
        <v>10</v>
      </c>
      <c r="DG10" s="15" t="s">
        <v>1</v>
      </c>
      <c r="DH10" s="15" t="s">
        <v>11</v>
      </c>
      <c r="DI10" s="15" t="s">
        <v>12</v>
      </c>
      <c r="DJ10" s="15" t="str">
        <f>$J10</f>
        <v>Next Mon</v>
      </c>
      <c r="DK10" s="16" t="str">
        <f>$K10</f>
        <v>Include Week?</v>
      </c>
      <c r="EA10" s="86"/>
      <c r="EB10" s="14" t="s">
        <v>6</v>
      </c>
      <c r="EC10" s="15" t="s">
        <v>7</v>
      </c>
      <c r="ED10" s="15" t="s">
        <v>8</v>
      </c>
      <c r="EE10" s="15" t="s">
        <v>9</v>
      </c>
      <c r="EF10" s="15" t="s">
        <v>10</v>
      </c>
      <c r="EG10" s="15" t="s">
        <v>1</v>
      </c>
      <c r="EH10" s="15" t="s">
        <v>11</v>
      </c>
      <c r="EI10" s="15" t="s">
        <v>12</v>
      </c>
      <c r="EJ10" s="15" t="str">
        <f>$J10</f>
        <v>Next Mon</v>
      </c>
      <c r="EK10" s="16" t="str">
        <f>$K10</f>
        <v>Include Week?</v>
      </c>
      <c r="EY10" s="86"/>
      <c r="FB10" s="14" t="s">
        <v>6</v>
      </c>
      <c r="FC10" s="15" t="s">
        <v>7</v>
      </c>
      <c r="FD10" s="15" t="s">
        <v>8</v>
      </c>
      <c r="FE10" s="15" t="s">
        <v>9</v>
      </c>
      <c r="FF10" s="15" t="s">
        <v>10</v>
      </c>
      <c r="FG10" s="15" t="s">
        <v>1</v>
      </c>
      <c r="FH10" s="15" t="s">
        <v>11</v>
      </c>
      <c r="FI10" s="15" t="s">
        <v>12</v>
      </c>
      <c r="FJ10" s="15" t="str">
        <f>$J10</f>
        <v>Next Mon</v>
      </c>
      <c r="FK10" s="16" t="str">
        <f>$K10</f>
        <v>Include Week?</v>
      </c>
      <c r="FY10" s="86"/>
      <c r="GB10" s="14" t="s">
        <v>6</v>
      </c>
      <c r="GC10" s="15" t="s">
        <v>7</v>
      </c>
      <c r="GD10" s="15" t="s">
        <v>8</v>
      </c>
      <c r="GE10" s="15" t="s">
        <v>9</v>
      </c>
      <c r="GF10" s="15" t="s">
        <v>10</v>
      </c>
      <c r="GG10" s="15" t="s">
        <v>1</v>
      </c>
      <c r="GH10" s="15" t="s">
        <v>11</v>
      </c>
      <c r="GI10" s="15" t="s">
        <v>12</v>
      </c>
      <c r="GJ10" s="15" t="str">
        <f>$J10</f>
        <v>Next Mon</v>
      </c>
      <c r="GK10" s="16" t="str">
        <f>$K10</f>
        <v>Include Week?</v>
      </c>
      <c r="GY10" s="86"/>
      <c r="HB10" s="14" t="s">
        <v>6</v>
      </c>
      <c r="HC10" s="15" t="s">
        <v>7</v>
      </c>
      <c r="HD10" s="15" t="s">
        <v>8</v>
      </c>
      <c r="HE10" s="15" t="s">
        <v>9</v>
      </c>
      <c r="HF10" s="15" t="s">
        <v>10</v>
      </c>
      <c r="HG10" s="15" t="s">
        <v>1</v>
      </c>
      <c r="HH10" s="15" t="s">
        <v>11</v>
      </c>
      <c r="HI10" s="15" t="s">
        <v>12</v>
      </c>
      <c r="HJ10" s="15" t="str">
        <f>$J10</f>
        <v>Next Mon</v>
      </c>
      <c r="HK10" s="16" t="str">
        <f>$K10</f>
        <v>Include Week?</v>
      </c>
    </row>
    <row r="11" spans="1:220" x14ac:dyDescent="0.25">
      <c r="A11" s="17">
        <v>39341</v>
      </c>
      <c r="B11" s="18">
        <f>G$1-28</f>
        <v>39313</v>
      </c>
      <c r="C11" s="10">
        <f>VLOOKUP(B11,[3]SortDOW!$A$11:$H$1367,C$8)</f>
        <v>2417828394</v>
      </c>
      <c r="D11" s="10">
        <f>VLOOKUP(B11,[3]SortDOW!$A$11:$H$1367,D$8)</f>
        <v>2513852674</v>
      </c>
      <c r="E11" s="10">
        <f>VLOOKUP(B11,[3]SortDOW!$A$11:$H$1367,E$8)</f>
        <v>2788278678</v>
      </c>
      <c r="F11" s="10">
        <f>VLOOKUP(B11,[3]SortDOW!$A$11:$H$1367,F$8)</f>
        <v>4353979392</v>
      </c>
      <c r="G11" s="10">
        <f>VLOOKUP(B11,[3]SortDOW!$A$11:$H$1367,G$8)</f>
        <v>3445711725</v>
      </c>
      <c r="H11" s="19">
        <f>VLOOKUP(B11,[3]SortDOW!$A$11:$H$1367,H$8)</f>
        <v>0</v>
      </c>
      <c r="I11" s="19">
        <f>VLOOKUP(B11,[3]SortDOW!$A$11:$H$1367,I$8)</f>
        <v>0</v>
      </c>
      <c r="J11" s="20">
        <f>VLOOKUP(B11+J$9,[3]SortDOW!$A$11:$H$1367,J$8)</f>
        <v>2210044079</v>
      </c>
      <c r="K11" s="21">
        <v>1</v>
      </c>
      <c r="Y11" s="86"/>
      <c r="AB11" s="18">
        <f>AG$1-28</f>
        <v>39222</v>
      </c>
      <c r="AC11" s="10">
        <f>VLOOKUP(AB11,[3]SortDOW!$A$11:$H$1367,AC$8)</f>
        <v>1792213779</v>
      </c>
      <c r="AD11" s="10">
        <f>VLOOKUP(AB11,[3]SortDOW!$A$11:$H$1367,AD$8)</f>
        <v>2098855800</v>
      </c>
      <c r="AE11" s="10">
        <f>VLOOKUP(AB11,[3]SortDOW!$A$11:$H$1367,AE$8)</f>
        <v>1948845401</v>
      </c>
      <c r="AF11" s="10">
        <f>VLOOKUP(AB11,[3]SortDOW!$A$11:$H$1367,AF$8)</f>
        <v>1957761599</v>
      </c>
      <c r="AG11" s="10">
        <f>VLOOKUP(AB11,[3]SortDOW!$A$11:$H$1367,AG$8)</f>
        <v>2047714844</v>
      </c>
      <c r="AH11" s="19">
        <f>VLOOKUP(AB11,[3]SortDOW!$A$11:$H$1367,AH$8)</f>
        <v>0</v>
      </c>
      <c r="AI11" s="19">
        <f>VLOOKUP(AB11,[3]SortDOW!$A$11:$H$1367,AI$8)</f>
        <v>0</v>
      </c>
      <c r="AJ11" s="20">
        <f>VLOOKUP(AB11+AJ$9,[3]SortDOW!$A$11:$H$1367,AJ$8)</f>
        <v>1918236911</v>
      </c>
      <c r="AK11" s="63">
        <v>1</v>
      </c>
      <c r="BA11" s="86"/>
      <c r="BB11" s="18">
        <f>BG$1-28</f>
        <v>39124</v>
      </c>
      <c r="BC11" s="10">
        <f>VLOOKUP(BB11,[3]SortDOW!$A$11:$H$1367,BC$8)</f>
        <v>1766420476</v>
      </c>
      <c r="BD11" s="10">
        <f>VLOOKUP(BB11,[3]SortDOW!$A$11:$H$1367,BD$8)</f>
        <v>1799482902</v>
      </c>
      <c r="BE11" s="10">
        <f>VLOOKUP(BB11,[3]SortDOW!$A$11:$H$1367,BE$8)</f>
        <v>1836603501</v>
      </c>
      <c r="BF11" s="10">
        <f>VLOOKUP(BB11,[3]SortDOW!$A$11:$H$1367,BF$8)</f>
        <v>1950176283</v>
      </c>
      <c r="BG11" s="10">
        <f>VLOOKUP(BB11,[3]SortDOW!$A$11:$H$1367,BG$8)</f>
        <v>2030865988</v>
      </c>
      <c r="BH11" s="19">
        <f>VLOOKUP(BB11,[3]SortDOW!$A$11:$H$1367,BH$8)</f>
        <v>0</v>
      </c>
      <c r="BI11" s="19">
        <f>VLOOKUP(BB11,[3]SortDOW!$A$11:$H$1367,BI$8)</f>
        <v>0</v>
      </c>
      <c r="BJ11" s="20">
        <f>VLOOKUP(BB11+BJ$9,[3]SortDOW!$A$11:$H$1367,BJ$8)</f>
        <v>1661598226</v>
      </c>
      <c r="BK11" s="63">
        <v>0</v>
      </c>
      <c r="BY11" s="86"/>
      <c r="CB11" s="18">
        <f>CG$1-28</f>
        <v>38949</v>
      </c>
      <c r="CC11" s="10">
        <f>VLOOKUP(CB11,[3]SortDOW!$A$11:$H$1367,CC$8)</f>
        <v>1569049071</v>
      </c>
      <c r="CD11" s="10">
        <f>VLOOKUP(CB11,[3]SortDOW!$A$11:$H$1367,CD$8)</f>
        <v>1691814237</v>
      </c>
      <c r="CE11" s="10">
        <f>VLOOKUP(CB11,[3]SortDOW!$A$11:$H$1367,CE$8)</f>
        <v>1828850676</v>
      </c>
      <c r="CF11" s="10">
        <f>VLOOKUP(CB11,[3]SortDOW!$A$11:$H$1367,CF$8)</f>
        <v>1814144938</v>
      </c>
      <c r="CG11" s="10">
        <f>VLOOKUP(CB11,[3]SortDOW!$A$11:$H$1367,CG$8)</f>
        <v>1508474251</v>
      </c>
      <c r="CH11" s="19">
        <f>VLOOKUP(CB11,[3]SortDOW!$A$11:$H$1367,CH$8)</f>
        <v>0</v>
      </c>
      <c r="CI11" s="19">
        <f>VLOOKUP(CB11,[3]SortDOW!$A$11:$H$1367,CI$8)</f>
        <v>0</v>
      </c>
      <c r="CJ11" s="20">
        <f>VLOOKUP(CB11+CJ$9,[3]SortDOW!$A$11:$H$1367,CJ$8)</f>
        <v>1281997367</v>
      </c>
      <c r="CK11" s="63">
        <v>1</v>
      </c>
      <c r="DA11" s="86"/>
      <c r="DB11" s="18">
        <f>DG$1-28</f>
        <v>38851</v>
      </c>
      <c r="DC11" s="10">
        <f>VLOOKUP(DB11,[3]SortDOW!$A$11:$H$1367,DC$8)</f>
        <v>1702765048</v>
      </c>
      <c r="DD11" s="10">
        <f>VLOOKUP(DB11,[3]SortDOW!$A$11:$H$1367,DD$8)</f>
        <v>1716042254</v>
      </c>
      <c r="DE11" s="10">
        <f>VLOOKUP(DB11,[3]SortDOW!$A$11:$H$1367,DE$8)</f>
        <v>1782412028</v>
      </c>
      <c r="DF11" s="10">
        <f>VLOOKUP(DB11,[3]SortDOW!$A$11:$H$1367,DF$8)</f>
        <v>2027489665</v>
      </c>
      <c r="DG11" s="10">
        <f>VLOOKUP(DB11,[3]SortDOW!$A$11:$H$1367,DG$8)</f>
        <v>2040655005</v>
      </c>
      <c r="DH11" s="19">
        <f>VLOOKUP(DB11,[3]SortDOW!$A$11:$H$1367,DH$8)</f>
        <v>0</v>
      </c>
      <c r="DI11" s="19">
        <f>VLOOKUP(DB11,[3]SortDOW!$A$11:$H$1367,DI$8)</f>
        <v>0</v>
      </c>
      <c r="DJ11" s="20">
        <f>VLOOKUP(DB11+DJ$9,[3]SortDOW!$A$11:$H$1367,DJ$8)</f>
        <v>2042189306</v>
      </c>
      <c r="DK11" s="63">
        <v>1</v>
      </c>
      <c r="EA11" s="86"/>
      <c r="EB11" s="18">
        <f>EG$1-28</f>
        <v>38760</v>
      </c>
      <c r="EC11" s="10">
        <f>VLOOKUP(EB11,[3]SortDOW!$A$11:$H$1367,EC$8)</f>
        <v>1633213353</v>
      </c>
      <c r="ED11" s="10">
        <f>VLOOKUP(EB11,[3]SortDOW!$A$11:$H$1367,ED$8)</f>
        <v>1924165976</v>
      </c>
      <c r="EE11" s="10">
        <f>VLOOKUP(EB11,[3]SortDOW!$A$11:$H$1367,EE$8)</f>
        <v>1933806674</v>
      </c>
      <c r="EF11" s="10">
        <f>VLOOKUP(EB11,[3]SortDOW!$A$11:$H$1367,EF$8)</f>
        <v>1929365145</v>
      </c>
      <c r="EG11" s="10">
        <f>VLOOKUP(EB11,[3]SortDOW!$A$11:$H$1367,EG$8)</f>
        <v>1884453113</v>
      </c>
      <c r="EH11" s="19">
        <f>VLOOKUP(EB11,[3]SortDOW!$A$11:$H$1367,EH$8)</f>
        <v>0</v>
      </c>
      <c r="EI11" s="19">
        <f>VLOOKUP(EB11,[3]SortDOW!$A$11:$H$1367,EI$8)</f>
        <v>0</v>
      </c>
      <c r="EJ11" s="20">
        <f>VLOOKUP(EB11+EJ$9,[3]SortDOW!$A$11:$H$1367,EJ$8)</f>
        <v>1487762873</v>
      </c>
      <c r="EK11" s="63">
        <v>0</v>
      </c>
      <c r="EY11" s="86"/>
      <c r="FB11" s="18">
        <f>FG$1-28</f>
        <v>38579</v>
      </c>
      <c r="FC11" s="10">
        <f>VLOOKUP(FB11,[3]SortDOW!$A$11:$H$1367,FC$8)</f>
        <v>1246103747</v>
      </c>
      <c r="FD11" s="10">
        <f>VLOOKUP(FB11,[3]SortDOW!$A$11:$H$1367,FD$8)</f>
        <v>1448341356</v>
      </c>
      <c r="FE11" s="10">
        <f>VLOOKUP(FB11,[3]SortDOW!$A$11:$H$1367,FE$8)</f>
        <v>1501506394</v>
      </c>
      <c r="FF11" s="10">
        <f>VLOOKUP(FB11,[3]SortDOW!$A$11:$H$1367,FF$8)</f>
        <v>1473355678</v>
      </c>
      <c r="FG11" s="10">
        <f>VLOOKUP(FB11,[3]SortDOW!$A$11:$H$1367,FG$8)</f>
        <v>1314772114</v>
      </c>
      <c r="FH11" s="19">
        <f>VLOOKUP(FB11,[3]SortDOW!$A$11:$H$1367,FH$8)</f>
        <v>0</v>
      </c>
      <c r="FI11" s="19">
        <f>VLOOKUP(FB11,[3]SortDOW!$A$11:$H$1367,FI$8)</f>
        <v>0</v>
      </c>
      <c r="FJ11" s="20">
        <f>VLOOKUP(FB11+FJ$9,[3]SortDOW!$A$11:$H$1367,FJ$8)</f>
        <v>1304579275</v>
      </c>
      <c r="FK11" s="63">
        <v>1</v>
      </c>
      <c r="FY11" s="86"/>
      <c r="GB11" s="18">
        <f>GG$1-28</f>
        <v>38488</v>
      </c>
      <c r="GC11" s="10">
        <f>VLOOKUP(GB11,[3]SortDOW!$A$11:$H$1367,GC$8)</f>
        <v>1534788781</v>
      </c>
      <c r="GD11" s="10">
        <f>VLOOKUP(GB11,[3]SortDOW!$A$11:$H$1367,GD$8)</f>
        <v>1572045901</v>
      </c>
      <c r="GE11" s="10">
        <f>VLOOKUP(GB11,[3]SortDOW!$A$11:$H$1367,GE$8)</f>
        <v>1846468970</v>
      </c>
      <c r="GF11" s="10">
        <f>VLOOKUP(GB11,[3]SortDOW!$A$11:$H$1367,GF$8)</f>
        <v>1429601908</v>
      </c>
      <c r="GG11" s="10">
        <f>VLOOKUP(GB11,[3]SortDOW!$A$11:$H$1367,GG$8)</f>
        <v>1345211458</v>
      </c>
      <c r="GH11" s="19">
        <f>VLOOKUP(GB11,[3]SortDOW!$A$11:$H$1367,GH$8)</f>
        <v>0</v>
      </c>
      <c r="GI11" s="19">
        <f>VLOOKUP(GB11,[3]SortDOW!$A$11:$H$1367,GI$8)</f>
        <v>0</v>
      </c>
      <c r="GJ11" s="20">
        <f>VLOOKUP(GB11+GJ$9,[3]SortDOW!$A$11:$H$1367,GJ$8)</f>
        <v>1310465765</v>
      </c>
      <c r="GK11" s="63">
        <v>1</v>
      </c>
      <c r="GY11" s="86"/>
      <c r="HB11" s="18">
        <f>HG$1-28</f>
        <v>38397</v>
      </c>
      <c r="HC11" s="10">
        <f>VLOOKUP(HB11,[3]SortDOW!$A$11:$H$1367,HC$8)</f>
        <v>1341700656</v>
      </c>
      <c r="HD11" s="10">
        <f>VLOOKUP(HB11,[3]SortDOW!$A$11:$H$1367,HD$8)</f>
        <v>1602713091</v>
      </c>
      <c r="HE11" s="10">
        <f>VLOOKUP(HB11,[3]SortDOW!$A$11:$H$1367,HE$8)</f>
        <v>1556771708</v>
      </c>
      <c r="HF11" s="10">
        <f>VLOOKUP(HB11,[3]SortDOW!$A$11:$H$1367,HF$8)</f>
        <v>1625546451</v>
      </c>
      <c r="HG11" s="10">
        <f>VLOOKUP(HB11,[3]SortDOW!$A$11:$H$1367,HG$8)</f>
        <v>1590598193</v>
      </c>
      <c r="HH11" s="19">
        <f>VLOOKUP(HB11,[3]SortDOW!$A$11:$H$1367,HH$8)</f>
        <v>0</v>
      </c>
      <c r="HI11" s="19">
        <f>VLOOKUP(HB11,[3]SortDOW!$A$11:$H$1367,HI$8)</f>
        <v>0</v>
      </c>
      <c r="HJ11" s="20">
        <f>VLOOKUP(HB11+HJ$9,[3]SortDOW!$A$11:$H$1367,HJ$8)</f>
        <v>0</v>
      </c>
      <c r="HK11" s="63">
        <v>0</v>
      </c>
    </row>
    <row r="12" spans="1:220" x14ac:dyDescent="0.25">
      <c r="A12" s="17">
        <v>39250</v>
      </c>
      <c r="B12" s="18">
        <f>G$1-21</f>
        <v>39320</v>
      </c>
      <c r="C12" s="10">
        <f>VLOOKUP(B12,[3]SortDOW!$A$11:$H$1367,C$8)</f>
        <v>2210044079</v>
      </c>
      <c r="D12" s="10">
        <f>VLOOKUP(B12,[3]SortDOW!$A$11:$H$1367,D$8)</f>
        <v>1908260959</v>
      </c>
      <c r="E12" s="10">
        <f>VLOOKUP(B12,[3]SortDOW!$A$11:$H$1367,E$8)</f>
        <v>2079670376</v>
      </c>
      <c r="F12" s="10">
        <f>VLOOKUP(B12,[3]SortDOW!$A$11:$H$1367,F$8)</f>
        <v>1898623759</v>
      </c>
      <c r="G12" s="10">
        <f>VLOOKUP(B12,[3]SortDOW!$A$11:$H$1367,G$8)</f>
        <v>1619968821</v>
      </c>
      <c r="H12" s="19">
        <f>VLOOKUP(B12,[3]SortDOW!$A$11:$H$1367,H$8)</f>
        <v>0</v>
      </c>
      <c r="I12" s="19">
        <f>VLOOKUP(B12,[3]SortDOW!$A$11:$H$1367,I$8)</f>
        <v>0</v>
      </c>
      <c r="J12" s="20">
        <f>VLOOKUP(B12+J$9,[3]SortDOW!$A$11:$H$1367,J$8)</f>
        <v>1506230235</v>
      </c>
      <c r="K12" s="21">
        <v>1</v>
      </c>
      <c r="Y12" s="86"/>
      <c r="AB12" s="18">
        <f>AG$1-21</f>
        <v>39229</v>
      </c>
      <c r="AC12" s="10">
        <f>VLOOKUP(AB12,[3]SortDOW!$A$11:$H$1367,AC$8)</f>
        <v>1918236911</v>
      </c>
      <c r="AD12" s="10">
        <f>VLOOKUP(AB12,[3]SortDOW!$A$11:$H$1367,AD$8)</f>
        <v>1934260191</v>
      </c>
      <c r="AE12" s="10">
        <f>VLOOKUP(AB12,[3]SortDOW!$A$11:$H$1367,AE$8)</f>
        <v>2093612532</v>
      </c>
      <c r="AF12" s="10">
        <f>VLOOKUP(AB12,[3]SortDOW!$A$11:$H$1367,AF$8)</f>
        <v>2297058524</v>
      </c>
      <c r="AG12" s="10">
        <f>VLOOKUP(AB12,[3]SortDOW!$A$11:$H$1367,AG$8)</f>
        <v>1544245792</v>
      </c>
      <c r="AH12" s="19">
        <f>VLOOKUP(AB12,[3]SortDOW!$A$11:$H$1367,AH$8)</f>
        <v>0</v>
      </c>
      <c r="AI12" s="19">
        <f>VLOOKUP(AB12,[3]SortDOW!$A$11:$H$1367,AI$8)</f>
        <v>0</v>
      </c>
      <c r="AJ12" s="20">
        <f>VLOOKUP(AB12+AJ$9,[3]SortDOW!$A$11:$H$1367,AJ$8)</f>
        <v>0</v>
      </c>
      <c r="AK12" s="63">
        <v>1</v>
      </c>
      <c r="BA12" s="86"/>
      <c r="BB12" s="18">
        <f>BG$1-21</f>
        <v>39131</v>
      </c>
      <c r="BC12" s="10">
        <f>VLOOKUP(BB12,[3]SortDOW!$A$11:$H$1367,BC$8)</f>
        <v>1661598226</v>
      </c>
      <c r="BD12" s="10">
        <f>VLOOKUP(BB12,[3]SortDOW!$A$11:$H$1367,BD$8)</f>
        <v>1807110625</v>
      </c>
      <c r="BE12" s="10">
        <f>VLOOKUP(BB12,[3]SortDOW!$A$11:$H$1367,BE$8)</f>
        <v>1903465776</v>
      </c>
      <c r="BF12" s="10">
        <f>VLOOKUP(BB12,[3]SortDOW!$A$11:$H$1367,BF$8)</f>
        <v>1690816134</v>
      </c>
      <c r="BG12" s="10">
        <f>VLOOKUP(BB12,[3]SortDOW!$A$11:$H$1367,BG$8)</f>
        <v>1641750756</v>
      </c>
      <c r="BH12" s="19">
        <f>VLOOKUP(BB12,[3]SortDOW!$A$11:$H$1367,BH$8)</f>
        <v>0</v>
      </c>
      <c r="BI12" s="19">
        <f>VLOOKUP(BB12,[3]SortDOW!$A$11:$H$1367,BI$8)</f>
        <v>0</v>
      </c>
      <c r="BJ12" s="20">
        <f>VLOOKUP(BB12+BJ$9,[3]SortDOW!$A$11:$H$1367,BJ$8)</f>
        <v>0</v>
      </c>
      <c r="BK12" s="63">
        <v>1</v>
      </c>
      <c r="BY12" s="86"/>
      <c r="CB12" s="18">
        <f>CG$1-21</f>
        <v>38956</v>
      </c>
      <c r="CC12" s="10">
        <f>VLOOKUP(CB12,[3]SortDOW!$A$11:$H$1367,CC$8)</f>
        <v>1281997367</v>
      </c>
      <c r="CD12" s="10">
        <f>VLOOKUP(CB12,[3]SortDOW!$A$11:$H$1367,CD$8)</f>
        <v>1387665994</v>
      </c>
      <c r="CE12" s="10">
        <f>VLOOKUP(CB12,[3]SortDOW!$A$11:$H$1367,CE$8)</f>
        <v>1373493887</v>
      </c>
      <c r="CF12" s="10">
        <f>VLOOKUP(CB12,[3]SortDOW!$A$11:$H$1367,CF$8)</f>
        <v>1390369710</v>
      </c>
      <c r="CG12" s="10">
        <f>VLOOKUP(CB12,[3]SortDOW!$A$11:$H$1367,CG$8)</f>
        <v>1182726134</v>
      </c>
      <c r="CH12" s="19">
        <f>VLOOKUP(CB12,[3]SortDOW!$A$11:$H$1367,CH$8)</f>
        <v>0</v>
      </c>
      <c r="CI12" s="19">
        <f>VLOOKUP(CB12,[3]SortDOW!$A$11:$H$1367,CI$8)</f>
        <v>0</v>
      </c>
      <c r="CJ12" s="20">
        <f>VLOOKUP(CB12+CJ$9,[3]SortDOW!$A$11:$H$1367,CJ$8)</f>
        <v>1315736290</v>
      </c>
      <c r="CK12" s="63">
        <v>1</v>
      </c>
      <c r="DA12" s="86"/>
      <c r="DB12" s="18">
        <f>DG$1-21</f>
        <v>38858</v>
      </c>
      <c r="DC12" s="10">
        <f>VLOOKUP(DB12,[3]SortDOW!$A$11:$H$1367,DC$8)</f>
        <v>2042189306</v>
      </c>
      <c r="DD12" s="10">
        <f>VLOOKUP(DB12,[3]SortDOW!$A$11:$H$1367,DD$8)</f>
        <v>1873896983</v>
      </c>
      <c r="DE12" s="10">
        <f>VLOOKUP(DB12,[3]SortDOW!$A$11:$H$1367,DE$8)</f>
        <v>2304346537</v>
      </c>
      <c r="DF12" s="10">
        <f>VLOOKUP(DB12,[3]SortDOW!$A$11:$H$1367,DF$8)</f>
        <v>2039408106</v>
      </c>
      <c r="DG12" s="10">
        <f>VLOOKUP(DB12,[3]SortDOW!$A$11:$H$1367,DG$8)</f>
        <v>2428487306</v>
      </c>
      <c r="DH12" s="19">
        <f>VLOOKUP(DB12,[3]SortDOW!$A$11:$H$1367,DH$8)</f>
        <v>0</v>
      </c>
      <c r="DI12" s="19">
        <f>VLOOKUP(DB12,[3]SortDOW!$A$11:$H$1367,DI$8)</f>
        <v>0</v>
      </c>
      <c r="DJ12" s="20">
        <f>VLOOKUP(DB12+DJ$9,[3]SortDOW!$A$11:$H$1367,DJ$8)</f>
        <v>2337424387</v>
      </c>
      <c r="DK12" s="63">
        <v>0</v>
      </c>
      <c r="EA12" s="86"/>
      <c r="EB12" s="18">
        <f>EG$1-21</f>
        <v>38767</v>
      </c>
      <c r="EC12" s="10">
        <f>VLOOKUP(EB12,[3]SortDOW!$A$11:$H$1367,EC$8)</f>
        <v>1487762873</v>
      </c>
      <c r="ED12" s="10">
        <f>VLOOKUP(EB12,[3]SortDOW!$A$11:$H$1367,ED$8)</f>
        <v>1987164175</v>
      </c>
      <c r="EE12" s="10">
        <f>VLOOKUP(EB12,[3]SortDOW!$A$11:$H$1367,EE$8)</f>
        <v>1911572742</v>
      </c>
      <c r="EF12" s="10">
        <f>VLOOKUP(EB12,[3]SortDOW!$A$11:$H$1367,EF$8)</f>
        <v>1818794142</v>
      </c>
      <c r="EG12" s="10">
        <f>VLOOKUP(EB12,[3]SortDOW!$A$11:$H$1367,EG$8)</f>
        <v>1653450701</v>
      </c>
      <c r="EH12" s="19">
        <f>VLOOKUP(EB12,[3]SortDOW!$A$11:$H$1367,EH$8)</f>
        <v>0</v>
      </c>
      <c r="EI12" s="19">
        <f>VLOOKUP(EB12,[3]SortDOW!$A$11:$H$1367,EI$8)</f>
        <v>0</v>
      </c>
      <c r="EJ12" s="20">
        <f>VLOOKUP(EB12+EJ$9,[3]SortDOW!$A$11:$H$1367,EJ$8)</f>
        <v>0</v>
      </c>
      <c r="EK12" s="63">
        <v>1</v>
      </c>
      <c r="EY12" s="86"/>
      <c r="FB12" s="18">
        <f>FG$1-21</f>
        <v>38586</v>
      </c>
      <c r="FC12" s="10">
        <f>VLOOKUP(FB12,[3]SortDOW!$A$11:$H$1367,FC$8)</f>
        <v>1304579275</v>
      </c>
      <c r="FD12" s="10">
        <f>VLOOKUP(FB12,[3]SortDOW!$A$11:$H$1367,FD$8)</f>
        <v>1346854381</v>
      </c>
      <c r="FE12" s="10">
        <f>VLOOKUP(FB12,[3]SortDOW!$A$11:$H$1367,FE$8)</f>
        <v>1550111095</v>
      </c>
      <c r="FF12" s="10">
        <f>VLOOKUP(FB12,[3]SortDOW!$A$11:$H$1367,FF$8)</f>
        <v>1275243995</v>
      </c>
      <c r="FG12" s="10">
        <f>VLOOKUP(FB12,[3]SortDOW!$A$11:$H$1367,FG$8)</f>
        <v>1235529615</v>
      </c>
      <c r="FH12" s="19">
        <f>VLOOKUP(FB12,[3]SortDOW!$A$11:$H$1367,FH$8)</f>
        <v>0</v>
      </c>
      <c r="FI12" s="19">
        <f>VLOOKUP(FB12,[3]SortDOW!$A$11:$H$1367,FI$8)</f>
        <v>0</v>
      </c>
      <c r="FJ12" s="20">
        <f>VLOOKUP(FB12+FJ$9,[3]SortDOW!$A$11:$H$1367,FJ$8)</f>
        <v>1284873552</v>
      </c>
      <c r="FK12" s="63">
        <v>1</v>
      </c>
      <c r="FY12" s="86"/>
      <c r="GB12" s="18">
        <f>GG$1-21</f>
        <v>38495</v>
      </c>
      <c r="GC12" s="10">
        <f>VLOOKUP(GB12,[3]SortDOW!$A$11:$H$1367,GC$8)</f>
        <v>1310465765</v>
      </c>
      <c r="GD12" s="10">
        <f>VLOOKUP(GB12,[3]SortDOW!$A$11:$H$1367,GD$8)</f>
        <v>1331436620</v>
      </c>
      <c r="GE12" s="10">
        <f>VLOOKUP(GB12,[3]SortDOW!$A$11:$H$1367,GE$8)</f>
        <v>1405421717</v>
      </c>
      <c r="GF12" s="10">
        <f>VLOOKUP(GB12,[3]SortDOW!$A$11:$H$1367,GF$8)</f>
        <v>1400925130</v>
      </c>
      <c r="GG12" s="10">
        <f>VLOOKUP(GB12,[3]SortDOW!$A$11:$H$1367,GG$8)</f>
        <v>1092894994</v>
      </c>
      <c r="GH12" s="19">
        <f>VLOOKUP(GB12,[3]SortDOW!$A$11:$H$1367,GH$8)</f>
        <v>0</v>
      </c>
      <c r="GI12" s="19">
        <f>VLOOKUP(GB12,[3]SortDOW!$A$11:$H$1367,GI$8)</f>
        <v>0</v>
      </c>
      <c r="GJ12" s="20">
        <f>VLOOKUP(GB12+GJ$9,[3]SortDOW!$A$11:$H$1367,GJ$8)</f>
        <v>0</v>
      </c>
      <c r="GK12" s="63">
        <v>0</v>
      </c>
      <c r="GY12" s="86"/>
      <c r="HB12" s="18">
        <f>HG$1-21</f>
        <v>38404</v>
      </c>
      <c r="HC12" s="10">
        <f>VLOOKUP(HB12,[3]SortDOW!$A$11:$H$1367,HC$8)</f>
        <v>0</v>
      </c>
      <c r="HD12" s="10">
        <f>VLOOKUP(HB12,[3]SortDOW!$A$11:$H$1367,HD$8)</f>
        <v>1806547615</v>
      </c>
      <c r="HE12" s="10">
        <f>VLOOKUP(HB12,[3]SortDOW!$A$11:$H$1367,HE$8)</f>
        <v>1545355434</v>
      </c>
      <c r="HF12" s="10">
        <f>VLOOKUP(HB12,[3]SortDOW!$A$11:$H$1367,HF$8)</f>
        <v>1587973738</v>
      </c>
      <c r="HG12" s="10">
        <f>VLOOKUP(HB12,[3]SortDOW!$A$11:$H$1367,HG$8)</f>
        <v>1561158233</v>
      </c>
      <c r="HH12" s="19">
        <f>VLOOKUP(HB12,[3]SortDOW!$A$11:$H$1367,HH$8)</f>
        <v>0</v>
      </c>
      <c r="HI12" s="19">
        <f>VLOOKUP(HB12,[3]SortDOW!$A$11:$H$1367,HI$8)</f>
        <v>0</v>
      </c>
      <c r="HJ12" s="20">
        <f>VLOOKUP(HB12+HJ$9,[3]SortDOW!$A$11:$H$1367,HJ$8)</f>
        <v>1909776140</v>
      </c>
      <c r="HK12" s="63">
        <v>1</v>
      </c>
    </row>
    <row r="13" spans="1:220" x14ac:dyDescent="0.25">
      <c r="A13" s="17">
        <v>39152</v>
      </c>
      <c r="B13" s="18">
        <f>G$1-14</f>
        <v>39327</v>
      </c>
      <c r="C13" s="10">
        <f>VLOOKUP(B13,[3]SortDOW!$A$11:$H$1367,C$8)</f>
        <v>1506230235</v>
      </c>
      <c r="D13" s="10">
        <f>VLOOKUP(B13,[3]SortDOW!$A$11:$H$1367,D$8)</f>
        <v>2002072067</v>
      </c>
      <c r="E13" s="10">
        <f>VLOOKUP(B13,[3]SortDOW!$A$11:$H$1367,E$8)</f>
        <v>1808772504</v>
      </c>
      <c r="F13" s="10">
        <f>VLOOKUP(B13,[3]SortDOW!$A$11:$H$1367,F$8)</f>
        <v>1729112031</v>
      </c>
      <c r="G13" s="10">
        <f>VLOOKUP(B13,[3]SortDOW!$A$11:$H$1367,G$8)</f>
        <v>1838336349</v>
      </c>
      <c r="H13" s="19">
        <f>VLOOKUP(B13,[3]SortDOW!$A$11:$H$1367,H$8)</f>
        <v>0</v>
      </c>
      <c r="I13" s="19">
        <f>VLOOKUP(B13,[3]SortDOW!$A$11:$H$1367,I$8)</f>
        <v>0</v>
      </c>
      <c r="J13" s="20">
        <f>VLOOKUP(B13+J$9,[3]SortDOW!$A$11:$H$1367,J$8)</f>
        <v>0</v>
      </c>
      <c r="K13" s="21">
        <v>1</v>
      </c>
      <c r="Y13" s="86"/>
      <c r="AB13" s="18">
        <f>AG$1-14</f>
        <v>39236</v>
      </c>
      <c r="AC13" s="10">
        <f>VLOOKUP(AB13,[3]SortDOW!$A$11:$H$1367,AC$8)</f>
        <v>0</v>
      </c>
      <c r="AD13" s="10">
        <f>VLOOKUP(AB13,[3]SortDOW!$A$11:$H$1367,AD$8)</f>
        <v>1817714385</v>
      </c>
      <c r="AE13" s="10">
        <f>VLOOKUP(AB13,[3]SortDOW!$A$11:$H$1367,AE$8)</f>
        <v>2014495965</v>
      </c>
      <c r="AF13" s="10">
        <f>VLOOKUP(AB13,[3]SortDOW!$A$11:$H$1367,AF$8)</f>
        <v>2388861656</v>
      </c>
      <c r="AG13" s="10">
        <f>VLOOKUP(AB13,[3]SortDOW!$A$11:$H$1367,AG$8)</f>
        <v>1902504153</v>
      </c>
      <c r="AH13" s="19">
        <f>VLOOKUP(AB13,[3]SortDOW!$A$11:$H$1367,AH$8)</f>
        <v>0</v>
      </c>
      <c r="AI13" s="19">
        <f>VLOOKUP(AB13,[3]SortDOW!$A$11:$H$1367,AI$8)</f>
        <v>0</v>
      </c>
      <c r="AJ13" s="20">
        <f>VLOOKUP(AB13+AJ$9,[3]SortDOW!$A$11:$H$1367,AJ$8)</f>
        <v>1844909140</v>
      </c>
      <c r="AK13" s="63">
        <v>0</v>
      </c>
      <c r="BA13" s="86"/>
      <c r="BB13" s="18">
        <f>BG$1-14</f>
        <v>39138</v>
      </c>
      <c r="BC13" s="10">
        <f>VLOOKUP(BB13,[3]SortDOW!$A$11:$H$1367,BC$8)</f>
        <v>0</v>
      </c>
      <c r="BD13" s="10">
        <f>VLOOKUP(BB13,[3]SortDOW!$A$11:$H$1367,BD$8)</f>
        <v>1656196744</v>
      </c>
      <c r="BE13" s="10">
        <f>VLOOKUP(BB13,[3]SortDOW!$A$11:$H$1367,BE$8)</f>
        <v>1761347333</v>
      </c>
      <c r="BF13" s="10">
        <f>VLOOKUP(BB13,[3]SortDOW!$A$11:$H$1367,BF$8)</f>
        <v>1796861576</v>
      </c>
      <c r="BG13" s="10">
        <f>VLOOKUP(BB13,[3]SortDOW!$A$11:$H$1367,BG$8)</f>
        <v>1765332469</v>
      </c>
      <c r="BH13" s="19">
        <f>VLOOKUP(BB13,[3]SortDOW!$A$11:$H$1367,BH$8)</f>
        <v>0</v>
      </c>
      <c r="BI13" s="19">
        <f>VLOOKUP(BB13,[3]SortDOW!$A$11:$H$1367,BI$8)</f>
        <v>0</v>
      </c>
      <c r="BJ13" s="20">
        <f>VLOOKUP(BB13+BJ$9,[3]SortDOW!$A$11:$H$1367,BJ$8)</f>
        <v>1922029597</v>
      </c>
      <c r="BK13" s="63">
        <v>1</v>
      </c>
      <c r="BY13" s="86"/>
      <c r="CB13" s="18">
        <f>CG$1-14</f>
        <v>38963</v>
      </c>
      <c r="CC13" s="10">
        <f>VLOOKUP(CB13,[3]SortDOW!$A$11:$H$1367,CC$8)</f>
        <v>1315736290</v>
      </c>
      <c r="CD13" s="10">
        <f>VLOOKUP(CB13,[3]SortDOW!$A$11:$H$1367,CD$8)</f>
        <v>1536792519</v>
      </c>
      <c r="CE13" s="10">
        <f>VLOOKUP(CB13,[3]SortDOW!$A$11:$H$1367,CE$8)</f>
        <v>1449143731</v>
      </c>
      <c r="CF13" s="10">
        <f>VLOOKUP(CB13,[3]SortDOW!$A$11:$H$1367,CF$8)</f>
        <v>1521548064</v>
      </c>
      <c r="CG13" s="10">
        <f>VLOOKUP(CB13,[3]SortDOW!$A$11:$H$1367,CG$8)</f>
        <v>1258464126</v>
      </c>
      <c r="CH13" s="19">
        <f>VLOOKUP(CB13,[3]SortDOW!$A$11:$H$1367,CH$8)</f>
        <v>0</v>
      </c>
      <c r="CI13" s="19">
        <f>VLOOKUP(CB13,[3]SortDOW!$A$11:$H$1367,CI$8)</f>
        <v>0</v>
      </c>
      <c r="CJ13" s="20">
        <f>VLOOKUP(CB13+CJ$9,[3]SortDOW!$A$11:$H$1367,CJ$8)</f>
        <v>0</v>
      </c>
      <c r="CK13" s="63">
        <v>1</v>
      </c>
      <c r="DA13" s="86"/>
      <c r="DB13" s="18">
        <f>DG$1-14</f>
        <v>38865</v>
      </c>
      <c r="DC13" s="10">
        <f>VLOOKUP(DB13,[3]SortDOW!$A$11:$H$1367,DC$8)</f>
        <v>2337424387</v>
      </c>
      <c r="DD13" s="10">
        <f>VLOOKUP(DB13,[3]SortDOW!$A$11:$H$1367,DD$8)</f>
        <v>2090039703</v>
      </c>
      <c r="DE13" s="10">
        <f>VLOOKUP(DB13,[3]SortDOW!$A$11:$H$1367,DE$8)</f>
        <v>2500043249</v>
      </c>
      <c r="DF13" s="10">
        <f>VLOOKUP(DB13,[3]SortDOW!$A$11:$H$1367,DF$8)</f>
        <v>1920121861</v>
      </c>
      <c r="DG13" s="10">
        <f>VLOOKUP(DB13,[3]SortDOW!$A$11:$H$1367,DG$8)</f>
        <v>1463644792</v>
      </c>
      <c r="DH13" s="19">
        <f>VLOOKUP(DB13,[3]SortDOW!$A$11:$H$1367,DH$8)</f>
        <v>0</v>
      </c>
      <c r="DI13" s="19">
        <f>VLOOKUP(DB13,[3]SortDOW!$A$11:$H$1367,DI$8)</f>
        <v>0</v>
      </c>
      <c r="DJ13" s="20">
        <f>VLOOKUP(DB13+DJ$9,[3]SortDOW!$A$11:$H$1367,DJ$8)</f>
        <v>0</v>
      </c>
      <c r="DK13" s="63">
        <v>1</v>
      </c>
      <c r="EA13" s="86"/>
      <c r="EB13" s="18">
        <f>EG$1-14</f>
        <v>38774</v>
      </c>
      <c r="EC13" s="10">
        <f>VLOOKUP(EB13,[3]SortDOW!$A$11:$H$1367,EC$8)</f>
        <v>0</v>
      </c>
      <c r="ED13" s="10">
        <f>VLOOKUP(EB13,[3]SortDOW!$A$11:$H$1367,ED$8)</f>
        <v>1660073394</v>
      </c>
      <c r="EE13" s="10">
        <f>VLOOKUP(EB13,[3]SortDOW!$A$11:$H$1367,EE$8)</f>
        <v>1738738602</v>
      </c>
      <c r="EF13" s="10">
        <f>VLOOKUP(EB13,[3]SortDOW!$A$11:$H$1367,EF$8)</f>
        <v>1715340474</v>
      </c>
      <c r="EG13" s="10">
        <f>VLOOKUP(EB13,[3]SortDOW!$A$11:$H$1367,EG$8)</f>
        <v>1606827374</v>
      </c>
      <c r="EH13" s="19">
        <f>VLOOKUP(EB13,[3]SortDOW!$A$11:$H$1367,EH$8)</f>
        <v>0</v>
      </c>
      <c r="EI13" s="19">
        <f>VLOOKUP(EB13,[3]SortDOW!$A$11:$H$1367,EI$8)</f>
        <v>0</v>
      </c>
      <c r="EJ13" s="20">
        <f>VLOOKUP(EB13+EJ$9,[3]SortDOW!$A$11:$H$1367,EJ$8)</f>
        <v>1598440160</v>
      </c>
      <c r="EK13" s="63">
        <v>1</v>
      </c>
      <c r="EY13" s="86"/>
      <c r="FB13" s="18">
        <f>FG$1-14</f>
        <v>38593</v>
      </c>
      <c r="FC13" s="10">
        <f>VLOOKUP(FB13,[3]SortDOW!$A$11:$H$1367,FC$8)</f>
        <v>1284873552</v>
      </c>
      <c r="FD13" s="10">
        <f>VLOOKUP(FB13,[3]SortDOW!$A$11:$H$1367,FD$8)</f>
        <v>1559226965</v>
      </c>
      <c r="FE13" s="10">
        <f>VLOOKUP(FB13,[3]SortDOW!$A$11:$H$1367,FE$8)</f>
        <v>1923597783</v>
      </c>
      <c r="FF13" s="10">
        <f>VLOOKUP(FB13,[3]SortDOW!$A$11:$H$1367,FF$8)</f>
        <v>1800633619</v>
      </c>
      <c r="FG13" s="10">
        <f>VLOOKUP(FB13,[3]SortDOW!$A$11:$H$1367,FG$8)</f>
        <v>1328802237</v>
      </c>
      <c r="FH13" s="19">
        <f>VLOOKUP(FB13,[3]SortDOW!$A$11:$H$1367,FH$8)</f>
        <v>0</v>
      </c>
      <c r="FI13" s="19">
        <f>VLOOKUP(FB13,[3]SortDOW!$A$11:$H$1367,FI$8)</f>
        <v>0</v>
      </c>
      <c r="FJ13" s="20">
        <f>VLOOKUP(FB13+FJ$9,[3]SortDOW!$A$11:$H$1367,FJ$8)</f>
        <v>0</v>
      </c>
      <c r="FK13" s="63">
        <v>0</v>
      </c>
      <c r="FY13" s="86"/>
      <c r="GB13" s="18">
        <f>GG$1-14</f>
        <v>38502</v>
      </c>
      <c r="GC13" s="10">
        <f>VLOOKUP(GB13,[3]SortDOW!$A$11:$H$1367,GC$8)</f>
        <v>0</v>
      </c>
      <c r="GD13" s="10">
        <f>VLOOKUP(GB13,[3]SortDOW!$A$11:$H$1367,GD$8)</f>
        <v>1712496761</v>
      </c>
      <c r="GE13" s="10">
        <f>VLOOKUP(GB13,[3]SortDOW!$A$11:$H$1367,GE$8)</f>
        <v>1460132530</v>
      </c>
      <c r="GF13" s="10">
        <f>VLOOKUP(GB13,[3]SortDOW!$A$11:$H$1367,GF$8)</f>
        <v>1500179846</v>
      </c>
      <c r="GG13" s="10">
        <f>VLOOKUP(GB13,[3]SortDOW!$A$11:$H$1367,GG$8)</f>
        <v>1348622979</v>
      </c>
      <c r="GH13" s="19">
        <f>VLOOKUP(GB13,[3]SortDOW!$A$11:$H$1367,GH$8)</f>
        <v>0</v>
      </c>
      <c r="GI13" s="19">
        <f>VLOOKUP(GB13,[3]SortDOW!$A$11:$H$1367,GI$8)</f>
        <v>0</v>
      </c>
      <c r="GJ13" s="20">
        <f>VLOOKUP(GB13+GJ$9,[3]SortDOW!$A$11:$H$1367,GJ$8)</f>
        <v>1222601358</v>
      </c>
      <c r="GK13" s="63">
        <v>1</v>
      </c>
      <c r="GY13" s="86"/>
      <c r="HB13" s="18">
        <f>HG$1-14</f>
        <v>38411</v>
      </c>
      <c r="HC13" s="10">
        <f>VLOOKUP(HB13,[3]SortDOW!$A$11:$H$1367,HC$8)</f>
        <v>1909776140</v>
      </c>
      <c r="HD13" s="10">
        <f>VLOOKUP(HB13,[3]SortDOW!$A$11:$H$1367,HD$8)</f>
        <v>1784672841</v>
      </c>
      <c r="HE13" s="10">
        <f>VLOOKUP(HB13,[3]SortDOW!$A$11:$H$1367,HE$8)</f>
        <v>1625360344</v>
      </c>
      <c r="HF13" s="10">
        <f>VLOOKUP(HB13,[3]SortDOW!$A$11:$H$1367,HF$8)</f>
        <v>1684715834</v>
      </c>
      <c r="HG13" s="10">
        <f>VLOOKUP(HB13,[3]SortDOW!$A$11:$H$1367,HG$8)</f>
        <v>1701728205</v>
      </c>
      <c r="HH13" s="19">
        <f>VLOOKUP(HB13,[3]SortDOW!$A$11:$H$1367,HH$8)</f>
        <v>0</v>
      </c>
      <c r="HI13" s="19">
        <f>VLOOKUP(HB13,[3]SortDOW!$A$11:$H$1367,HI$8)</f>
        <v>0</v>
      </c>
      <c r="HJ13" s="20">
        <f>VLOOKUP(HB13+HJ$9,[3]SortDOW!$A$11:$H$1367,HJ$8)</f>
        <v>1544477134</v>
      </c>
      <c r="HK13" s="63">
        <v>1</v>
      </c>
    </row>
    <row r="14" spans="1:220" x14ac:dyDescent="0.25">
      <c r="A14" s="29">
        <v>38977</v>
      </c>
      <c r="B14" s="18">
        <f>G$1-7</f>
        <v>39334</v>
      </c>
      <c r="C14" s="10">
        <f>VLOOKUP(B14,[3]SortDOW!$A$11:$H$1367,C$8)</f>
        <v>0</v>
      </c>
      <c r="D14" s="10">
        <f>VLOOKUP(B14,[3]SortDOW!$A$11:$H$1367,D$8)</f>
        <v>1848038025</v>
      </c>
      <c r="E14" s="10">
        <f>VLOOKUP(B14,[3]SortDOW!$A$11:$H$1367,E$8)</f>
        <v>1948801862</v>
      </c>
      <c r="F14" s="10">
        <f>VLOOKUP(B14,[3]SortDOW!$A$11:$H$1367,F$8)</f>
        <v>1774341508</v>
      </c>
      <c r="G14" s="10">
        <f>VLOOKUP(B14,[3]SortDOW!$A$11:$H$1367,G$8)</f>
        <v>2079066485</v>
      </c>
      <c r="H14" s="19">
        <f>VLOOKUP(B14,[3]SortDOW!$A$11:$H$1367,H$8)</f>
        <v>0</v>
      </c>
      <c r="I14" s="19">
        <f>VLOOKUP(B14,[3]SortDOW!$A$11:$H$1367,I$8)</f>
        <v>0</v>
      </c>
      <c r="J14" s="20">
        <f>VLOOKUP(B14+J$9,[3]SortDOW!$A$11:$H$1367,J$8)</f>
        <v>1844172302</v>
      </c>
      <c r="K14" s="21">
        <v>0</v>
      </c>
      <c r="Y14" s="86"/>
      <c r="AB14" s="18">
        <f>AG$1-7</f>
        <v>39243</v>
      </c>
      <c r="AC14" s="10">
        <f>VLOOKUP(AB14,[3]SortDOW!$A$11:$H$1367,AC$8)</f>
        <v>1844909140</v>
      </c>
      <c r="AD14" s="10">
        <f>VLOOKUP(AB14,[3]SortDOW!$A$11:$H$1367,AD$8)</f>
        <v>1936789491</v>
      </c>
      <c r="AE14" s="10">
        <f>VLOOKUP(AB14,[3]SortDOW!$A$11:$H$1367,AE$8)</f>
        <v>2006891141</v>
      </c>
      <c r="AF14" s="10">
        <f>VLOOKUP(AB14,[3]SortDOW!$A$11:$H$1367,AF$8)</f>
        <v>2469605800</v>
      </c>
      <c r="AG14" s="10">
        <f>VLOOKUP(AB14,[3]SortDOW!$A$11:$H$1367,AG$8)</f>
        <v>2018775900</v>
      </c>
      <c r="AH14" s="19">
        <f>VLOOKUP(AB14,[3]SortDOW!$A$11:$H$1367,AH$8)</f>
        <v>0</v>
      </c>
      <c r="AI14" s="19">
        <f>VLOOKUP(AB14,[3]SortDOW!$A$11:$H$1367,AI$8)</f>
        <v>0</v>
      </c>
      <c r="AJ14" s="20">
        <f>VLOOKUP(AB14+AJ$9,[3]SortDOW!$A$11:$H$1367,AJ$8)</f>
        <v>1702469854</v>
      </c>
      <c r="AK14" s="63">
        <v>1</v>
      </c>
      <c r="BA14" s="86"/>
      <c r="BB14" s="18">
        <f>BG$1-7</f>
        <v>39145</v>
      </c>
      <c r="BC14" s="10">
        <f>VLOOKUP(BB14,[3]SortDOW!$A$11:$H$1367,BC$8)</f>
        <v>1922029597</v>
      </c>
      <c r="BD14" s="10">
        <f>VLOOKUP(BB14,[3]SortDOW!$A$11:$H$1367,BD$8)</f>
        <v>3142970461</v>
      </c>
      <c r="BE14" s="10">
        <f>VLOOKUP(BB14,[3]SortDOW!$A$11:$H$1367,BE$8)</f>
        <v>2842299905</v>
      </c>
      <c r="BF14" s="10">
        <f>VLOOKUP(BB14,[3]SortDOW!$A$11:$H$1367,BF$8)</f>
        <v>2808917633</v>
      </c>
      <c r="BG14" s="10">
        <f>VLOOKUP(BB14,[3]SortDOW!$A$11:$H$1367,BG$8)</f>
        <v>2358955453</v>
      </c>
      <c r="BH14" s="19">
        <f>VLOOKUP(BB14,[3]SortDOW!$A$11:$H$1367,BH$8)</f>
        <v>0</v>
      </c>
      <c r="BI14" s="19">
        <f>VLOOKUP(BB14,[3]SortDOW!$A$11:$H$1367,BI$8)</f>
        <v>0</v>
      </c>
      <c r="BJ14" s="20">
        <f>VLOOKUP(BB14+BJ$9,[3]SortDOW!$A$11:$H$1367,BJ$8)</f>
        <v>2550569608</v>
      </c>
      <c r="BK14" s="63">
        <v>1</v>
      </c>
      <c r="BY14" s="86"/>
      <c r="CB14" s="18">
        <f>CG$1-7</f>
        <v>38970</v>
      </c>
      <c r="CC14" s="10">
        <f>VLOOKUP(CB14,[3]SortDOW!$A$11:$H$1367,CC$8)</f>
        <v>0</v>
      </c>
      <c r="CD14" s="10">
        <f>VLOOKUP(CB14,[3]SortDOW!$A$11:$H$1367,CD$8)</f>
        <v>1514686985</v>
      </c>
      <c r="CE14" s="10">
        <f>VLOOKUP(CB14,[3]SortDOW!$A$11:$H$1367,CE$8)</f>
        <v>1620403160</v>
      </c>
      <c r="CF14" s="10">
        <f>VLOOKUP(CB14,[3]SortDOW!$A$11:$H$1367,CF$8)</f>
        <v>1647269911</v>
      </c>
      <c r="CG14" s="10">
        <f>VLOOKUP(CB14,[3]SortDOW!$A$11:$H$1367,CG$8)</f>
        <v>1468987231</v>
      </c>
      <c r="CH14" s="19">
        <f>VLOOKUP(CB14,[3]SortDOW!$A$11:$H$1367,CH$8)</f>
        <v>0</v>
      </c>
      <c r="CI14" s="19">
        <f>VLOOKUP(CB14,[3]SortDOW!$A$11:$H$1367,CI$8)</f>
        <v>0</v>
      </c>
      <c r="CJ14" s="20">
        <f>VLOOKUP(CB14+CJ$9,[3]SortDOW!$A$11:$H$1367,CJ$8)</f>
        <v>1881529468</v>
      </c>
      <c r="CK14" s="63">
        <v>0</v>
      </c>
      <c r="DA14" s="86"/>
      <c r="DB14" s="18">
        <f>DG$1-7</f>
        <v>38872</v>
      </c>
      <c r="DC14" s="10">
        <f>VLOOKUP(DB14,[3]SortDOW!$A$11:$H$1367,DC$8)</f>
        <v>0</v>
      </c>
      <c r="DD14" s="10">
        <f>VLOOKUP(DB14,[3]SortDOW!$A$11:$H$1367,DD$8)</f>
        <v>1699016620</v>
      </c>
      <c r="DE14" s="10">
        <f>VLOOKUP(DB14,[3]SortDOW!$A$11:$H$1367,DE$8)</f>
        <v>2295955732</v>
      </c>
      <c r="DF14" s="10">
        <f>VLOOKUP(DB14,[3]SortDOW!$A$11:$H$1367,DF$8)</f>
        <v>1887796092</v>
      </c>
      <c r="DG14" s="10">
        <f>VLOOKUP(DB14,[3]SortDOW!$A$11:$H$1367,DG$8)</f>
        <v>1769991697</v>
      </c>
      <c r="DH14" s="19">
        <f>VLOOKUP(DB14,[3]SortDOW!$A$11:$H$1367,DH$8)</f>
        <v>0</v>
      </c>
      <c r="DI14" s="19">
        <f>VLOOKUP(DB14,[3]SortDOW!$A$11:$H$1367,DI$8)</f>
        <v>0</v>
      </c>
      <c r="DJ14" s="20">
        <f>VLOOKUP(DB14+DJ$9,[3]SortDOW!$A$11:$H$1367,DJ$8)</f>
        <v>1816792653</v>
      </c>
      <c r="DK14" s="63">
        <v>1</v>
      </c>
      <c r="EA14" s="86"/>
      <c r="EB14" s="18">
        <f>EG$1-7</f>
        <v>38781</v>
      </c>
      <c r="EC14" s="10">
        <f>VLOOKUP(EB14,[3]SortDOW!$A$11:$H$1367,EC$8)</f>
        <v>1598440160</v>
      </c>
      <c r="ED14" s="10">
        <f>VLOOKUP(EB14,[3]SortDOW!$A$11:$H$1367,ED$8)</f>
        <v>1968720881</v>
      </c>
      <c r="EE14" s="10">
        <f>VLOOKUP(EB14,[3]SortDOW!$A$11:$H$1367,EE$8)</f>
        <v>1778979283</v>
      </c>
      <c r="EF14" s="10">
        <f>VLOOKUP(EB14,[3]SortDOW!$A$11:$H$1367,EF$8)</f>
        <v>1929920399</v>
      </c>
      <c r="EG14" s="10">
        <f>VLOOKUP(EB14,[3]SortDOW!$A$11:$H$1367,EG$8)</f>
        <v>1703109305</v>
      </c>
      <c r="EH14" s="19">
        <f>VLOOKUP(EB14,[3]SortDOW!$A$11:$H$1367,EH$8)</f>
        <v>0</v>
      </c>
      <c r="EI14" s="19">
        <f>VLOOKUP(EB14,[3]SortDOW!$A$11:$H$1367,EI$8)</f>
        <v>0</v>
      </c>
      <c r="EJ14" s="20">
        <f>VLOOKUP(EB14+EJ$9,[3]SortDOW!$A$11:$H$1367,EJ$8)</f>
        <v>1803088635</v>
      </c>
      <c r="EK14" s="63">
        <v>1</v>
      </c>
      <c r="EY14" s="86"/>
      <c r="FB14" s="18">
        <f>FG$1-7</f>
        <v>38600</v>
      </c>
      <c r="FC14" s="10">
        <f>VLOOKUP(FB14,[3]SortDOW!$A$11:$H$1367,FC$8)</f>
        <v>0</v>
      </c>
      <c r="FD14" s="10">
        <f>VLOOKUP(FB14,[3]SortDOW!$A$11:$H$1367,FD$8)</f>
        <v>1502553939</v>
      </c>
      <c r="FE14" s="10">
        <f>VLOOKUP(FB14,[3]SortDOW!$A$11:$H$1367,FE$8)</f>
        <v>1612644771</v>
      </c>
      <c r="FF14" s="10">
        <f>VLOOKUP(FB14,[3]SortDOW!$A$11:$H$1367,FF$8)</f>
        <v>1526927579</v>
      </c>
      <c r="FG14" s="10">
        <f>VLOOKUP(FB14,[3]SortDOW!$A$11:$H$1367,FG$8)</f>
        <v>1568949139</v>
      </c>
      <c r="FH14" s="19">
        <f>VLOOKUP(FB14,[3]SortDOW!$A$11:$H$1367,FH$8)</f>
        <v>0</v>
      </c>
      <c r="FI14" s="19">
        <f>VLOOKUP(FB14,[3]SortDOW!$A$11:$H$1367,FI$8)</f>
        <v>0</v>
      </c>
      <c r="FJ14" s="20">
        <f>VLOOKUP(FB14+FJ$9,[3]SortDOW!$A$11:$H$1367,FJ$8)</f>
        <v>1507070516</v>
      </c>
      <c r="FK14" s="63">
        <v>1</v>
      </c>
      <c r="FY14" s="86"/>
      <c r="GB14" s="18">
        <f>GG$1-7</f>
        <v>38509</v>
      </c>
      <c r="GC14" s="10">
        <f>VLOOKUP(GB14,[3]SortDOW!$A$11:$H$1367,GC$8)</f>
        <v>1222601358</v>
      </c>
      <c r="GD14" s="10">
        <f>VLOOKUP(GB14,[3]SortDOW!$A$11:$H$1367,GD$8)</f>
        <v>1519336004</v>
      </c>
      <c r="GE14" s="10">
        <f>VLOOKUP(GB14,[3]SortDOW!$A$11:$H$1367,GE$8)</f>
        <v>1420803254</v>
      </c>
      <c r="GF14" s="10">
        <f>VLOOKUP(GB14,[3]SortDOW!$A$11:$H$1367,GF$8)</f>
        <v>1503772204</v>
      </c>
      <c r="GG14" s="10">
        <f>VLOOKUP(GB14,[3]SortDOW!$A$11:$H$1367,GG$8)</f>
        <v>1311862033</v>
      </c>
      <c r="GH14" s="19">
        <f>VLOOKUP(GB14,[3]SortDOW!$A$11:$H$1367,GH$8)</f>
        <v>0</v>
      </c>
      <c r="GI14" s="19">
        <f>VLOOKUP(GB14,[3]SortDOW!$A$11:$H$1367,GI$8)</f>
        <v>0</v>
      </c>
      <c r="GJ14" s="20">
        <f>VLOOKUP(GB14+GJ$9,[3]SortDOW!$A$11:$H$1367,GJ$8)</f>
        <v>1335864708</v>
      </c>
      <c r="GK14" s="63">
        <v>1</v>
      </c>
      <c r="GY14" s="86"/>
      <c r="HB14" s="18">
        <f>HG$1-7</f>
        <v>38418</v>
      </c>
      <c r="HC14" s="10">
        <f>VLOOKUP(HB14,[3]SortDOW!$A$11:$H$1367,HC$8)</f>
        <v>1544477134</v>
      </c>
      <c r="HD14" s="10">
        <f>VLOOKUP(HB14,[3]SortDOW!$A$11:$H$1367,HD$8)</f>
        <v>1590114330</v>
      </c>
      <c r="HE14" s="10">
        <f>VLOOKUP(HB14,[3]SortDOW!$A$11:$H$1367,HE$8)</f>
        <v>1760624733</v>
      </c>
      <c r="HF14" s="10">
        <f>VLOOKUP(HB14,[3]SortDOW!$A$11:$H$1367,HF$8)</f>
        <v>1709134910</v>
      </c>
      <c r="HG14" s="10">
        <f>VLOOKUP(HB14,[3]SortDOW!$A$11:$H$1367,HG$8)</f>
        <v>1504266153</v>
      </c>
      <c r="HH14" s="19">
        <f>VLOOKUP(HB14,[3]SortDOW!$A$11:$H$1367,HH$8)</f>
        <v>0</v>
      </c>
      <c r="HI14" s="19">
        <f>VLOOKUP(HB14,[3]SortDOW!$A$11:$H$1367,HI$8)</f>
        <v>0</v>
      </c>
      <c r="HJ14" s="20">
        <f>VLOOKUP(HB14+HJ$9,[3]SortDOW!$A$11:$H$1367,HJ$8)</f>
        <v>1528735221</v>
      </c>
      <c r="HK14" s="63">
        <v>1</v>
      </c>
    </row>
    <row r="15" spans="1:220" s="28" customFormat="1" x14ac:dyDescent="0.25">
      <c r="A15" s="29">
        <v>38879</v>
      </c>
      <c r="B15" s="22">
        <f>G$1</f>
        <v>39341</v>
      </c>
      <c r="C15" s="23">
        <f>VLOOKUP(B15,[3]SortDOW!$A$11:$H$1367,C$8)</f>
        <v>1844172302</v>
      </c>
      <c r="D15" s="23">
        <f>VLOOKUP(B15,[3]SortDOW!$A$11:$H$1367,D$8)</f>
        <v>1866068957</v>
      </c>
      <c r="E15" s="23">
        <f>VLOOKUP(B15,[3]SortDOW!$A$11:$H$1367,E$8)</f>
        <v>1841583452</v>
      </c>
      <c r="F15" s="23">
        <f>VLOOKUP(B15,[3]SortDOW!$A$11:$H$1367,F$8)</f>
        <v>1800775730</v>
      </c>
      <c r="G15" s="23">
        <f>VLOOKUP(B15,[3]SortDOW!$A$11:$H$1367,G$8)</f>
        <v>1710442879</v>
      </c>
      <c r="H15" s="24">
        <f>VLOOKUP(B15,[3]SortDOW!$A$11:$H$1367,H$8)</f>
        <v>0</v>
      </c>
      <c r="I15" s="24">
        <f>VLOOKUP(B15,[3]SortDOW!$A$11:$H$1367,I$8)</f>
        <v>0</v>
      </c>
      <c r="J15" s="25">
        <f>VLOOKUP(B15+J$9,[3]SortDOW!$A$11:$H$1367,J$8)</f>
        <v>1562868639</v>
      </c>
      <c r="K15" s="26">
        <v>0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86"/>
      <c r="Z15" s="27"/>
      <c r="AA15" s="27"/>
      <c r="AB15" s="22">
        <f>AG$1</f>
        <v>39250</v>
      </c>
      <c r="AC15" s="23">
        <f>VLOOKUP(AB15,[3]SortDOW!$A$11:$H$1367,AC$8)</f>
        <v>1702469854</v>
      </c>
      <c r="AD15" s="23">
        <f>VLOOKUP(AB15,[3]SortDOW!$A$11:$H$1367,AD$8)</f>
        <v>2114240440</v>
      </c>
      <c r="AE15" s="23">
        <f>VLOOKUP(AB15,[3]SortDOW!$A$11:$H$1367,AE$8)</f>
        <v>2061288308</v>
      </c>
      <c r="AF15" s="23">
        <f>VLOOKUP(AB15,[3]SortDOW!$A$11:$H$1367,AF$8)</f>
        <v>1881463594</v>
      </c>
      <c r="AG15" s="23">
        <f>VLOOKUP(AB15,[3]SortDOW!$A$11:$H$1367,AG$8)</f>
        <v>2594211992</v>
      </c>
      <c r="AH15" s="24">
        <f>VLOOKUP(AB15,[3]SortDOW!$A$11:$H$1367,AH$8)</f>
        <v>0</v>
      </c>
      <c r="AI15" s="24">
        <f>VLOOKUP(AB15,[3]SortDOW!$A$11:$H$1367,AI$8)</f>
        <v>0</v>
      </c>
      <c r="AJ15" s="25">
        <f>VLOOKUP(AB15+AJ$9,[3]SortDOW!$A$11:$H$1367,AJ$8)</f>
        <v>1677076835</v>
      </c>
      <c r="AK15" s="63">
        <v>0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86"/>
      <c r="BB15" s="22">
        <f>BG$1</f>
        <v>39152</v>
      </c>
      <c r="BC15" s="23">
        <f>VLOOKUP(BB15,[3]SortDOW!$A$11:$H$1367,BC$8)</f>
        <v>2550569608</v>
      </c>
      <c r="BD15" s="23">
        <f>VLOOKUP(BB15,[3]SortDOW!$A$11:$H$1367,BD$8)</f>
        <v>2300457156</v>
      </c>
      <c r="BE15" s="23">
        <f>VLOOKUP(BB15,[3]SortDOW!$A$11:$H$1367,BE$8)</f>
        <v>2151924594</v>
      </c>
      <c r="BF15" s="23">
        <f>VLOOKUP(BB15,[3]SortDOW!$A$11:$H$1367,BF$8)</f>
        <v>2041874391</v>
      </c>
      <c r="BG15" s="23">
        <f>VLOOKUP(BB15,[3]SortDOW!$A$11:$H$1367,BG$8)</f>
        <v>1835821086</v>
      </c>
      <c r="BH15" s="24">
        <f>VLOOKUP(BB15,[3]SortDOW!$A$11:$H$1367,BH$8)</f>
        <v>0</v>
      </c>
      <c r="BI15" s="24">
        <f>VLOOKUP(BB15,[3]SortDOW!$A$11:$H$1367,BI$8)</f>
        <v>0</v>
      </c>
      <c r="BJ15" s="25">
        <f>VLOOKUP(BB15+BJ$9,[3]SortDOW!$A$11:$H$1367,BJ$8)</f>
        <v>1825391099</v>
      </c>
      <c r="BK15" s="63">
        <v>0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86"/>
      <c r="BZ15" s="27"/>
      <c r="CA15" s="27"/>
      <c r="CB15" s="22">
        <f>CG$1</f>
        <v>38977</v>
      </c>
      <c r="CC15" s="23">
        <f>VLOOKUP(CB15,[3]SortDOW!$A$11:$H$1367,CC$8)</f>
        <v>1881529468</v>
      </c>
      <c r="CD15" s="23">
        <f>VLOOKUP(CB15,[3]SortDOW!$A$11:$H$1367,CD$8)</f>
        <v>2021766186</v>
      </c>
      <c r="CE15" s="23">
        <f>VLOOKUP(CB15,[3]SortDOW!$A$11:$H$1367,CE$8)</f>
        <v>1900042950</v>
      </c>
      <c r="CF15" s="23">
        <f>VLOOKUP(CB15,[3]SortDOW!$A$11:$H$1367,CF$8)</f>
        <v>1675327321</v>
      </c>
      <c r="CG15" s="23">
        <f>VLOOKUP(CB15,[3]SortDOW!$A$11:$H$1367,CG$8)</f>
        <v>2638165412</v>
      </c>
      <c r="CH15" s="24">
        <f>VLOOKUP(CB15,[3]SortDOW!$A$11:$H$1367,CH$8)</f>
        <v>0</v>
      </c>
      <c r="CI15" s="24">
        <f>VLOOKUP(CB15,[3]SortDOW!$A$11:$H$1367,CI$8)</f>
        <v>0</v>
      </c>
      <c r="CJ15" s="25">
        <f>VLOOKUP(CB15+CJ$9,[3]SortDOW!$A$11:$H$1367,CJ$8)</f>
        <v>1716043017</v>
      </c>
      <c r="CK15" s="63">
        <v>0</v>
      </c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86"/>
      <c r="DB15" s="22">
        <f>DG$1</f>
        <v>38879</v>
      </c>
      <c r="DC15" s="23">
        <f>VLOOKUP(DB15,[3]SortDOW!$A$11:$H$1367,DC$8)</f>
        <v>1816792653</v>
      </c>
      <c r="DD15" s="23">
        <f>VLOOKUP(DB15,[3]SortDOW!$A$11:$H$1367,DD$8)</f>
        <v>2098936062</v>
      </c>
      <c r="DE15" s="23">
        <f>VLOOKUP(DB15,[3]SortDOW!$A$11:$H$1367,DE$8)</f>
        <v>2037040272</v>
      </c>
      <c r="DF15" s="23">
        <f>VLOOKUP(DB15,[3]SortDOW!$A$11:$H$1367,DF$8)</f>
        <v>2841020327</v>
      </c>
      <c r="DG15" s="23">
        <f>VLOOKUP(DB15,[3]SortDOW!$A$11:$H$1367,DG$8)</f>
        <v>1761812298</v>
      </c>
      <c r="DH15" s="24">
        <f>VLOOKUP(DB15,[3]SortDOW!$A$11:$H$1367,DH$8)</f>
        <v>0</v>
      </c>
      <c r="DI15" s="24">
        <f>VLOOKUP(DB15,[3]SortDOW!$A$11:$H$1367,DI$8)</f>
        <v>0</v>
      </c>
      <c r="DJ15" s="25">
        <f>VLOOKUP(DB15+DJ$9,[3]SortDOW!$A$11:$H$1367,DJ$8)</f>
        <v>1808546120</v>
      </c>
      <c r="DK15" s="63">
        <v>0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86"/>
      <c r="EB15" s="22">
        <f>EG$1</f>
        <v>38788</v>
      </c>
      <c r="EC15" s="23">
        <f>VLOOKUP(EB15,[3]SortDOW!$A$11:$H$1367,EC$8)</f>
        <v>1803088635</v>
      </c>
      <c r="ED15" s="23">
        <f>VLOOKUP(EB15,[3]SortDOW!$A$11:$H$1367,ED$8)</f>
        <v>1780907365</v>
      </c>
      <c r="EE15" s="23">
        <f>VLOOKUP(EB15,[3]SortDOW!$A$11:$H$1367,EE$8)</f>
        <v>1871512470</v>
      </c>
      <c r="EF15" s="23">
        <f>VLOOKUP(EB15,[3]SortDOW!$A$11:$H$1367,EF$8)</f>
        <v>1678380230</v>
      </c>
      <c r="EG15" s="23">
        <f>VLOOKUP(EB15,[3]SortDOW!$A$11:$H$1367,EG$8)</f>
        <v>1715286854</v>
      </c>
      <c r="EH15" s="24">
        <f>VLOOKUP(EB15,[3]SortDOW!$A$11:$H$1367,EH$8)</f>
        <v>0</v>
      </c>
      <c r="EI15" s="24">
        <f>VLOOKUP(EB15,[3]SortDOW!$A$11:$H$1367,EI$8)</f>
        <v>0</v>
      </c>
      <c r="EJ15" s="25">
        <f>VLOOKUP(EB15+EJ$9,[3]SortDOW!$A$11:$H$1367,EJ$8)</f>
        <v>1676613373</v>
      </c>
      <c r="EK15" s="63">
        <v>0</v>
      </c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86"/>
      <c r="EZ15" s="27"/>
      <c r="FA15" s="27"/>
      <c r="FB15" s="22">
        <f>FG$1</f>
        <v>38607</v>
      </c>
      <c r="FC15" s="23">
        <f>VLOOKUP(FB15,[3]SortDOW!$A$11:$H$1367,FC$8)</f>
        <v>1507070516</v>
      </c>
      <c r="FD15" s="23">
        <f>VLOOKUP(FB15,[3]SortDOW!$A$11:$H$1367,FD$8)</f>
        <v>1667889847</v>
      </c>
      <c r="FE15" s="23">
        <f>VLOOKUP(FB15,[3]SortDOW!$A$11:$H$1367,FE$8)</f>
        <v>1566793505</v>
      </c>
      <c r="FF15" s="23">
        <f>VLOOKUP(FB15,[3]SortDOW!$A$11:$H$1367,FF$8)</f>
        <v>1685364967</v>
      </c>
      <c r="FG15" s="23">
        <f>VLOOKUP(FB15,[3]SortDOW!$A$11:$H$1367,FG$8)</f>
        <v>3151430040</v>
      </c>
      <c r="FH15" s="24">
        <f>VLOOKUP(FB15,[3]SortDOW!$A$11:$H$1367,FH$8)</f>
        <v>0</v>
      </c>
      <c r="FI15" s="24">
        <f>VLOOKUP(FB15,[3]SortDOW!$A$11:$H$1367,FI$8)</f>
        <v>0</v>
      </c>
      <c r="FJ15" s="25">
        <f>VLOOKUP(FB15+FJ$9,[3]SortDOW!$A$11:$H$1367,FJ$8)</f>
        <v>1650442849</v>
      </c>
      <c r="FK15" s="63">
        <v>0</v>
      </c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86"/>
      <c r="FZ15" s="27"/>
      <c r="GA15" s="27"/>
      <c r="GB15" s="22">
        <f>GG$1</f>
        <v>38516</v>
      </c>
      <c r="GC15" s="23">
        <f>VLOOKUP(GB15,[3]SortDOW!$A$11:$H$1367,GC$8)</f>
        <v>1335864708</v>
      </c>
      <c r="GD15" s="23">
        <f>VLOOKUP(GB15,[3]SortDOW!$A$11:$H$1367,GD$8)</f>
        <v>1403003742</v>
      </c>
      <c r="GE15" s="23">
        <f>VLOOKUP(GB15,[3]SortDOW!$A$11:$H$1367,GE$8)</f>
        <v>1494199830</v>
      </c>
      <c r="GF15" s="23">
        <f>VLOOKUP(GB15,[3]SortDOW!$A$11:$H$1367,GF$8)</f>
        <v>1457083768</v>
      </c>
      <c r="GG15" s="23">
        <f>VLOOKUP(GB15,[3]SortDOW!$A$11:$H$1367,GG$8)</f>
        <v>2075712343</v>
      </c>
      <c r="GH15" s="24">
        <f>VLOOKUP(GB15,[3]SortDOW!$A$11:$H$1367,GH$8)</f>
        <v>0</v>
      </c>
      <c r="GI15" s="24">
        <f>VLOOKUP(GB15,[3]SortDOW!$A$11:$H$1367,GI$8)</f>
        <v>0</v>
      </c>
      <c r="GJ15" s="25">
        <f>VLOOKUP(GB15+GJ$9,[3]SortDOW!$A$11:$H$1367,GJ$8)</f>
        <v>1349585576</v>
      </c>
      <c r="GK15" s="63">
        <v>0</v>
      </c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86"/>
      <c r="GZ15" s="27"/>
      <c r="HA15" s="27"/>
      <c r="HB15" s="22">
        <f>HG$1</f>
        <v>38425</v>
      </c>
      <c r="HC15" s="23">
        <f>VLOOKUP(HB15,[3]SortDOW!$A$11:$H$1367,HC$8)</f>
        <v>1528735221</v>
      </c>
      <c r="HD15" s="23">
        <f>VLOOKUP(HB15,[3]SortDOW!$A$11:$H$1367,HD$8)</f>
        <v>1574623349</v>
      </c>
      <c r="HE15" s="23">
        <f>VLOOKUP(HB15,[3]SortDOW!$A$11:$H$1367,HE$8)</f>
        <v>1764859595</v>
      </c>
      <c r="HF15" s="23">
        <f>VLOOKUP(HB15,[3]SortDOW!$A$11:$H$1367,HF$8)</f>
        <v>1636005956</v>
      </c>
      <c r="HG15" s="23">
        <f>VLOOKUP(HB15,[3]SortDOW!$A$11:$H$1367,HG$8)</f>
        <v>2812857013</v>
      </c>
      <c r="HH15" s="24">
        <f>VLOOKUP(HB15,[3]SortDOW!$A$11:$H$1367,HH$8)</f>
        <v>0</v>
      </c>
      <c r="HI15" s="24">
        <f>VLOOKUP(HB15,[3]SortDOW!$A$11:$H$1367,HI$8)</f>
        <v>0</v>
      </c>
      <c r="HJ15" s="25">
        <f>VLOOKUP(HB15+HJ$9,[3]SortDOW!$A$11:$H$1367,HJ$8)</f>
        <v>1509318340</v>
      </c>
      <c r="HK15" s="63">
        <v>0</v>
      </c>
    </row>
    <row r="16" spans="1:220" x14ac:dyDescent="0.25">
      <c r="A16" s="29">
        <v>38788</v>
      </c>
      <c r="B16" s="18">
        <f>G$1+7</f>
        <v>39348</v>
      </c>
      <c r="C16" s="10">
        <f>VLOOKUP(B16,[3]SortDOW!$A$11:$H$1367,C$8)</f>
        <v>1562868639</v>
      </c>
      <c r="D16" s="10">
        <f>VLOOKUP(B16,[3]SortDOW!$A$11:$H$1367,D$8)</f>
        <v>2413620454</v>
      </c>
      <c r="E16" s="10">
        <f>VLOOKUP(B16,[3]SortDOW!$A$11:$H$1367,E$8)</f>
        <v>2371002119</v>
      </c>
      <c r="F16" s="10">
        <f>VLOOKUP(B16,[3]SortDOW!$A$11:$H$1367,F$8)</f>
        <v>1858303247</v>
      </c>
      <c r="G16" s="10">
        <f>VLOOKUP(B16,[3]SortDOW!$A$11:$H$1367,G$8)</f>
        <v>2797731747</v>
      </c>
      <c r="H16" s="19">
        <f>VLOOKUP(B16,[3]SortDOW!$A$11:$H$1367,H$8)</f>
        <v>0</v>
      </c>
      <c r="I16" s="19">
        <f>VLOOKUP(B16,[3]SortDOW!$A$11:$H$1367,I$8)</f>
        <v>0</v>
      </c>
      <c r="J16" s="20">
        <f>VLOOKUP(B16+J$9,[3]SortDOW!$A$11:$H$1367,J$8)</f>
        <v>1999314092</v>
      </c>
      <c r="K16" s="21">
        <v>1</v>
      </c>
      <c r="Y16" s="86"/>
      <c r="AB16" s="18">
        <f>AG$1+7</f>
        <v>39257</v>
      </c>
      <c r="AC16" s="10">
        <f>VLOOKUP(AB16,[3]SortDOW!$A$11:$H$1367,AC$8)</f>
        <v>1677076835</v>
      </c>
      <c r="AD16" s="10">
        <f>VLOOKUP(AB16,[3]SortDOW!$A$11:$H$1367,AD$8)</f>
        <v>1872650941</v>
      </c>
      <c r="AE16" s="10">
        <f>VLOOKUP(AB16,[3]SortDOW!$A$11:$H$1367,AE$8)</f>
        <v>2154105846</v>
      </c>
      <c r="AF16" s="10">
        <f>VLOOKUP(AB16,[3]SortDOW!$A$11:$H$1367,AF$8)</f>
        <v>2082689046</v>
      </c>
      <c r="AG16" s="10">
        <f>VLOOKUP(AB16,[3]SortDOW!$A$11:$H$1367,AG$8)</f>
        <v>4425404724</v>
      </c>
      <c r="AH16" s="19">
        <f>VLOOKUP(AB16,[3]SortDOW!$A$11:$H$1367,AH$8)</f>
        <v>0</v>
      </c>
      <c r="AI16" s="19">
        <f>VLOOKUP(AB16,[3]SortDOW!$A$11:$H$1367,AI$8)</f>
        <v>0</v>
      </c>
      <c r="AJ16" s="20">
        <f>VLOOKUP(AB16+AJ$9,[3]SortDOW!$A$11:$H$1367,AJ$8)</f>
        <v>2240018673</v>
      </c>
      <c r="AK16" s="63">
        <v>1</v>
      </c>
      <c r="BA16" s="86"/>
      <c r="BB16" s="18">
        <f>BG$1+7</f>
        <v>39159</v>
      </c>
      <c r="BC16" s="10">
        <f>VLOOKUP(BB16,[3]SortDOW!$A$11:$H$1367,BC$8)</f>
        <v>1825391099</v>
      </c>
      <c r="BD16" s="10">
        <f>VLOOKUP(BB16,[3]SortDOW!$A$11:$H$1367,BD$8)</f>
        <v>2464304893</v>
      </c>
      <c r="BE16" s="10">
        <f>VLOOKUP(BB16,[3]SortDOW!$A$11:$H$1367,BE$8)</f>
        <v>2623366713</v>
      </c>
      <c r="BF16" s="10">
        <f>VLOOKUP(BB16,[3]SortDOW!$A$11:$H$1367,BF$8)</f>
        <v>1897772147</v>
      </c>
      <c r="BG16" s="10">
        <f>VLOOKUP(BB16,[3]SortDOW!$A$11:$H$1367,BG$8)</f>
        <v>2531136908</v>
      </c>
      <c r="BH16" s="19">
        <f>VLOOKUP(BB16,[3]SortDOW!$A$11:$H$1367,BH$8)</f>
        <v>0</v>
      </c>
      <c r="BI16" s="19">
        <f>VLOOKUP(BB16,[3]SortDOW!$A$11:$H$1367,BI$8)</f>
        <v>0</v>
      </c>
      <c r="BJ16" s="20">
        <f>VLOOKUP(BB16+BJ$9,[3]SortDOW!$A$11:$H$1367,BJ$8)</f>
        <v>1837267320</v>
      </c>
      <c r="BK16" s="63">
        <v>1</v>
      </c>
      <c r="BY16" s="86"/>
      <c r="CB16" s="18">
        <f>CG$1+7</f>
        <v>38984</v>
      </c>
      <c r="CC16" s="10">
        <f>VLOOKUP(CB16,[3]SortDOW!$A$11:$H$1367,CC$8)</f>
        <v>1716043017</v>
      </c>
      <c r="CD16" s="10">
        <f>VLOOKUP(CB16,[3]SortDOW!$A$11:$H$1367,CD$8)</f>
        <v>1707509970</v>
      </c>
      <c r="CE16" s="10">
        <f>VLOOKUP(CB16,[3]SortDOW!$A$11:$H$1367,CE$8)</f>
        <v>1842123286</v>
      </c>
      <c r="CF16" s="10">
        <f>VLOOKUP(CB16,[3]SortDOW!$A$11:$H$1367,CF$8)</f>
        <v>1896676883</v>
      </c>
      <c r="CG16" s="10">
        <f>VLOOKUP(CB16,[3]SortDOW!$A$11:$H$1367,CG$8)</f>
        <v>1615599072</v>
      </c>
      <c r="CH16" s="19">
        <f>VLOOKUP(CB16,[3]SortDOW!$A$11:$H$1367,CH$8)</f>
        <v>0</v>
      </c>
      <c r="CI16" s="19">
        <f>VLOOKUP(CB16,[3]SortDOW!$A$11:$H$1367,CI$8)</f>
        <v>0</v>
      </c>
      <c r="CJ16" s="20">
        <f>VLOOKUP(CB16+CJ$9,[3]SortDOW!$A$11:$H$1367,CJ$8)</f>
        <v>1991570995</v>
      </c>
      <c r="CK16" s="63">
        <v>1</v>
      </c>
      <c r="DA16" s="86"/>
      <c r="DB16" s="18">
        <f>DG$1+7</f>
        <v>38886</v>
      </c>
      <c r="DC16" s="10">
        <f>VLOOKUP(DB16,[3]SortDOW!$A$11:$H$1367,DC$8)</f>
        <v>1808546120</v>
      </c>
      <c r="DD16" s="10">
        <f>VLOOKUP(DB16,[3]SortDOW!$A$11:$H$1367,DD$8)</f>
        <v>2592233158</v>
      </c>
      <c r="DE16" s="10">
        <f>VLOOKUP(DB16,[3]SortDOW!$A$11:$H$1367,DE$8)</f>
        <v>2190381128</v>
      </c>
      <c r="DF16" s="10">
        <f>VLOOKUP(DB16,[3]SortDOW!$A$11:$H$1367,DF$8)</f>
        <v>2243838025</v>
      </c>
      <c r="DG16" s="10">
        <f>VLOOKUP(DB16,[3]SortDOW!$A$11:$H$1367,DG$8)</f>
        <v>2251514208</v>
      </c>
      <c r="DH16" s="19">
        <f>VLOOKUP(DB16,[3]SortDOW!$A$11:$H$1367,DH$8)</f>
        <v>0</v>
      </c>
      <c r="DI16" s="19">
        <f>VLOOKUP(DB16,[3]SortDOW!$A$11:$H$1367,DI$8)</f>
        <v>0</v>
      </c>
      <c r="DJ16" s="20">
        <f>VLOOKUP(DB16+DJ$9,[3]SortDOW!$A$11:$H$1367,DJ$8)</f>
        <v>1729960171</v>
      </c>
      <c r="DK16" s="63">
        <v>1</v>
      </c>
      <c r="EA16" s="86"/>
      <c r="EB16" s="18">
        <f>EG$1+7</f>
        <v>38795</v>
      </c>
      <c r="EC16" s="10">
        <f>VLOOKUP(EB16,[3]SortDOW!$A$11:$H$1367,EC$8)</f>
        <v>1676613373</v>
      </c>
      <c r="ED16" s="10">
        <f>VLOOKUP(EB16,[3]SortDOW!$A$11:$H$1367,ED$8)</f>
        <v>1702825123</v>
      </c>
      <c r="EE16" s="10">
        <f>VLOOKUP(EB16,[3]SortDOW!$A$11:$H$1367,EE$8)</f>
        <v>1813146906</v>
      </c>
      <c r="EF16" s="10">
        <f>VLOOKUP(EB16,[3]SortDOW!$A$11:$H$1367,EF$8)</f>
        <v>1784874828</v>
      </c>
      <c r="EG16" s="10">
        <f>VLOOKUP(EB16,[3]SortDOW!$A$11:$H$1367,EG$8)</f>
        <v>2135332101</v>
      </c>
      <c r="EH16" s="19">
        <f>VLOOKUP(EB16,[3]SortDOW!$A$11:$H$1367,EH$8)</f>
        <v>0</v>
      </c>
      <c r="EI16" s="19">
        <f>VLOOKUP(EB16,[3]SortDOW!$A$11:$H$1367,EI$8)</f>
        <v>0</v>
      </c>
      <c r="EJ16" s="20">
        <f>VLOOKUP(EB16+EJ$9,[3]SortDOW!$A$11:$H$1367,EJ$8)</f>
        <v>1554092230</v>
      </c>
      <c r="EK16" s="63">
        <v>1</v>
      </c>
      <c r="EY16" s="86"/>
      <c r="FB16" s="18">
        <f>FG$1+7</f>
        <v>38614</v>
      </c>
      <c r="FC16" s="10">
        <f>VLOOKUP(FB16,[3]SortDOW!$A$11:$H$1367,FC$8)</f>
        <v>1650442849</v>
      </c>
      <c r="FD16" s="10">
        <f>VLOOKUP(FB16,[3]SortDOW!$A$11:$H$1367,FD$8)</f>
        <v>1852711124</v>
      </c>
      <c r="FE16" s="10">
        <f>VLOOKUP(FB16,[3]SortDOW!$A$11:$H$1367,FE$8)</f>
        <v>2048084994</v>
      </c>
      <c r="FF16" s="10">
        <f>VLOOKUP(FB16,[3]SortDOW!$A$11:$H$1367,FF$8)</f>
        <v>1950445973</v>
      </c>
      <c r="FG16" s="10">
        <f>VLOOKUP(FB16,[3]SortDOW!$A$11:$H$1367,FG$8)</f>
        <v>1593411463</v>
      </c>
      <c r="FH16" s="19">
        <f>VLOOKUP(FB16,[3]SortDOW!$A$11:$H$1367,FH$8)</f>
        <v>0</v>
      </c>
      <c r="FI16" s="19">
        <f>VLOOKUP(FB16,[3]SortDOW!$A$11:$H$1367,FI$8)</f>
        <v>0</v>
      </c>
      <c r="FJ16" s="20">
        <f>VLOOKUP(FB16+FJ$9,[3]SortDOW!$A$11:$H$1367,FJ$8)</f>
        <v>1657479914</v>
      </c>
      <c r="FK16" s="63">
        <v>1</v>
      </c>
      <c r="FY16" s="86"/>
      <c r="GB16" s="18">
        <f>GG$1+7</f>
        <v>38523</v>
      </c>
      <c r="GC16" s="10">
        <f>VLOOKUP(GB16,[3]SortDOW!$A$11:$H$1367,GC$8)</f>
        <v>1349585576</v>
      </c>
      <c r="GD16" s="10">
        <f>VLOOKUP(GB16,[3]SortDOW!$A$11:$H$1367,GD$8)</f>
        <v>1345219841</v>
      </c>
      <c r="GE16" s="10">
        <f>VLOOKUP(GB16,[3]SortDOW!$A$11:$H$1367,GE$8)</f>
        <v>1424317079</v>
      </c>
      <c r="GF16" s="10">
        <f>VLOOKUP(GB16,[3]SortDOW!$A$11:$H$1367,GF$8)</f>
        <v>1665582183</v>
      </c>
      <c r="GG16" s="10">
        <f>VLOOKUP(GB16,[3]SortDOW!$A$11:$H$1367,GG$8)</f>
        <v>3156833123</v>
      </c>
      <c r="GH16" s="19">
        <f>VLOOKUP(GB16,[3]SortDOW!$A$11:$H$1367,GH$8)</f>
        <v>0</v>
      </c>
      <c r="GI16" s="19">
        <f>VLOOKUP(GB16,[3]SortDOW!$A$11:$H$1367,GI$8)</f>
        <v>0</v>
      </c>
      <c r="GJ16" s="20">
        <f>VLOOKUP(GB16+GJ$9,[3]SortDOW!$A$11:$H$1367,GJ$8)</f>
        <v>1495498022</v>
      </c>
      <c r="GK16" s="63">
        <v>1</v>
      </c>
      <c r="GY16" s="86"/>
      <c r="HB16" s="18">
        <f>HG$1+7</f>
        <v>38432</v>
      </c>
      <c r="HC16" s="10">
        <f>VLOOKUP(HB16,[3]SortDOW!$A$11:$H$1367,HC$8)</f>
        <v>1509318340</v>
      </c>
      <c r="HD16" s="10">
        <f>VLOOKUP(HB16,[3]SortDOW!$A$11:$H$1367,HD$8)</f>
        <v>1766193049</v>
      </c>
      <c r="HE16" s="10">
        <f>VLOOKUP(HB16,[3]SortDOW!$A$11:$H$1367,HE$8)</f>
        <v>1894396877</v>
      </c>
      <c r="HF16" s="10">
        <f>VLOOKUP(HB16,[3]SortDOW!$A$11:$H$1367,HF$8)</f>
        <v>1423482853</v>
      </c>
      <c r="HG16" s="10">
        <f>VLOOKUP(HB16,[3]SortDOW!$A$11:$H$1367,HG$8)</f>
        <v>0</v>
      </c>
      <c r="HH16" s="19">
        <f>VLOOKUP(HB16,[3]SortDOW!$A$11:$H$1367,HH$8)</f>
        <v>0</v>
      </c>
      <c r="HI16" s="19">
        <f>VLOOKUP(HB16,[3]SortDOW!$A$11:$H$1367,HI$8)</f>
        <v>0</v>
      </c>
      <c r="HJ16" s="20">
        <f>VLOOKUP(HB16+HJ$9,[3]SortDOW!$A$11:$H$1367,HJ$8)</f>
        <v>1421625106</v>
      </c>
      <c r="HK16" s="63">
        <v>1</v>
      </c>
    </row>
    <row r="17" spans="1:232" x14ac:dyDescent="0.25">
      <c r="A17" s="17">
        <v>38607</v>
      </c>
      <c r="B17" s="18">
        <f>G$1+14</f>
        <v>39355</v>
      </c>
      <c r="C17" s="10">
        <f>VLOOKUP(B17,[3]SortDOW!$A$11:$H$1367,C$8)</f>
        <v>1999314092</v>
      </c>
      <c r="D17" s="10">
        <f>VLOOKUP(B17,[3]SortDOW!$A$11:$H$1367,D$8)</f>
        <v>1910334613</v>
      </c>
      <c r="E17" s="10">
        <f>VLOOKUP(B17,[3]SortDOW!$A$11:$H$1367,E$8)</f>
        <v>1913861734</v>
      </c>
      <c r="F17" s="10">
        <f>VLOOKUP(B17,[3]SortDOW!$A$11:$H$1367,F$8)</f>
        <v>1721268524</v>
      </c>
      <c r="G17" s="10">
        <f>VLOOKUP(B17,[3]SortDOW!$A$11:$H$1367,G$8)</f>
        <v>1894918699</v>
      </c>
      <c r="H17" s="19">
        <f>VLOOKUP(B17,[3]SortDOW!$A$11:$H$1367,H$8)</f>
        <v>0</v>
      </c>
      <c r="I17" s="19">
        <f>VLOOKUP(B17,[3]SortDOW!$A$11:$H$1367,I$8)</f>
        <v>0</v>
      </c>
      <c r="J17" s="20">
        <f>VLOOKUP(B17+J$9,[3]SortDOW!$A$11:$H$1367,J$8)</f>
        <v>2090393836</v>
      </c>
      <c r="K17" s="21">
        <v>1</v>
      </c>
      <c r="Y17" s="86"/>
      <c r="AB17" s="18">
        <f>AG$1+14</f>
        <v>39264</v>
      </c>
      <c r="AC17" s="10">
        <f>VLOOKUP(AB17,[3]SortDOW!$A$11:$H$1367,AC$8)</f>
        <v>2240018673</v>
      </c>
      <c r="AD17" s="10">
        <f>VLOOKUP(AB17,[3]SortDOW!$A$11:$H$1367,AD$8)</f>
        <v>2384234048</v>
      </c>
      <c r="AE17" s="10">
        <f>VLOOKUP(AB17,[3]SortDOW!$A$11:$H$1367,AE$8)</f>
        <v>2303861983</v>
      </c>
      <c r="AF17" s="10">
        <f>VLOOKUP(AB17,[3]SortDOW!$A$11:$H$1367,AF$8)</f>
        <v>2016837680</v>
      </c>
      <c r="AG17" s="10">
        <f>VLOOKUP(AB17,[3]SortDOW!$A$11:$H$1367,AG$8)</f>
        <v>2135260459</v>
      </c>
      <c r="AH17" s="19">
        <f>VLOOKUP(AB17,[3]SortDOW!$A$11:$H$1367,AH$8)</f>
        <v>0</v>
      </c>
      <c r="AI17" s="19">
        <f>VLOOKUP(AB17,[3]SortDOW!$A$11:$H$1367,AI$8)</f>
        <v>0</v>
      </c>
      <c r="AJ17" s="20">
        <f>VLOOKUP(AB17+AJ$9,[3]SortDOW!$A$11:$H$1367,AJ$8)</f>
        <v>1830606360</v>
      </c>
      <c r="AK17" s="63">
        <v>1</v>
      </c>
      <c r="BA17" s="86"/>
      <c r="BB17" s="18">
        <f>BG$1+14</f>
        <v>39166</v>
      </c>
      <c r="BC17" s="10">
        <f>VLOOKUP(BB17,[3]SortDOW!$A$11:$H$1367,BC$8)</f>
        <v>1837267320</v>
      </c>
      <c r="BD17" s="10">
        <f>VLOOKUP(BB17,[3]SortDOW!$A$11:$H$1367,BD$8)</f>
        <v>1883251474</v>
      </c>
      <c r="BE17" s="10">
        <f>VLOOKUP(BB17,[3]SortDOW!$A$11:$H$1367,BE$8)</f>
        <v>2181315208</v>
      </c>
      <c r="BF17" s="10">
        <f>VLOOKUP(BB17,[3]SortDOW!$A$11:$H$1367,BF$8)</f>
        <v>2094226491</v>
      </c>
      <c r="BG17" s="10">
        <f>VLOOKUP(BB17,[3]SortDOW!$A$11:$H$1367,BG$8)</f>
        <v>1762062826</v>
      </c>
      <c r="BH17" s="19">
        <f>VLOOKUP(BB17,[3]SortDOW!$A$11:$H$1367,BH$8)</f>
        <v>0</v>
      </c>
      <c r="BI17" s="19">
        <f>VLOOKUP(BB17,[3]SortDOW!$A$11:$H$1367,BI$8)</f>
        <v>0</v>
      </c>
      <c r="BJ17" s="20">
        <f>VLOOKUP(BB17+BJ$9,[3]SortDOW!$A$11:$H$1367,BJ$8)</f>
        <v>1866456839</v>
      </c>
      <c r="BK17" s="63">
        <v>1</v>
      </c>
      <c r="BY17" s="86"/>
      <c r="CB17" s="18">
        <f>CG$1+14</f>
        <v>38991</v>
      </c>
      <c r="CC17" s="10">
        <f>VLOOKUP(CB17,[3]SortDOW!$A$11:$H$1367,CC$8)</f>
        <v>1991570995</v>
      </c>
      <c r="CD17" s="10">
        <f>VLOOKUP(CB17,[3]SortDOW!$A$11:$H$1367,CD$8)</f>
        <v>1983189029</v>
      </c>
      <c r="CE17" s="10">
        <f>VLOOKUP(CB17,[3]SortDOW!$A$11:$H$1367,CE$8)</f>
        <v>1971622289</v>
      </c>
      <c r="CF17" s="10">
        <f>VLOOKUP(CB17,[3]SortDOW!$A$11:$H$1367,CF$8)</f>
        <v>1735316618</v>
      </c>
      <c r="CG17" s="10">
        <f>VLOOKUP(CB17,[3]SortDOW!$A$11:$H$1367,CG$8)</f>
        <v>1659398271</v>
      </c>
      <c r="CH17" s="19">
        <f>VLOOKUP(CB17,[3]SortDOW!$A$11:$H$1367,CH$8)</f>
        <v>0</v>
      </c>
      <c r="CI17" s="19">
        <f>VLOOKUP(CB17,[3]SortDOW!$A$11:$H$1367,CI$8)</f>
        <v>0</v>
      </c>
      <c r="CJ17" s="20">
        <f>VLOOKUP(CB17+CJ$9,[3]SortDOW!$A$11:$H$1367,CJ$8)</f>
        <v>1636286919</v>
      </c>
      <c r="CK17" s="63">
        <v>1</v>
      </c>
      <c r="DA17" s="86"/>
      <c r="DB17" s="18">
        <f>DG$1+14</f>
        <v>38893</v>
      </c>
      <c r="DC17" s="10">
        <f>VLOOKUP(DB17,[3]SortDOW!$A$11:$H$1367,DC$8)</f>
        <v>1729960171</v>
      </c>
      <c r="DD17" s="10">
        <f>VLOOKUP(DB17,[3]SortDOW!$A$11:$H$1367,DD$8)</f>
        <v>1703793917</v>
      </c>
      <c r="DE17" s="10">
        <f>VLOOKUP(DB17,[3]SortDOW!$A$11:$H$1367,DE$8)</f>
        <v>1870812861</v>
      </c>
      <c r="DF17" s="10">
        <f>VLOOKUP(DB17,[3]SortDOW!$A$11:$H$1367,DF$8)</f>
        <v>1658697550</v>
      </c>
      <c r="DG17" s="10">
        <f>VLOOKUP(DB17,[3]SortDOW!$A$11:$H$1367,DG$8)</f>
        <v>1562031734</v>
      </c>
      <c r="DH17" s="19">
        <f>VLOOKUP(DB17,[3]SortDOW!$A$11:$H$1367,DH$8)</f>
        <v>0</v>
      </c>
      <c r="DI17" s="19">
        <f>VLOOKUP(DB17,[3]SortDOW!$A$11:$H$1367,DI$8)</f>
        <v>0</v>
      </c>
      <c r="DJ17" s="20">
        <f>VLOOKUP(DB17+DJ$9,[3]SortDOW!$A$11:$H$1367,DJ$8)</f>
        <v>1509786706</v>
      </c>
      <c r="DK17" s="63">
        <v>0</v>
      </c>
      <c r="EA17" s="86"/>
      <c r="EB17" s="18">
        <f>EG$1+14</f>
        <v>38802</v>
      </c>
      <c r="EC17" s="10">
        <f>VLOOKUP(EB17,[3]SortDOW!$A$11:$H$1367,EC$8)</f>
        <v>1554092230</v>
      </c>
      <c r="ED17" s="10">
        <f>VLOOKUP(EB17,[3]SortDOW!$A$11:$H$1367,ED$8)</f>
        <v>1745086587</v>
      </c>
      <c r="EE17" s="10">
        <f>VLOOKUP(EB17,[3]SortDOW!$A$11:$H$1367,EE$8)</f>
        <v>1617087202</v>
      </c>
      <c r="EF17" s="10">
        <f>VLOOKUP(EB17,[3]SortDOW!$A$11:$H$1367,EF$8)</f>
        <v>1587836289</v>
      </c>
      <c r="EG17" s="10">
        <f>VLOOKUP(EB17,[3]SortDOW!$A$11:$H$1367,EG$8)</f>
        <v>1646075235</v>
      </c>
      <c r="EH17" s="19">
        <f>VLOOKUP(EB17,[3]SortDOW!$A$11:$H$1367,EH$8)</f>
        <v>0</v>
      </c>
      <c r="EI17" s="19">
        <f>VLOOKUP(EB17,[3]SortDOW!$A$11:$H$1367,EI$8)</f>
        <v>0</v>
      </c>
      <c r="EJ17" s="20">
        <f>VLOOKUP(EB17+EJ$9,[3]SortDOW!$A$11:$H$1367,EJ$8)</f>
        <v>1499279676</v>
      </c>
      <c r="EK17" s="63">
        <v>1</v>
      </c>
      <c r="EY17" s="86"/>
      <c r="FB17" s="18">
        <f>FG$1+14</f>
        <v>38621</v>
      </c>
      <c r="FC17" s="10">
        <f>VLOOKUP(FB17,[3]SortDOW!$A$11:$H$1367,FC$8)</f>
        <v>1657479914</v>
      </c>
      <c r="FD17" s="10">
        <f>VLOOKUP(FB17,[3]SortDOW!$A$11:$H$1367,FD$8)</f>
        <v>1608210690</v>
      </c>
      <c r="FE17" s="10">
        <f>VLOOKUP(FB17,[3]SortDOW!$A$11:$H$1367,FE$8)</f>
        <v>1692640166</v>
      </c>
      <c r="FF17" s="10">
        <f>VLOOKUP(FB17,[3]SortDOW!$A$11:$H$1367,FF$8)</f>
        <v>1736581095</v>
      </c>
      <c r="FG17" s="10">
        <f>VLOOKUP(FB17,[3]SortDOW!$A$11:$H$1367,FG$8)</f>
        <v>1703682939</v>
      </c>
      <c r="FH17" s="19">
        <f>VLOOKUP(FB17,[3]SortDOW!$A$11:$H$1367,FH$8)</f>
        <v>0</v>
      </c>
      <c r="FI17" s="19">
        <f>VLOOKUP(FB17,[3]SortDOW!$A$11:$H$1367,FI$8)</f>
        <v>0</v>
      </c>
      <c r="FJ17" s="20">
        <f>VLOOKUP(FB17+FJ$9,[3]SortDOW!$A$11:$H$1367,FJ$8)</f>
        <v>1671285228</v>
      </c>
      <c r="FK17" s="63">
        <v>1</v>
      </c>
      <c r="FY17" s="86"/>
      <c r="GB17" s="18">
        <f>GG$1+14</f>
        <v>38530</v>
      </c>
      <c r="GC17" s="10">
        <f>VLOOKUP(GB17,[3]SortDOW!$A$11:$H$1367,GC$8)</f>
        <v>1495498022</v>
      </c>
      <c r="GD17" s="10">
        <f>VLOOKUP(GB17,[3]SortDOW!$A$11:$H$1367,GD$8)</f>
        <v>1447957645</v>
      </c>
      <c r="GE17" s="10">
        <f>VLOOKUP(GB17,[3]SortDOW!$A$11:$H$1367,GE$8)</f>
        <v>1443059890</v>
      </c>
      <c r="GF17" s="10">
        <f>VLOOKUP(GB17,[3]SortDOW!$A$11:$H$1367,GF$8)</f>
        <v>1783073350</v>
      </c>
      <c r="GG17" s="10">
        <f>VLOOKUP(GB17,[3]SortDOW!$A$11:$H$1367,GG$8)</f>
        <v>1298350969</v>
      </c>
      <c r="GH17" s="19">
        <f>VLOOKUP(GB17,[3]SortDOW!$A$11:$H$1367,GH$8)</f>
        <v>0</v>
      </c>
      <c r="GI17" s="19">
        <f>VLOOKUP(GB17,[3]SortDOW!$A$11:$H$1367,GI$8)</f>
        <v>0</v>
      </c>
      <c r="GJ17" s="20">
        <f>VLOOKUP(GB17+GJ$9,[3]SortDOW!$A$11:$H$1367,GJ$8)</f>
        <v>0</v>
      </c>
      <c r="GK17" s="63">
        <v>1</v>
      </c>
      <c r="GY17" s="86"/>
      <c r="HB17" s="18">
        <f>HG$1+14</f>
        <v>38439</v>
      </c>
      <c r="HC17" s="10">
        <f>VLOOKUP(HB17,[3]SortDOW!$A$11:$H$1367,HC$8)</f>
        <v>1421625106</v>
      </c>
      <c r="HD17" s="10">
        <f>VLOOKUP(HB17,[3]SortDOW!$A$11:$H$1367,HD$8)</f>
        <v>1852043795</v>
      </c>
      <c r="HE17" s="10">
        <f>VLOOKUP(HB17,[3]SortDOW!$A$11:$H$1367,HE$8)</f>
        <v>1769542079</v>
      </c>
      <c r="HF17" s="10">
        <f>VLOOKUP(HB17,[3]SortDOW!$A$11:$H$1367,HF$8)</f>
        <v>1835078302</v>
      </c>
      <c r="HG17" s="10">
        <f>VLOOKUP(HB17,[3]SortDOW!$A$11:$H$1367,HG$8)</f>
        <v>1847258257</v>
      </c>
      <c r="HH17" s="19">
        <f>VLOOKUP(HB17,[3]SortDOW!$A$11:$H$1367,HH$8)</f>
        <v>0</v>
      </c>
      <c r="HI17" s="19">
        <f>VLOOKUP(HB17,[3]SortDOW!$A$11:$H$1367,HI$8)</f>
        <v>0</v>
      </c>
      <c r="HJ17" s="20">
        <f>VLOOKUP(HB17+HJ$9,[3]SortDOW!$A$11:$H$1367,HJ$8)</f>
        <v>1714186235</v>
      </c>
      <c r="HK17" s="63">
        <v>1</v>
      </c>
    </row>
    <row r="18" spans="1:232" x14ac:dyDescent="0.25">
      <c r="A18" s="17">
        <v>38516</v>
      </c>
      <c r="B18" s="18">
        <f>G$1+21</f>
        <v>39362</v>
      </c>
      <c r="C18" s="10">
        <f>VLOOKUP(B18,[3]SortDOW!$A$11:$H$1367,C$8)</f>
        <v>2090393836</v>
      </c>
      <c r="D18" s="10">
        <f>VLOOKUP(B18,[3]SortDOW!$A$11:$H$1367,D$8)</f>
        <v>1890625698</v>
      </c>
      <c r="E18" s="10">
        <f>VLOOKUP(B18,[3]SortDOW!$A$11:$H$1367,E$8)</f>
        <v>1827095863</v>
      </c>
      <c r="F18" s="10">
        <f>VLOOKUP(B18,[3]SortDOW!$A$11:$H$1367,F$8)</f>
        <v>1595181370</v>
      </c>
      <c r="G18" s="10">
        <f>VLOOKUP(B18,[3]SortDOW!$A$11:$H$1367,G$8)</f>
        <v>1800147625</v>
      </c>
      <c r="H18" s="19">
        <f>VLOOKUP(B18,[3]SortDOW!$A$11:$H$1367,H$8)</f>
        <v>0</v>
      </c>
      <c r="I18" s="19">
        <f>VLOOKUP(B18,[3]SortDOW!$A$11:$H$1367,I$8)</f>
        <v>0</v>
      </c>
      <c r="J18" s="20">
        <f>VLOOKUP(B18+J$9,[3]SortDOW!$A$11:$H$1367,J$8)</f>
        <v>1237419191</v>
      </c>
      <c r="K18" s="21">
        <v>1</v>
      </c>
      <c r="Y18" s="86"/>
      <c r="AB18" s="18">
        <f>AG$1+21</f>
        <v>39271</v>
      </c>
      <c r="AC18" s="10">
        <f>VLOOKUP(AB18,[3]SortDOW!$A$11:$H$1367,AC$8)</f>
        <v>1830606360</v>
      </c>
      <c r="AD18" s="10">
        <f>VLOOKUP(AB18,[3]SortDOW!$A$11:$H$1367,AD$8)</f>
        <v>971338062</v>
      </c>
      <c r="AE18" s="10">
        <f>VLOOKUP(AB18,[3]SortDOW!$A$11:$H$1367,AE$8)</f>
        <v>0</v>
      </c>
      <c r="AF18" s="10">
        <f>VLOOKUP(AB18,[3]SortDOW!$A$11:$H$1367,AF$8)</f>
        <v>1841087822</v>
      </c>
      <c r="AG18" s="10">
        <f>VLOOKUP(AB18,[3]SortDOW!$A$11:$H$1367,AG$8)</f>
        <v>1619792165</v>
      </c>
      <c r="AH18" s="19">
        <f>VLOOKUP(AB18,[3]SortDOW!$A$11:$H$1367,AH$8)</f>
        <v>0</v>
      </c>
      <c r="AI18" s="19">
        <f>VLOOKUP(AB18,[3]SortDOW!$A$11:$H$1367,AI$8)</f>
        <v>0</v>
      </c>
      <c r="AJ18" s="20">
        <f>VLOOKUP(AB18+AJ$9,[3]SortDOW!$A$11:$H$1367,AJ$8)</f>
        <v>1834036571</v>
      </c>
      <c r="AK18" s="63">
        <v>0</v>
      </c>
      <c r="BA18" s="86"/>
      <c r="BB18" s="18">
        <f>BG$1+21</f>
        <v>39173</v>
      </c>
      <c r="BC18" s="10">
        <f>VLOOKUP(BB18,[3]SortDOW!$A$11:$H$1367,BC$8)</f>
        <v>1866456839</v>
      </c>
      <c r="BD18" s="10">
        <f>VLOOKUP(BB18,[3]SortDOW!$A$11:$H$1367,BD$8)</f>
        <v>1751955018</v>
      </c>
      <c r="BE18" s="10">
        <f>VLOOKUP(BB18,[3]SortDOW!$A$11:$H$1367,BE$8)</f>
        <v>2083240727</v>
      </c>
      <c r="BF18" s="10">
        <f>VLOOKUP(BB18,[3]SortDOW!$A$11:$H$1367,BF$8)</f>
        <v>1939111940</v>
      </c>
      <c r="BG18" s="10">
        <f>VLOOKUP(BB18,[3]SortDOW!$A$11:$H$1367,BG$8)</f>
        <v>2040455523</v>
      </c>
      <c r="BH18" s="19">
        <f>VLOOKUP(BB18,[3]SortDOW!$A$11:$H$1367,BH$8)</f>
        <v>0</v>
      </c>
      <c r="BI18" s="19">
        <f>VLOOKUP(BB18,[3]SortDOW!$A$11:$H$1367,BI$8)</f>
        <v>0</v>
      </c>
      <c r="BJ18" s="20">
        <f>VLOOKUP(BB18+BJ$9,[3]SortDOW!$A$11:$H$1367,BJ$8)</f>
        <v>1881122800</v>
      </c>
      <c r="BK18" s="63">
        <v>1</v>
      </c>
      <c r="BY18" s="86"/>
      <c r="CB18" s="18">
        <f>CG$1+21</f>
        <v>38998</v>
      </c>
      <c r="CC18" s="10">
        <f>VLOOKUP(CB18,[3]SortDOW!$A$11:$H$1367,CC$8)</f>
        <v>1636286919</v>
      </c>
      <c r="CD18" s="10">
        <f>VLOOKUP(CB18,[3]SortDOW!$A$11:$H$1367,CD$8)</f>
        <v>1920388725</v>
      </c>
      <c r="CE18" s="10">
        <f>VLOOKUP(CB18,[3]SortDOW!$A$11:$H$1367,CE$8)</f>
        <v>2137968111</v>
      </c>
      <c r="CF18" s="10">
        <f>VLOOKUP(CB18,[3]SortDOW!$A$11:$H$1367,CF$8)</f>
        <v>2000592303</v>
      </c>
      <c r="CG18" s="10">
        <f>VLOOKUP(CB18,[3]SortDOW!$A$11:$H$1367,CG$8)</f>
        <v>1806030997</v>
      </c>
      <c r="CH18" s="19">
        <f>VLOOKUP(CB18,[3]SortDOW!$A$11:$H$1367,CH$8)</f>
        <v>0</v>
      </c>
      <c r="CI18" s="19">
        <f>VLOOKUP(CB18,[3]SortDOW!$A$11:$H$1367,CI$8)</f>
        <v>0</v>
      </c>
      <c r="CJ18" s="20">
        <f>VLOOKUP(CB18+CJ$9,[3]SortDOW!$A$11:$H$1367,CJ$8)</f>
        <v>1424507192</v>
      </c>
      <c r="CK18" s="63">
        <v>1</v>
      </c>
      <c r="DA18" s="86"/>
      <c r="DB18" s="18">
        <f>DG$1+21</f>
        <v>38900</v>
      </c>
      <c r="DC18" s="10">
        <f>VLOOKUP(DB18,[3]SortDOW!$A$11:$H$1367,DC$8)</f>
        <v>1509786706</v>
      </c>
      <c r="DD18" s="10">
        <f>VLOOKUP(DB18,[3]SortDOW!$A$11:$H$1367,DD$8)</f>
        <v>1744694215</v>
      </c>
      <c r="DE18" s="10">
        <f>VLOOKUP(DB18,[3]SortDOW!$A$11:$H$1367,DE$8)</f>
        <v>1651670977</v>
      </c>
      <c r="DF18" s="10">
        <f>VLOOKUP(DB18,[3]SortDOW!$A$11:$H$1367,DF$8)</f>
        <v>2116416601</v>
      </c>
      <c r="DG18" s="10">
        <f>VLOOKUP(DB18,[3]SortDOW!$A$11:$H$1367,DG$8)</f>
        <v>3287528801</v>
      </c>
      <c r="DH18" s="19">
        <f>VLOOKUP(DB18,[3]SortDOW!$A$11:$H$1367,DH$8)</f>
        <v>0</v>
      </c>
      <c r="DI18" s="19">
        <f>VLOOKUP(DB18,[3]SortDOW!$A$11:$H$1367,DI$8)</f>
        <v>0</v>
      </c>
      <c r="DJ18" s="20">
        <f>VLOOKUP(DB18+DJ$9,[3]SortDOW!$A$11:$H$1367,DJ$8)</f>
        <v>842935533</v>
      </c>
      <c r="DK18" s="63">
        <v>1</v>
      </c>
      <c r="EA18" s="86"/>
      <c r="EB18" s="18">
        <f>EG$1+21</f>
        <v>38809</v>
      </c>
      <c r="EC18" s="10">
        <f>VLOOKUP(EB18,[3]SortDOW!$A$11:$H$1367,EC$8)</f>
        <v>1499279676</v>
      </c>
      <c r="ED18" s="10">
        <f>VLOOKUP(EB18,[3]SortDOW!$A$11:$H$1367,ED$8)</f>
        <v>1666946127</v>
      </c>
      <c r="EE18" s="10">
        <f>VLOOKUP(EB18,[3]SortDOW!$A$11:$H$1367,EE$8)</f>
        <v>1734057727</v>
      </c>
      <c r="EF18" s="10">
        <f>VLOOKUP(EB18,[3]SortDOW!$A$11:$H$1367,EF$8)</f>
        <v>1768707579</v>
      </c>
      <c r="EG18" s="10">
        <f>VLOOKUP(EB18,[3]SortDOW!$A$11:$H$1367,EG$8)</f>
        <v>1833811409</v>
      </c>
      <c r="EH18" s="19">
        <f>VLOOKUP(EB18,[3]SortDOW!$A$11:$H$1367,EH$8)</f>
        <v>0</v>
      </c>
      <c r="EI18" s="19">
        <f>VLOOKUP(EB18,[3]SortDOW!$A$11:$H$1367,EI$8)</f>
        <v>0</v>
      </c>
      <c r="EJ18" s="20">
        <f>VLOOKUP(EB18+EJ$9,[3]SortDOW!$A$11:$H$1367,EJ$8)</f>
        <v>1868424586</v>
      </c>
      <c r="EK18" s="63">
        <v>1</v>
      </c>
      <c r="EY18" s="86"/>
      <c r="FB18" s="18">
        <f>FG$1+21</f>
        <v>38628</v>
      </c>
      <c r="FC18" s="10">
        <f>VLOOKUP(FB18,[3]SortDOW!$A$11:$H$1367,FC$8)</f>
        <v>1671285228</v>
      </c>
      <c r="FD18" s="10">
        <f>VLOOKUP(FB18,[3]SortDOW!$A$11:$H$1367,FD$8)</f>
        <v>1860729326</v>
      </c>
      <c r="FE18" s="10">
        <f>VLOOKUP(FB18,[3]SortDOW!$A$11:$H$1367,FE$8)</f>
        <v>2053231094</v>
      </c>
      <c r="FF18" s="10">
        <f>VLOOKUP(FB18,[3]SortDOW!$A$11:$H$1367,FF$8)</f>
        <v>2285984398</v>
      </c>
      <c r="FG18" s="10">
        <f>VLOOKUP(FB18,[3]SortDOW!$A$11:$H$1367,FG$8)</f>
        <v>1737010234</v>
      </c>
      <c r="FH18" s="19">
        <f>VLOOKUP(FB18,[3]SortDOW!$A$11:$H$1367,FH$8)</f>
        <v>0</v>
      </c>
      <c r="FI18" s="19">
        <f>VLOOKUP(FB18,[3]SortDOW!$A$11:$H$1367,FI$8)</f>
        <v>0</v>
      </c>
      <c r="FJ18" s="20">
        <f>VLOOKUP(FB18+FJ$9,[3]SortDOW!$A$11:$H$1367,FJ$8)</f>
        <v>1754634239</v>
      </c>
      <c r="FK18" s="63">
        <v>1</v>
      </c>
      <c r="FY18" s="86"/>
      <c r="GB18" s="18">
        <f>GG$1+21</f>
        <v>38537</v>
      </c>
      <c r="GC18" s="10">
        <f>VLOOKUP(GB18,[3]SortDOW!$A$11:$H$1367,GC$8)</f>
        <v>0</v>
      </c>
      <c r="GD18" s="10">
        <f>VLOOKUP(GB18,[3]SortDOW!$A$11:$H$1367,GD$8)</f>
        <v>1452730510</v>
      </c>
      <c r="GE18" s="10">
        <f>VLOOKUP(GB18,[3]SortDOW!$A$11:$H$1367,GE$8)</f>
        <v>1553463036</v>
      </c>
      <c r="GF18" s="10">
        <f>VLOOKUP(GB18,[3]SortDOW!$A$11:$H$1367,GF$8)</f>
        <v>1627447288</v>
      </c>
      <c r="GG18" s="10">
        <f>VLOOKUP(GB18,[3]SortDOW!$A$11:$H$1367,GG$8)</f>
        <v>1521107279</v>
      </c>
      <c r="GH18" s="19">
        <f>VLOOKUP(GB18,[3]SortDOW!$A$11:$H$1367,GH$8)</f>
        <v>0</v>
      </c>
      <c r="GI18" s="19">
        <f>VLOOKUP(GB18,[3]SortDOW!$A$11:$H$1367,GI$8)</f>
        <v>0</v>
      </c>
      <c r="GJ18" s="20">
        <f>VLOOKUP(GB18+GJ$9,[3]SortDOW!$A$11:$H$1367,GJ$8)</f>
        <v>1493630272</v>
      </c>
      <c r="GK18" s="63">
        <v>1</v>
      </c>
      <c r="GY18" s="86"/>
      <c r="HB18" s="18">
        <f>HG$1+21</f>
        <v>38446</v>
      </c>
      <c r="HC18" s="10">
        <f>VLOOKUP(HB18,[3]SortDOW!$A$11:$H$1367,HC$8)</f>
        <v>1714186235</v>
      </c>
      <c r="HD18" s="10">
        <f>VLOOKUP(HB18,[3]SortDOW!$A$11:$H$1367,HD$8)</f>
        <v>1543265897</v>
      </c>
      <c r="HE18" s="10">
        <f>VLOOKUP(HB18,[3]SortDOW!$A$11:$H$1367,HE$8)</f>
        <v>1493130210</v>
      </c>
      <c r="HF18" s="10">
        <f>VLOOKUP(HB18,[3]SortDOW!$A$11:$H$1367,HF$8)</f>
        <v>1546979837</v>
      </c>
      <c r="HG18" s="10">
        <f>VLOOKUP(HB18,[3]SortDOW!$A$11:$H$1367,HG$8)</f>
        <v>1381662027</v>
      </c>
      <c r="HH18" s="19">
        <f>VLOOKUP(HB18,[3]SortDOW!$A$11:$H$1367,HH$8)</f>
        <v>0</v>
      </c>
      <c r="HI18" s="19">
        <f>VLOOKUP(HB18,[3]SortDOW!$A$11:$H$1367,HI$8)</f>
        <v>0</v>
      </c>
      <c r="HJ18" s="20">
        <f>VLOOKUP(HB18+HJ$9,[3]SortDOW!$A$11:$H$1367,HJ$8)</f>
        <v>1306515729</v>
      </c>
      <c r="HK18" s="63">
        <v>1</v>
      </c>
    </row>
    <row r="19" spans="1:232" x14ac:dyDescent="0.25">
      <c r="A19" s="17">
        <v>38425</v>
      </c>
      <c r="B19" s="18">
        <f>G$1+28</f>
        <v>39369</v>
      </c>
      <c r="C19" s="10">
        <f>VLOOKUP(B19,[3]SortDOW!$A$11:$H$1367,C$8)</f>
        <v>1237419191</v>
      </c>
      <c r="D19" s="10">
        <f>VLOOKUP(B19,[3]SortDOW!$A$11:$H$1367,D$8)</f>
        <v>1719709602</v>
      </c>
      <c r="E19" s="10">
        <f>VLOOKUP(B19,[3]SortDOW!$A$11:$H$1367,E$8)</f>
        <v>1768717146</v>
      </c>
      <c r="F19" s="10">
        <f>VLOOKUP(B19,[3]SortDOW!$A$11:$H$1367,F$8)</f>
        <v>2266900729</v>
      </c>
      <c r="G19" s="10">
        <f>VLOOKUP(B19,[3]SortDOW!$A$11:$H$1367,G$8)</f>
        <v>1618239099</v>
      </c>
      <c r="H19" s="19">
        <f>VLOOKUP(B19,[3]SortDOW!$A$11:$H$1367,H$8)</f>
        <v>0</v>
      </c>
      <c r="I19" s="19">
        <f>VLOOKUP(B19,[3]SortDOW!$A$11:$H$1367,I$8)</f>
        <v>0</v>
      </c>
      <c r="J19" s="20">
        <f>VLOOKUP(B19+J$9,[3]SortDOW!$A$11:$H$1367,J$8)</f>
        <v>1899542422</v>
      </c>
      <c r="K19" s="21">
        <v>1</v>
      </c>
      <c r="Y19" s="86"/>
      <c r="AB19" s="18">
        <f>AG$1+28</f>
        <v>39278</v>
      </c>
      <c r="AC19" s="10">
        <f>VLOOKUP(AB19,[3]SortDOW!$A$11:$H$1367,AC$8)</f>
        <v>1834036571</v>
      </c>
      <c r="AD19" s="10">
        <f>VLOOKUP(AB19,[3]SortDOW!$A$11:$H$1367,AD$8)</f>
        <v>2170823507</v>
      </c>
      <c r="AE19" s="10">
        <f>VLOOKUP(AB19,[3]SortDOW!$A$11:$H$1367,AE$8)</f>
        <v>2001809193</v>
      </c>
      <c r="AF19" s="10">
        <f>VLOOKUP(AB19,[3]SortDOW!$A$11:$H$1367,AF$8)</f>
        <v>2191411747</v>
      </c>
      <c r="AG19" s="10">
        <f>VLOOKUP(AB19,[3]SortDOW!$A$11:$H$1367,AG$8)</f>
        <v>1755393948</v>
      </c>
      <c r="AH19" s="19">
        <f>VLOOKUP(AB19,[3]SortDOW!$A$11:$H$1367,AH$8)</f>
        <v>0</v>
      </c>
      <c r="AI19" s="19">
        <f>VLOOKUP(AB19,[3]SortDOW!$A$11:$H$1367,AI$8)</f>
        <v>0</v>
      </c>
      <c r="AJ19" s="20">
        <f>VLOOKUP(AB19+AJ$9,[3]SortDOW!$A$11:$H$1367,AJ$8)</f>
        <v>1782844579</v>
      </c>
      <c r="AK19" s="63">
        <v>1</v>
      </c>
      <c r="BA19" s="86"/>
      <c r="BB19" s="18">
        <f>BG$1+28</f>
        <v>39180</v>
      </c>
      <c r="BC19" s="10">
        <f>VLOOKUP(BB19,[3]SortDOW!$A$11:$H$1367,BC$8)</f>
        <v>1881122800</v>
      </c>
      <c r="BD19" s="10">
        <f>VLOOKUP(BB19,[3]SortDOW!$A$11:$H$1367,BD$8)</f>
        <v>1969561375</v>
      </c>
      <c r="BE19" s="10">
        <f>VLOOKUP(BB19,[3]SortDOW!$A$11:$H$1367,BE$8)</f>
        <v>1784049150</v>
      </c>
      <c r="BF19" s="10">
        <f>VLOOKUP(BB19,[3]SortDOW!$A$11:$H$1367,BF$8)</f>
        <v>1527011182</v>
      </c>
      <c r="BG19" s="10">
        <f>VLOOKUP(BB19,[3]SortDOW!$A$11:$H$1367,BG$8)</f>
        <v>0</v>
      </c>
      <c r="BH19" s="19">
        <f>VLOOKUP(BB19,[3]SortDOW!$A$11:$H$1367,BH$8)</f>
        <v>0</v>
      </c>
      <c r="BI19" s="19">
        <f>VLOOKUP(BB19,[3]SortDOW!$A$11:$H$1367,BI$8)</f>
        <v>0</v>
      </c>
      <c r="BJ19" s="20">
        <f>VLOOKUP(BB19+BJ$9,[3]SortDOW!$A$11:$H$1367,BJ$8)</f>
        <v>1575000003</v>
      </c>
      <c r="BK19" s="63">
        <v>1</v>
      </c>
      <c r="BY19" s="86"/>
      <c r="CB19" s="18">
        <f>CG$1+28</f>
        <v>39005</v>
      </c>
      <c r="CC19" s="10">
        <f>VLOOKUP(CB19,[3]SortDOW!$A$11:$H$1367,CC$8)</f>
        <v>1424507192</v>
      </c>
      <c r="CD19" s="10">
        <f>VLOOKUP(CB19,[3]SortDOW!$A$11:$H$1367,CD$8)</f>
        <v>1705095193</v>
      </c>
      <c r="CE19" s="10">
        <f>VLOOKUP(CB19,[3]SortDOW!$A$11:$H$1367,CE$8)</f>
        <v>1823662528</v>
      </c>
      <c r="CF19" s="10">
        <f>VLOOKUP(CB19,[3]SortDOW!$A$11:$H$1367,CF$8)</f>
        <v>1778762557</v>
      </c>
      <c r="CG19" s="10">
        <f>VLOOKUP(CB19,[3]SortDOW!$A$11:$H$1367,CG$8)</f>
        <v>1731159054</v>
      </c>
      <c r="CH19" s="19">
        <f>VLOOKUP(CB19,[3]SortDOW!$A$11:$H$1367,CH$8)</f>
        <v>0</v>
      </c>
      <c r="CI19" s="19">
        <f>VLOOKUP(CB19,[3]SortDOW!$A$11:$H$1367,CI$8)</f>
        <v>0</v>
      </c>
      <c r="CJ19" s="20">
        <f>VLOOKUP(CB19+CJ$9,[3]SortDOW!$A$11:$H$1367,CJ$8)</f>
        <v>1678240177</v>
      </c>
      <c r="CK19" s="63">
        <v>1</v>
      </c>
      <c r="DA19" s="86"/>
      <c r="DB19" s="18">
        <f>DG$1+28</f>
        <v>38907</v>
      </c>
      <c r="DC19" s="10">
        <f>VLOOKUP(DB19,[3]SortDOW!$A$11:$H$1367,DC$8)</f>
        <v>842935533</v>
      </c>
      <c r="DD19" s="10">
        <f>VLOOKUP(DB19,[3]SortDOW!$A$11:$H$1367,DD$8)</f>
        <v>0</v>
      </c>
      <c r="DE19" s="10">
        <f>VLOOKUP(DB19,[3]SortDOW!$A$11:$H$1367,DE$8)</f>
        <v>1683164114</v>
      </c>
      <c r="DF19" s="10">
        <f>VLOOKUP(DB19,[3]SortDOW!$A$11:$H$1367,DF$8)</f>
        <v>1571204168</v>
      </c>
      <c r="DG19" s="10">
        <f>VLOOKUP(DB19,[3]SortDOW!$A$11:$H$1367,DG$8)</f>
        <v>1636445419</v>
      </c>
      <c r="DH19" s="19">
        <f>VLOOKUP(DB19,[3]SortDOW!$A$11:$H$1367,DH$8)</f>
        <v>0</v>
      </c>
      <c r="DI19" s="19">
        <f>VLOOKUP(DB19,[3]SortDOW!$A$11:$H$1367,DI$8)</f>
        <v>0</v>
      </c>
      <c r="DJ19" s="20">
        <f>VLOOKUP(DB19+DJ$9,[3]SortDOW!$A$11:$H$1367,DJ$8)</f>
        <v>1428134842</v>
      </c>
      <c r="DK19" s="63">
        <v>1</v>
      </c>
      <c r="EA19" s="86"/>
      <c r="EB19" s="18">
        <f>EG$1+28</f>
        <v>38816</v>
      </c>
      <c r="EC19" s="10">
        <f>VLOOKUP(EB19,[3]SortDOW!$A$11:$H$1367,EC$8)</f>
        <v>1868424586</v>
      </c>
      <c r="ED19" s="10">
        <f>VLOOKUP(EB19,[3]SortDOW!$A$11:$H$1367,ED$8)</f>
        <v>1678169473</v>
      </c>
      <c r="EE19" s="10">
        <f>VLOOKUP(EB19,[3]SortDOW!$A$11:$H$1367,EE$8)</f>
        <v>1755634114</v>
      </c>
      <c r="EF19" s="10">
        <f>VLOOKUP(EB19,[3]SortDOW!$A$11:$H$1367,EF$8)</f>
        <v>1728114789</v>
      </c>
      <c r="EG19" s="10">
        <f>VLOOKUP(EB19,[3]SortDOW!$A$11:$H$1367,EG$8)</f>
        <v>1640360170</v>
      </c>
      <c r="EH19" s="19">
        <f>VLOOKUP(EB19,[3]SortDOW!$A$11:$H$1367,EH$8)</f>
        <v>0</v>
      </c>
      <c r="EI19" s="19">
        <f>VLOOKUP(EB19,[3]SortDOW!$A$11:$H$1367,EI$8)</f>
        <v>0</v>
      </c>
      <c r="EJ19" s="20">
        <f>VLOOKUP(EB19+EJ$9,[3]SortDOW!$A$11:$H$1367,EJ$8)</f>
        <v>1494928567</v>
      </c>
      <c r="EK19" s="63">
        <v>1</v>
      </c>
      <c r="EY19" s="86"/>
      <c r="FB19" s="18">
        <f>FG$1+28</f>
        <v>38635</v>
      </c>
      <c r="FC19" s="10">
        <f>VLOOKUP(FB19,[3]SortDOW!$A$11:$H$1367,FC$8)</f>
        <v>1754634239</v>
      </c>
      <c r="FD19" s="10">
        <f>VLOOKUP(FB19,[3]SortDOW!$A$11:$H$1367,FD$8)</f>
        <v>1808288250</v>
      </c>
      <c r="FE19" s="10">
        <f>VLOOKUP(FB19,[3]SortDOW!$A$11:$H$1367,FE$8)</f>
        <v>2024329007</v>
      </c>
      <c r="FF19" s="10">
        <f>VLOOKUP(FB19,[3]SortDOW!$A$11:$H$1367,FF$8)</f>
        <v>1944778014</v>
      </c>
      <c r="FG19" s="10">
        <f>VLOOKUP(FB19,[3]SortDOW!$A$11:$H$1367,FG$8)</f>
        <v>1805490495</v>
      </c>
      <c r="FH19" s="19">
        <f>VLOOKUP(FB19,[3]SortDOW!$A$11:$H$1367,FH$8)</f>
        <v>0</v>
      </c>
      <c r="FI19" s="19">
        <f>VLOOKUP(FB19,[3]SortDOW!$A$11:$H$1367,FI$8)</f>
        <v>0</v>
      </c>
      <c r="FJ19" s="20">
        <f>VLOOKUP(FB19+FJ$9,[3]SortDOW!$A$11:$H$1367,FJ$8)</f>
        <v>1690599847</v>
      </c>
      <c r="FK19" s="63">
        <v>1</v>
      </c>
      <c r="FY19" s="86"/>
      <c r="GB19" s="18">
        <f>GG$1+28</f>
        <v>38544</v>
      </c>
      <c r="GC19" s="10">
        <f>VLOOKUP(GB19,[3]SortDOW!$A$11:$H$1367,GC$8)</f>
        <v>1493630272</v>
      </c>
      <c r="GD19" s="10">
        <f>VLOOKUP(GB19,[3]SortDOW!$A$11:$H$1367,GD$8)</f>
        <v>1532144453</v>
      </c>
      <c r="GE19" s="10">
        <f>VLOOKUP(GB19,[3]SortDOW!$A$11:$H$1367,GE$8)</f>
        <v>1453623736</v>
      </c>
      <c r="GF19" s="10">
        <f>VLOOKUP(GB19,[3]SortDOW!$A$11:$H$1367,GF$8)</f>
        <v>1658595952</v>
      </c>
      <c r="GG19" s="10">
        <f>VLOOKUP(GB19,[3]SortDOW!$A$11:$H$1367,GG$8)</f>
        <v>1383476943</v>
      </c>
      <c r="GH19" s="19">
        <f>VLOOKUP(GB19,[3]SortDOW!$A$11:$H$1367,GH$8)</f>
        <v>0</v>
      </c>
      <c r="GI19" s="19">
        <f>VLOOKUP(GB19,[3]SortDOW!$A$11:$H$1367,GI$8)</f>
        <v>0</v>
      </c>
      <c r="GJ19" s="20">
        <f>VLOOKUP(GB19+GJ$9,[3]SortDOW!$A$11:$H$1367,GJ$8)</f>
        <v>1283457044</v>
      </c>
      <c r="GK19" s="63">
        <v>1</v>
      </c>
      <c r="GY19" s="86"/>
      <c r="HB19" s="18">
        <f>HG$1+28</f>
        <v>38453</v>
      </c>
      <c r="HC19" s="10">
        <f>VLOOKUP(HB19,[3]SortDOW!$A$11:$H$1367,HC$8)</f>
        <v>1306515729</v>
      </c>
      <c r="HD19" s="10">
        <f>VLOOKUP(HB19,[3]SortDOW!$A$11:$H$1367,HD$8)</f>
        <v>1654736692</v>
      </c>
      <c r="HE19" s="10">
        <f>VLOOKUP(HB19,[3]SortDOW!$A$11:$H$1367,HE$8)</f>
        <v>1725831093</v>
      </c>
      <c r="HF19" s="10">
        <f>VLOOKUP(HB19,[3]SortDOW!$A$11:$H$1367,HF$8)</f>
        <v>2009110849</v>
      </c>
      <c r="HG19" s="10">
        <f>VLOOKUP(HB19,[3]SortDOW!$A$11:$H$1367,HG$8)</f>
        <v>2276561698</v>
      </c>
      <c r="HH19" s="19">
        <f>VLOOKUP(HB19,[3]SortDOW!$A$11:$H$1367,HH$8)</f>
        <v>0</v>
      </c>
      <c r="HI19" s="19">
        <f>VLOOKUP(HB19,[3]SortDOW!$A$11:$H$1367,HI$8)</f>
        <v>0</v>
      </c>
      <c r="HJ19" s="20">
        <f>VLOOKUP(HB19+HJ$9,[3]SortDOW!$A$11:$H$1367,HJ$8)</f>
        <v>1814394370</v>
      </c>
      <c r="HK19" s="63">
        <v>1</v>
      </c>
    </row>
    <row r="20" spans="1:232" x14ac:dyDescent="0.25">
      <c r="H20" s="31"/>
      <c r="I20" s="31"/>
      <c r="J20" s="32" t="s">
        <v>15</v>
      </c>
      <c r="K20" s="20">
        <f>SUM(K11:K19)</f>
        <v>7</v>
      </c>
      <c r="Y20" s="86"/>
      <c r="AJ20" s="32" t="s">
        <v>15</v>
      </c>
      <c r="AK20" s="20">
        <f>SUM(AK11:AK19)</f>
        <v>6</v>
      </c>
      <c r="BA20" s="86"/>
      <c r="BJ20" s="32" t="s">
        <v>15</v>
      </c>
      <c r="BK20" s="20">
        <f t="shared" ref="BK20" si="0">SUM(BK11:BK19)</f>
        <v>7</v>
      </c>
      <c r="BY20" s="86"/>
      <c r="CJ20" s="32" t="s">
        <v>15</v>
      </c>
      <c r="CK20" s="20">
        <f t="shared" ref="CK20" si="1">SUM(CK11:CK19)</f>
        <v>7</v>
      </c>
      <c r="DA20" s="86"/>
      <c r="DJ20" s="32" t="s">
        <v>15</v>
      </c>
      <c r="DK20" s="20">
        <f t="shared" ref="DK20" si="2">SUM(DK11:DK19)</f>
        <v>6</v>
      </c>
      <c r="EA20" s="86"/>
      <c r="EJ20" s="32" t="s">
        <v>15</v>
      </c>
      <c r="EK20" s="20">
        <f t="shared" ref="EK20" si="3">SUM(EK11:EK19)</f>
        <v>7</v>
      </c>
      <c r="EY20" s="86"/>
      <c r="FJ20" s="32" t="s">
        <v>15</v>
      </c>
      <c r="FK20" s="20">
        <f t="shared" ref="FK20" si="4">SUM(FK11:FK19)</f>
        <v>7</v>
      </c>
      <c r="FY20" s="86"/>
      <c r="GJ20" s="32" t="s">
        <v>15</v>
      </c>
      <c r="GK20" s="20">
        <f t="shared" ref="GK20" si="5">SUM(GK11:GK19)</f>
        <v>7</v>
      </c>
      <c r="GY20" s="86"/>
      <c r="HJ20" s="32" t="s">
        <v>15</v>
      </c>
      <c r="HK20" s="20">
        <f t="shared" ref="HK20" si="6">SUM(HK11:HK19)</f>
        <v>7</v>
      </c>
    </row>
    <row r="21" spans="1:232" hidden="1" x14ac:dyDescent="0.25">
      <c r="B21" s="18"/>
      <c r="C21" s="10"/>
      <c r="D21" s="10"/>
      <c r="E21" s="10"/>
      <c r="F21" s="10"/>
      <c r="G21" s="10"/>
      <c r="H21" s="31"/>
      <c r="I21" s="31"/>
      <c r="L21" s="10"/>
      <c r="M21" s="10"/>
      <c r="N21" s="10"/>
      <c r="O21" s="10"/>
      <c r="P21" s="10"/>
      <c r="Q21" s="10"/>
      <c r="Y21" s="86"/>
      <c r="AB21" s="18"/>
      <c r="AC21" s="10"/>
      <c r="AD21" s="10"/>
      <c r="AE21" s="10"/>
      <c r="AF21" s="10"/>
      <c r="AG21" s="10"/>
      <c r="AL21" s="10"/>
      <c r="AM21" s="10"/>
      <c r="AN21" s="10"/>
      <c r="AO21" s="10"/>
      <c r="AP21" s="10"/>
      <c r="BA21" s="86"/>
      <c r="BB21" s="18"/>
      <c r="BC21" s="10"/>
      <c r="BD21" s="10"/>
      <c r="BE21" s="10"/>
      <c r="BF21" s="10"/>
      <c r="BG21" s="10"/>
      <c r="BL21" s="10"/>
      <c r="BM21" s="10"/>
      <c r="BN21" s="10"/>
      <c r="BO21" s="10"/>
      <c r="BP21" s="10"/>
      <c r="BQ21" s="10"/>
      <c r="BY21" s="86"/>
      <c r="CB21" s="18"/>
      <c r="CC21" s="10"/>
      <c r="CD21" s="10"/>
      <c r="CE21" s="10"/>
      <c r="CF21" s="10"/>
      <c r="CG21" s="10"/>
      <c r="CL21" s="10"/>
      <c r="CM21" s="10"/>
      <c r="CN21" s="10"/>
      <c r="CO21" s="10"/>
      <c r="CP21" s="10"/>
      <c r="CQ21" s="10"/>
      <c r="DA21" s="86"/>
      <c r="DB21" s="18"/>
      <c r="DC21" s="10"/>
      <c r="DD21" s="10"/>
      <c r="DE21" s="10"/>
      <c r="DF21" s="10"/>
      <c r="DG21" s="10"/>
      <c r="DL21" s="10"/>
      <c r="DM21" s="10"/>
      <c r="DN21" s="10"/>
      <c r="DO21" s="10"/>
      <c r="DP21" s="10"/>
      <c r="DQ21" s="10"/>
      <c r="EA21" s="86"/>
      <c r="EB21" s="18"/>
      <c r="EC21" s="10"/>
      <c r="ED21" s="10"/>
      <c r="EE21" s="10"/>
      <c r="EF21" s="10"/>
      <c r="EG21" s="10"/>
      <c r="EL21" s="10"/>
      <c r="EM21" s="10"/>
      <c r="EN21" s="10"/>
      <c r="EO21" s="10"/>
      <c r="EP21" s="10"/>
      <c r="EQ21" s="10"/>
      <c r="EY21" s="86"/>
      <c r="FB21" s="18"/>
      <c r="FC21" s="10"/>
      <c r="FD21" s="10"/>
      <c r="FE21" s="10"/>
      <c r="FF21" s="10"/>
      <c r="FG21" s="10"/>
      <c r="FL21" s="10"/>
      <c r="FM21" s="10"/>
      <c r="FN21" s="10"/>
      <c r="FO21" s="10"/>
      <c r="FP21" s="10"/>
      <c r="FQ21" s="10"/>
      <c r="FY21" s="86"/>
      <c r="GB21" s="18"/>
      <c r="GC21" s="10"/>
      <c r="GD21" s="10"/>
      <c r="GE21" s="10"/>
      <c r="GF21" s="10"/>
      <c r="GG21" s="10"/>
      <c r="GL21" s="10"/>
      <c r="GM21" s="10"/>
      <c r="GN21" s="10"/>
      <c r="GO21" s="10"/>
      <c r="GP21" s="10"/>
      <c r="GQ21" s="10"/>
      <c r="GY21" s="86"/>
      <c r="HB21" s="18"/>
      <c r="HC21" s="10"/>
      <c r="HD21" s="10"/>
      <c r="HE21" s="10"/>
      <c r="HF21" s="10"/>
      <c r="HG21" s="10"/>
      <c r="HL21" s="10"/>
      <c r="HM21" s="10"/>
      <c r="HN21" s="10"/>
      <c r="HO21" s="10"/>
      <c r="HP21" s="10"/>
      <c r="HQ21" s="10"/>
    </row>
    <row r="22" spans="1:232" hidden="1" x14ac:dyDescent="0.25">
      <c r="C22" s="10"/>
      <c r="H22" s="31"/>
      <c r="I22" s="31"/>
      <c r="Y22" s="86"/>
      <c r="AC22" s="10"/>
      <c r="BA22" s="86"/>
      <c r="BC22" s="10"/>
      <c r="BY22" s="86"/>
      <c r="CC22" s="10"/>
      <c r="DA22" s="86"/>
      <c r="DC22" s="10"/>
      <c r="EA22" s="86"/>
      <c r="EC22" s="10"/>
      <c r="EY22" s="86"/>
      <c r="FC22" s="10"/>
      <c r="FY22" s="86"/>
      <c r="GC22" s="10"/>
      <c r="GY22" s="86"/>
      <c r="HC22" s="10"/>
    </row>
    <row r="23" spans="1:232" hidden="1" x14ac:dyDescent="0.25">
      <c r="H23" s="31"/>
      <c r="I23" s="31"/>
      <c r="Y23" s="86"/>
      <c r="BA23" s="86"/>
      <c r="BY23" s="86"/>
      <c r="DA23" s="86"/>
      <c r="EA23" s="86"/>
      <c r="EY23" s="86"/>
      <c r="FY23" s="86"/>
      <c r="GY23" s="86"/>
    </row>
    <row r="24" spans="1:232" hidden="1" x14ac:dyDescent="0.25">
      <c r="H24" s="31"/>
      <c r="I24" s="31"/>
      <c r="Y24" s="86"/>
      <c r="BA24" s="86"/>
      <c r="BY24" s="86"/>
      <c r="DA24" s="86"/>
      <c r="EA24" s="86"/>
      <c r="EY24" s="86"/>
      <c r="FY24" s="86"/>
      <c r="GY24" s="86"/>
    </row>
    <row r="25" spans="1:232" hidden="1" x14ac:dyDescent="0.25">
      <c r="H25" s="31"/>
      <c r="I25" s="31"/>
      <c r="Y25" s="86"/>
      <c r="BA25" s="86"/>
      <c r="BY25" s="86"/>
      <c r="DA25" s="86"/>
      <c r="EA25" s="86"/>
      <c r="EY25" s="86"/>
      <c r="FY25" s="86"/>
      <c r="GY25" s="86"/>
    </row>
    <row r="26" spans="1:232" ht="18" x14ac:dyDescent="0.25">
      <c r="C26" s="94" t="s">
        <v>16</v>
      </c>
      <c r="D26" s="95"/>
      <c r="E26" s="95"/>
      <c r="F26" s="95"/>
      <c r="G26" s="95"/>
      <c r="H26" s="95"/>
      <c r="I26" s="95"/>
      <c r="J26" s="96"/>
      <c r="L26" s="94" t="s">
        <v>17</v>
      </c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  <c r="Y26" s="86"/>
      <c r="AC26" s="94" t="str">
        <f>$C26</f>
        <v>Holiday Indices  (= Holiday / Given Day )</v>
      </c>
      <c r="AD26" s="95"/>
      <c r="AE26" s="95"/>
      <c r="AF26" s="95"/>
      <c r="AG26" s="95"/>
      <c r="AH26" s="95"/>
      <c r="AI26" s="95"/>
      <c r="AJ26" s="96"/>
      <c r="AL26" s="94" t="str">
        <f>$L26</f>
        <v>Determining Outliers</v>
      </c>
      <c r="AM26" s="95"/>
      <c r="AN26" s="95"/>
      <c r="AO26" s="95"/>
      <c r="AP26" s="101"/>
      <c r="AQ26" s="95"/>
      <c r="AR26" s="95"/>
      <c r="AS26" s="95"/>
      <c r="AT26" s="95"/>
      <c r="AU26" s="95"/>
      <c r="AV26" s="95"/>
      <c r="AW26" s="95"/>
      <c r="AX26" s="96"/>
      <c r="BA26" s="86"/>
      <c r="BC26" s="94" t="str">
        <f>$C26</f>
        <v>Holiday Indices  (= Holiday / Given Day )</v>
      </c>
      <c r="BD26" s="95"/>
      <c r="BE26" s="95"/>
      <c r="BF26" s="95"/>
      <c r="BG26" s="95"/>
      <c r="BH26" s="95"/>
      <c r="BI26" s="95"/>
      <c r="BJ26" s="96"/>
      <c r="BL26" s="94" t="str">
        <f>$L26</f>
        <v>Determining Outliers</v>
      </c>
      <c r="BM26" s="95"/>
      <c r="BN26" s="95"/>
      <c r="BO26" s="95"/>
      <c r="BP26" s="101"/>
      <c r="BQ26" s="95"/>
      <c r="BR26" s="95"/>
      <c r="BS26" s="95"/>
      <c r="BT26" s="95"/>
      <c r="BU26" s="95"/>
      <c r="BV26" s="95"/>
      <c r="BW26" s="95"/>
      <c r="BX26" s="96"/>
      <c r="BY26" s="86"/>
      <c r="CC26" s="94" t="str">
        <f>$C26</f>
        <v>Holiday Indices  (= Holiday / Given Day )</v>
      </c>
      <c r="CD26" s="95"/>
      <c r="CE26" s="95"/>
      <c r="CF26" s="95"/>
      <c r="CG26" s="95"/>
      <c r="CH26" s="95"/>
      <c r="CI26" s="95"/>
      <c r="CJ26" s="96"/>
      <c r="CL26" s="94" t="str">
        <f>$L26</f>
        <v>Determining Outliers</v>
      </c>
      <c r="CM26" s="95"/>
      <c r="CN26" s="95"/>
      <c r="CO26" s="95"/>
      <c r="CP26" s="101"/>
      <c r="CQ26" s="95"/>
      <c r="CR26" s="95"/>
      <c r="CS26" s="95"/>
      <c r="CT26" s="95"/>
      <c r="CU26" s="95"/>
      <c r="CV26" s="95"/>
      <c r="CW26" s="95"/>
      <c r="CX26" s="96"/>
      <c r="DA26" s="86"/>
      <c r="DC26" s="94" t="str">
        <f>$C26</f>
        <v>Holiday Indices  (= Holiday / Given Day )</v>
      </c>
      <c r="DD26" s="95"/>
      <c r="DE26" s="95"/>
      <c r="DF26" s="95"/>
      <c r="DG26" s="95"/>
      <c r="DH26" s="95"/>
      <c r="DI26" s="95"/>
      <c r="DJ26" s="96"/>
      <c r="DL26" s="94" t="str">
        <f>$L26</f>
        <v>Determining Outliers</v>
      </c>
      <c r="DM26" s="95"/>
      <c r="DN26" s="95"/>
      <c r="DO26" s="95"/>
      <c r="DP26" s="101"/>
      <c r="DQ26" s="95"/>
      <c r="DR26" s="95"/>
      <c r="DS26" s="95"/>
      <c r="DT26" s="95"/>
      <c r="DU26" s="95"/>
      <c r="DV26" s="95"/>
      <c r="DW26" s="95"/>
      <c r="DX26" s="96"/>
      <c r="EA26" s="86"/>
      <c r="EC26" s="94" t="str">
        <f>$C26</f>
        <v>Holiday Indices  (= Holiday / Given Day )</v>
      </c>
      <c r="ED26" s="95"/>
      <c r="EE26" s="95"/>
      <c r="EF26" s="95"/>
      <c r="EG26" s="95"/>
      <c r="EH26" s="95"/>
      <c r="EI26" s="95"/>
      <c r="EJ26" s="96"/>
      <c r="EL26" s="94" t="str">
        <f>$L26</f>
        <v>Determining Outliers</v>
      </c>
      <c r="EM26" s="95"/>
      <c r="EN26" s="95"/>
      <c r="EO26" s="95"/>
      <c r="EP26" s="101"/>
      <c r="EQ26" s="95"/>
      <c r="ER26" s="95"/>
      <c r="ES26" s="95"/>
      <c r="ET26" s="95"/>
      <c r="EU26" s="95"/>
      <c r="EV26" s="95"/>
      <c r="EW26" s="95"/>
      <c r="EX26" s="96"/>
      <c r="EY26" s="86"/>
      <c r="FC26" s="94" t="str">
        <f>$C26</f>
        <v>Holiday Indices  (= Holiday / Given Day )</v>
      </c>
      <c r="FD26" s="95"/>
      <c r="FE26" s="95"/>
      <c r="FF26" s="95"/>
      <c r="FG26" s="95"/>
      <c r="FH26" s="95"/>
      <c r="FI26" s="95"/>
      <c r="FJ26" s="96"/>
      <c r="FL26" s="94" t="str">
        <f>$L26</f>
        <v>Determining Outliers</v>
      </c>
      <c r="FM26" s="95"/>
      <c r="FN26" s="95"/>
      <c r="FO26" s="95"/>
      <c r="FP26" s="101"/>
      <c r="FQ26" s="95"/>
      <c r="FR26" s="95"/>
      <c r="FS26" s="95"/>
      <c r="FT26" s="95"/>
      <c r="FU26" s="95"/>
      <c r="FV26" s="95"/>
      <c r="FW26" s="95"/>
      <c r="FX26" s="96"/>
      <c r="FY26" s="86"/>
      <c r="GC26" s="94" t="str">
        <f>$C26</f>
        <v>Holiday Indices  (= Holiday / Given Day )</v>
      </c>
      <c r="GD26" s="95"/>
      <c r="GE26" s="95"/>
      <c r="GF26" s="95"/>
      <c r="GG26" s="95"/>
      <c r="GH26" s="95"/>
      <c r="GI26" s="95"/>
      <c r="GJ26" s="96"/>
      <c r="GL26" s="94" t="str">
        <f>$L26</f>
        <v>Determining Outliers</v>
      </c>
      <c r="GM26" s="95"/>
      <c r="GN26" s="95"/>
      <c r="GO26" s="95"/>
      <c r="GP26" s="101"/>
      <c r="GQ26" s="95"/>
      <c r="GR26" s="95"/>
      <c r="GS26" s="95"/>
      <c r="GT26" s="95"/>
      <c r="GU26" s="95"/>
      <c r="GV26" s="95"/>
      <c r="GW26" s="95"/>
      <c r="GX26" s="96"/>
      <c r="GY26" s="86"/>
      <c r="HC26" s="94" t="str">
        <f>$C26</f>
        <v>Holiday Indices  (= Holiday / Given Day )</v>
      </c>
      <c r="HD26" s="95"/>
      <c r="HE26" s="95"/>
      <c r="HF26" s="95"/>
      <c r="HG26" s="95"/>
      <c r="HH26" s="95"/>
      <c r="HI26" s="95"/>
      <c r="HJ26" s="96"/>
      <c r="HL26" s="94" t="str">
        <f>$L26</f>
        <v>Determining Outliers</v>
      </c>
      <c r="HM26" s="95"/>
      <c r="HN26" s="95"/>
      <c r="HO26" s="95"/>
      <c r="HP26" s="101"/>
      <c r="HQ26" s="95"/>
      <c r="HR26" s="95"/>
      <c r="HS26" s="95"/>
      <c r="HT26" s="95"/>
      <c r="HU26" s="95"/>
      <c r="HV26" s="95"/>
      <c r="HW26" s="95"/>
      <c r="HX26" s="96"/>
    </row>
    <row r="27" spans="1:232" ht="15.75" thickBot="1" x14ac:dyDescent="0.3">
      <c r="H27" s="31"/>
      <c r="I27" s="31"/>
      <c r="O27" s="33" t="s">
        <v>18</v>
      </c>
      <c r="P27" s="34">
        <v>1.5</v>
      </c>
      <c r="S27" s="35">
        <v>1</v>
      </c>
      <c r="U27" s="36">
        <v>1.5</v>
      </c>
      <c r="V27" s="37">
        <v>2</v>
      </c>
      <c r="Y27" s="86"/>
      <c r="AH27" s="31"/>
      <c r="AI27" s="31"/>
      <c r="AO27" s="33" t="s">
        <v>18</v>
      </c>
      <c r="AP27" s="38">
        <f>MaxStdDev</f>
        <v>1.5</v>
      </c>
      <c r="AS27" s="35">
        <f>$S27</f>
        <v>1</v>
      </c>
      <c r="AU27" s="36">
        <f>$U27</f>
        <v>1.5</v>
      </c>
      <c r="AV27" s="37">
        <f>$V27</f>
        <v>2</v>
      </c>
      <c r="BA27" s="86"/>
      <c r="BH27" s="31"/>
      <c r="BI27" s="31"/>
      <c r="BO27" s="33" t="s">
        <v>18</v>
      </c>
      <c r="BP27" s="38">
        <f>MaxStdDev</f>
        <v>1.5</v>
      </c>
      <c r="BS27" s="35">
        <f>$S27</f>
        <v>1</v>
      </c>
      <c r="BU27" s="36">
        <f>$U27</f>
        <v>1.5</v>
      </c>
      <c r="BV27" s="37">
        <f>$V27</f>
        <v>2</v>
      </c>
      <c r="BY27" s="86"/>
      <c r="CH27" s="31"/>
      <c r="CI27" s="31"/>
      <c r="CO27" s="33" t="s">
        <v>18</v>
      </c>
      <c r="CP27" s="38">
        <f>MaxStdDev</f>
        <v>1.5</v>
      </c>
      <c r="CS27" s="35">
        <f>$S27</f>
        <v>1</v>
      </c>
      <c r="CU27" s="36">
        <f>$U27</f>
        <v>1.5</v>
      </c>
      <c r="CV27" s="37">
        <f>$V27</f>
        <v>2</v>
      </c>
      <c r="DA27" s="86"/>
      <c r="DH27" s="31"/>
      <c r="DI27" s="31"/>
      <c r="DO27" s="33" t="s">
        <v>18</v>
      </c>
      <c r="DP27" s="38">
        <f>MaxStdDev</f>
        <v>1.5</v>
      </c>
      <c r="DS27" s="35">
        <f>$S27</f>
        <v>1</v>
      </c>
      <c r="DU27" s="36">
        <f>$U27</f>
        <v>1.5</v>
      </c>
      <c r="DV27" s="37">
        <f>$V27</f>
        <v>2</v>
      </c>
      <c r="EA27" s="86"/>
      <c r="EH27" s="31"/>
      <c r="EI27" s="31"/>
      <c r="EO27" s="33" t="s">
        <v>18</v>
      </c>
      <c r="EP27" s="38">
        <f>MaxStdDev</f>
        <v>1.5</v>
      </c>
      <c r="ES27" s="35">
        <f>$S27</f>
        <v>1</v>
      </c>
      <c r="EU27" s="36">
        <f>$U27</f>
        <v>1.5</v>
      </c>
      <c r="EV27" s="37">
        <f>$V27</f>
        <v>2</v>
      </c>
      <c r="EY27" s="86"/>
      <c r="FH27" s="31"/>
      <c r="FI27" s="31"/>
      <c r="FO27" s="33" t="s">
        <v>18</v>
      </c>
      <c r="FP27" s="38">
        <f>MaxStdDev</f>
        <v>1.5</v>
      </c>
      <c r="FS27" s="35">
        <f>$S27</f>
        <v>1</v>
      </c>
      <c r="FU27" s="36">
        <f>$U27</f>
        <v>1.5</v>
      </c>
      <c r="FV27" s="37">
        <f>$V27</f>
        <v>2</v>
      </c>
      <c r="FY27" s="86"/>
      <c r="GH27" s="31"/>
      <c r="GI27" s="31"/>
      <c r="GO27" s="33" t="s">
        <v>18</v>
      </c>
      <c r="GP27" s="38">
        <f>MaxStdDev</f>
        <v>1.5</v>
      </c>
      <c r="GS27" s="35">
        <f>$S27</f>
        <v>1</v>
      </c>
      <c r="GU27" s="36">
        <f>$U27</f>
        <v>1.5</v>
      </c>
      <c r="GV27" s="37">
        <f>$V27</f>
        <v>2</v>
      </c>
      <c r="GY27" s="86"/>
      <c r="HH27" s="31"/>
      <c r="HI27" s="31"/>
      <c r="HO27" s="33" t="s">
        <v>18</v>
      </c>
      <c r="HP27" s="38">
        <f>MaxStdDev</f>
        <v>1.5</v>
      </c>
      <c r="HS27" s="35">
        <f>$S27</f>
        <v>1</v>
      </c>
      <c r="HU27" s="36">
        <f>$U27</f>
        <v>1.5</v>
      </c>
      <c r="HV27" s="37">
        <f>$V27</f>
        <v>2</v>
      </c>
    </row>
    <row r="28" spans="1:232" x14ac:dyDescent="0.25">
      <c r="H28" s="31"/>
      <c r="I28" s="31"/>
      <c r="L28" s="97" t="s">
        <v>19</v>
      </c>
      <c r="M28" s="98"/>
      <c r="N28" s="98"/>
      <c r="O28" s="98"/>
      <c r="P28" s="98"/>
      <c r="Q28" s="99"/>
      <c r="S28" s="97" t="s">
        <v>20</v>
      </c>
      <c r="T28" s="98"/>
      <c r="U28" s="98"/>
      <c r="V28" s="98"/>
      <c r="W28" s="98"/>
      <c r="X28" s="99"/>
      <c r="Y28" s="86"/>
      <c r="AH28" s="31"/>
      <c r="AI28" s="31"/>
      <c r="AL28" s="97" t="s">
        <v>19</v>
      </c>
      <c r="AM28" s="98"/>
      <c r="AN28" s="98"/>
      <c r="AO28" s="98"/>
      <c r="AP28" s="100"/>
      <c r="AQ28" s="99"/>
      <c r="AS28" s="97" t="s">
        <v>20</v>
      </c>
      <c r="AT28" s="98"/>
      <c r="AU28" s="98"/>
      <c r="AV28" s="98"/>
      <c r="AW28" s="98"/>
      <c r="AX28" s="99"/>
      <c r="BA28" s="86"/>
      <c r="BH28" s="31"/>
      <c r="BI28" s="31"/>
      <c r="BL28" s="97" t="s">
        <v>19</v>
      </c>
      <c r="BM28" s="98"/>
      <c r="BN28" s="98"/>
      <c r="BO28" s="98"/>
      <c r="BP28" s="100"/>
      <c r="BQ28" s="99"/>
      <c r="BS28" s="97" t="s">
        <v>20</v>
      </c>
      <c r="BT28" s="98"/>
      <c r="BU28" s="98"/>
      <c r="BV28" s="98"/>
      <c r="BW28" s="98"/>
      <c r="BX28" s="99"/>
      <c r="BY28" s="86"/>
      <c r="CH28" s="31"/>
      <c r="CI28" s="31"/>
      <c r="CL28" s="97" t="s">
        <v>19</v>
      </c>
      <c r="CM28" s="98"/>
      <c r="CN28" s="98"/>
      <c r="CO28" s="98"/>
      <c r="CP28" s="100"/>
      <c r="CQ28" s="99"/>
      <c r="CS28" s="97" t="s">
        <v>20</v>
      </c>
      <c r="CT28" s="98"/>
      <c r="CU28" s="98"/>
      <c r="CV28" s="98"/>
      <c r="CW28" s="98"/>
      <c r="CX28" s="99"/>
      <c r="DA28" s="86"/>
      <c r="DH28" s="31"/>
      <c r="DI28" s="31"/>
      <c r="DL28" s="97" t="s">
        <v>19</v>
      </c>
      <c r="DM28" s="98"/>
      <c r="DN28" s="98"/>
      <c r="DO28" s="98"/>
      <c r="DP28" s="100"/>
      <c r="DQ28" s="99"/>
      <c r="DS28" s="97" t="s">
        <v>20</v>
      </c>
      <c r="DT28" s="98"/>
      <c r="DU28" s="98"/>
      <c r="DV28" s="98"/>
      <c r="DW28" s="98"/>
      <c r="DX28" s="99"/>
      <c r="EA28" s="86"/>
      <c r="EH28" s="31"/>
      <c r="EI28" s="31"/>
      <c r="EL28" s="97" t="s">
        <v>19</v>
      </c>
      <c r="EM28" s="98"/>
      <c r="EN28" s="98"/>
      <c r="EO28" s="98"/>
      <c r="EP28" s="100"/>
      <c r="EQ28" s="99"/>
      <c r="ES28" s="97" t="s">
        <v>20</v>
      </c>
      <c r="ET28" s="98"/>
      <c r="EU28" s="98"/>
      <c r="EV28" s="98"/>
      <c r="EW28" s="98"/>
      <c r="EX28" s="99"/>
      <c r="EY28" s="86"/>
      <c r="FH28" s="31"/>
      <c r="FI28" s="31"/>
      <c r="FL28" s="97" t="s">
        <v>19</v>
      </c>
      <c r="FM28" s="98"/>
      <c r="FN28" s="98"/>
      <c r="FO28" s="98"/>
      <c r="FP28" s="100"/>
      <c r="FQ28" s="99"/>
      <c r="FS28" s="97" t="s">
        <v>20</v>
      </c>
      <c r="FT28" s="98"/>
      <c r="FU28" s="98"/>
      <c r="FV28" s="98"/>
      <c r="FW28" s="98"/>
      <c r="FX28" s="99"/>
      <c r="FY28" s="86"/>
      <c r="GH28" s="31"/>
      <c r="GI28" s="31"/>
      <c r="GL28" s="97" t="s">
        <v>19</v>
      </c>
      <c r="GM28" s="98"/>
      <c r="GN28" s="98"/>
      <c r="GO28" s="98"/>
      <c r="GP28" s="100"/>
      <c r="GQ28" s="99"/>
      <c r="GS28" s="97" t="s">
        <v>20</v>
      </c>
      <c r="GT28" s="98"/>
      <c r="GU28" s="98"/>
      <c r="GV28" s="98"/>
      <c r="GW28" s="98"/>
      <c r="GX28" s="99"/>
      <c r="GY28" s="86"/>
      <c r="HH28" s="31"/>
      <c r="HI28" s="31"/>
      <c r="HL28" s="97" t="s">
        <v>19</v>
      </c>
      <c r="HM28" s="98"/>
      <c r="HN28" s="98"/>
      <c r="HO28" s="98"/>
      <c r="HP28" s="100"/>
      <c r="HQ28" s="99"/>
      <c r="HS28" s="97" t="s">
        <v>20</v>
      </c>
      <c r="HT28" s="98"/>
      <c r="HU28" s="98"/>
      <c r="HV28" s="98"/>
      <c r="HW28" s="98"/>
      <c r="HX28" s="99"/>
    </row>
    <row r="29" spans="1:232" ht="23.25" x14ac:dyDescent="0.25">
      <c r="H29" s="31"/>
      <c r="I29" s="31"/>
      <c r="L29" s="15" t="s">
        <v>7</v>
      </c>
      <c r="M29" s="15" t="s">
        <v>8</v>
      </c>
      <c r="N29" s="15" t="s">
        <v>9</v>
      </c>
      <c r="O29" s="15" t="s">
        <v>10</v>
      </c>
      <c r="P29" s="15" t="s">
        <v>1</v>
      </c>
      <c r="Q29" s="16" t="str">
        <f>$J$10</f>
        <v>Next Mon</v>
      </c>
      <c r="S29" s="15" t="s">
        <v>7</v>
      </c>
      <c r="T29" s="15" t="s">
        <v>8</v>
      </c>
      <c r="U29" s="15" t="s">
        <v>9</v>
      </c>
      <c r="V29" s="15" t="s">
        <v>10</v>
      </c>
      <c r="W29" s="15" t="s">
        <v>1</v>
      </c>
      <c r="X29" s="16" t="str">
        <f>$J$10</f>
        <v>Next Mon</v>
      </c>
      <c r="Y29" s="86"/>
      <c r="AH29" s="31"/>
      <c r="AI29" s="31"/>
      <c r="AL29" s="15" t="s">
        <v>7</v>
      </c>
      <c r="AM29" s="15" t="s">
        <v>8</v>
      </c>
      <c r="AN29" s="15" t="s">
        <v>9</v>
      </c>
      <c r="AO29" s="15" t="s">
        <v>10</v>
      </c>
      <c r="AP29" s="15" t="s">
        <v>1</v>
      </c>
      <c r="AQ29" s="16" t="str">
        <f>$J$10</f>
        <v>Next Mon</v>
      </c>
      <c r="AS29" s="15" t="s">
        <v>7</v>
      </c>
      <c r="AT29" s="15" t="s">
        <v>8</v>
      </c>
      <c r="AU29" s="15" t="s">
        <v>9</v>
      </c>
      <c r="AV29" s="15" t="s">
        <v>10</v>
      </c>
      <c r="AW29" s="15" t="s">
        <v>1</v>
      </c>
      <c r="AX29" s="16" t="str">
        <f>$J$10</f>
        <v>Next Mon</v>
      </c>
      <c r="BA29" s="86"/>
      <c r="BH29" s="31"/>
      <c r="BI29" s="31"/>
      <c r="BL29" s="15" t="s">
        <v>7</v>
      </c>
      <c r="BM29" s="15" t="s">
        <v>8</v>
      </c>
      <c r="BN29" s="15" t="s">
        <v>9</v>
      </c>
      <c r="BO29" s="15" t="s">
        <v>10</v>
      </c>
      <c r="BP29" s="15" t="s">
        <v>1</v>
      </c>
      <c r="BQ29" s="16" t="str">
        <f>$J$10</f>
        <v>Next Mon</v>
      </c>
      <c r="BS29" s="15" t="s">
        <v>7</v>
      </c>
      <c r="BT29" s="15" t="s">
        <v>8</v>
      </c>
      <c r="BU29" s="15" t="s">
        <v>9</v>
      </c>
      <c r="BV29" s="15" t="s">
        <v>10</v>
      </c>
      <c r="BW29" s="15" t="s">
        <v>1</v>
      </c>
      <c r="BX29" s="16" t="str">
        <f>$J$10</f>
        <v>Next Mon</v>
      </c>
      <c r="BY29" s="86"/>
      <c r="CH29" s="31"/>
      <c r="CI29" s="31"/>
      <c r="CL29" s="15" t="s">
        <v>7</v>
      </c>
      <c r="CM29" s="15" t="s">
        <v>8</v>
      </c>
      <c r="CN29" s="15" t="s">
        <v>9</v>
      </c>
      <c r="CO29" s="15" t="s">
        <v>10</v>
      </c>
      <c r="CP29" s="15" t="s">
        <v>1</v>
      </c>
      <c r="CQ29" s="16" t="str">
        <f>$J$10</f>
        <v>Next Mon</v>
      </c>
      <c r="CS29" s="15" t="s">
        <v>7</v>
      </c>
      <c r="CT29" s="15" t="s">
        <v>8</v>
      </c>
      <c r="CU29" s="15" t="s">
        <v>9</v>
      </c>
      <c r="CV29" s="15" t="s">
        <v>10</v>
      </c>
      <c r="CW29" s="15" t="s">
        <v>1</v>
      </c>
      <c r="CX29" s="16" t="str">
        <f>$J$10</f>
        <v>Next Mon</v>
      </c>
      <c r="DA29" s="86"/>
      <c r="DH29" s="31"/>
      <c r="DI29" s="31"/>
      <c r="DL29" s="15" t="s">
        <v>7</v>
      </c>
      <c r="DM29" s="15" t="s">
        <v>8</v>
      </c>
      <c r="DN29" s="15" t="s">
        <v>9</v>
      </c>
      <c r="DO29" s="15" t="s">
        <v>10</v>
      </c>
      <c r="DP29" s="15" t="s">
        <v>1</v>
      </c>
      <c r="DQ29" s="16" t="str">
        <f>$J$10</f>
        <v>Next Mon</v>
      </c>
      <c r="DS29" s="15" t="s">
        <v>7</v>
      </c>
      <c r="DT29" s="15" t="s">
        <v>8</v>
      </c>
      <c r="DU29" s="15" t="s">
        <v>9</v>
      </c>
      <c r="DV29" s="15" t="s">
        <v>10</v>
      </c>
      <c r="DW29" s="15" t="s">
        <v>1</v>
      </c>
      <c r="DX29" s="16" t="str">
        <f>$J$10</f>
        <v>Next Mon</v>
      </c>
      <c r="EA29" s="86"/>
      <c r="EH29" s="31"/>
      <c r="EI29" s="31"/>
      <c r="EL29" s="15" t="s">
        <v>7</v>
      </c>
      <c r="EM29" s="15" t="s">
        <v>8</v>
      </c>
      <c r="EN29" s="15" t="s">
        <v>9</v>
      </c>
      <c r="EO29" s="15" t="s">
        <v>10</v>
      </c>
      <c r="EP29" s="15" t="s">
        <v>1</v>
      </c>
      <c r="EQ29" s="16" t="str">
        <f>$J$10</f>
        <v>Next Mon</v>
      </c>
      <c r="ES29" s="15" t="s">
        <v>7</v>
      </c>
      <c r="ET29" s="15" t="s">
        <v>8</v>
      </c>
      <c r="EU29" s="15" t="s">
        <v>9</v>
      </c>
      <c r="EV29" s="15" t="s">
        <v>10</v>
      </c>
      <c r="EW29" s="15" t="s">
        <v>1</v>
      </c>
      <c r="EX29" s="16" t="str">
        <f>$J$10</f>
        <v>Next Mon</v>
      </c>
      <c r="EY29" s="86"/>
      <c r="FH29" s="31"/>
      <c r="FI29" s="31"/>
      <c r="FL29" s="15" t="s">
        <v>7</v>
      </c>
      <c r="FM29" s="15" t="s">
        <v>8</v>
      </c>
      <c r="FN29" s="15" t="s">
        <v>9</v>
      </c>
      <c r="FO29" s="15" t="s">
        <v>10</v>
      </c>
      <c r="FP29" s="15" t="s">
        <v>1</v>
      </c>
      <c r="FQ29" s="16" t="str">
        <f>$J$10</f>
        <v>Next Mon</v>
      </c>
      <c r="FS29" s="15" t="s">
        <v>7</v>
      </c>
      <c r="FT29" s="15" t="s">
        <v>8</v>
      </c>
      <c r="FU29" s="15" t="s">
        <v>9</v>
      </c>
      <c r="FV29" s="15" t="s">
        <v>10</v>
      </c>
      <c r="FW29" s="15" t="s">
        <v>1</v>
      </c>
      <c r="FX29" s="16" t="str">
        <f>$J$10</f>
        <v>Next Mon</v>
      </c>
      <c r="FY29" s="86"/>
      <c r="GH29" s="31"/>
      <c r="GI29" s="31"/>
      <c r="GL29" s="15" t="s">
        <v>7</v>
      </c>
      <c r="GM29" s="15" t="s">
        <v>8</v>
      </c>
      <c r="GN29" s="15" t="s">
        <v>9</v>
      </c>
      <c r="GO29" s="15" t="s">
        <v>10</v>
      </c>
      <c r="GP29" s="15" t="s">
        <v>1</v>
      </c>
      <c r="GQ29" s="16" t="str">
        <f>$J$10</f>
        <v>Next Mon</v>
      </c>
      <c r="GS29" s="15" t="s">
        <v>7</v>
      </c>
      <c r="GT29" s="15" t="s">
        <v>8</v>
      </c>
      <c r="GU29" s="15" t="s">
        <v>9</v>
      </c>
      <c r="GV29" s="15" t="s">
        <v>10</v>
      </c>
      <c r="GW29" s="15" t="s">
        <v>1</v>
      </c>
      <c r="GX29" s="16" t="str">
        <f>$J$10</f>
        <v>Next Mon</v>
      </c>
      <c r="GY29" s="86"/>
      <c r="HH29" s="31"/>
      <c r="HI29" s="31"/>
      <c r="HL29" s="15" t="s">
        <v>7</v>
      </c>
      <c r="HM29" s="15" t="s">
        <v>8</v>
      </c>
      <c r="HN29" s="15" t="s">
        <v>9</v>
      </c>
      <c r="HO29" s="15" t="s">
        <v>10</v>
      </c>
      <c r="HP29" s="15" t="s">
        <v>1</v>
      </c>
      <c r="HQ29" s="16" t="str">
        <f>$J$10</f>
        <v>Next Mon</v>
      </c>
      <c r="HS29" s="15" t="s">
        <v>7</v>
      </c>
      <c r="HT29" s="15" t="s">
        <v>8</v>
      </c>
      <c r="HU29" s="15" t="s">
        <v>9</v>
      </c>
      <c r="HV29" s="15" t="s">
        <v>10</v>
      </c>
      <c r="HW29" s="15" t="s">
        <v>1</v>
      </c>
      <c r="HX29" s="16" t="str">
        <f>$J$10</f>
        <v>Next Mon</v>
      </c>
    </row>
    <row r="30" spans="1:232" x14ac:dyDescent="0.25">
      <c r="B30" s="14" t="s">
        <v>6</v>
      </c>
      <c r="C30" s="15" t="str">
        <f>C$10</f>
        <v>Mon</v>
      </c>
      <c r="D30" s="15" t="str">
        <f t="shared" ref="D30:I30" si="7">D$10</f>
        <v>Tue</v>
      </c>
      <c r="E30" s="15" t="str">
        <f t="shared" si="7"/>
        <v>Wed</v>
      </c>
      <c r="F30" s="15" t="str">
        <f t="shared" si="7"/>
        <v>Thu</v>
      </c>
      <c r="G30" s="15" t="str">
        <f t="shared" si="7"/>
        <v>Fri</v>
      </c>
      <c r="H30" s="15" t="str">
        <f t="shared" si="7"/>
        <v>Sat</v>
      </c>
      <c r="I30" s="15" t="str">
        <f t="shared" si="7"/>
        <v>Sun</v>
      </c>
      <c r="J30" s="15" t="str">
        <f>$J$10</f>
        <v>Next Mon</v>
      </c>
      <c r="Y30" s="86"/>
      <c r="AB30" s="14" t="s">
        <v>6</v>
      </c>
      <c r="AC30" s="15" t="str">
        <f>AC$10</f>
        <v>Mon</v>
      </c>
      <c r="AD30" s="15" t="str">
        <f t="shared" ref="AD30:AI30" si="8">AD$10</f>
        <v>Tue</v>
      </c>
      <c r="AE30" s="15" t="str">
        <f t="shared" si="8"/>
        <v>Wed</v>
      </c>
      <c r="AF30" s="15" t="str">
        <f t="shared" si="8"/>
        <v>Thu</v>
      </c>
      <c r="AG30" s="15" t="str">
        <f t="shared" si="8"/>
        <v>Fri</v>
      </c>
      <c r="AH30" s="15" t="str">
        <f t="shared" si="8"/>
        <v>Sat</v>
      </c>
      <c r="AI30" s="15" t="str">
        <f t="shared" si="8"/>
        <v>Sun</v>
      </c>
      <c r="AJ30" s="15" t="str">
        <f>$J$10</f>
        <v>Next Mon</v>
      </c>
      <c r="BA30" s="86"/>
      <c r="BB30" s="14" t="s">
        <v>6</v>
      </c>
      <c r="BC30" s="15" t="str">
        <f>BC$10</f>
        <v>Mon</v>
      </c>
      <c r="BD30" s="15" t="str">
        <f t="shared" ref="BD30:BI30" si="9">BD$10</f>
        <v>Tue</v>
      </c>
      <c r="BE30" s="15" t="str">
        <f t="shared" si="9"/>
        <v>Wed</v>
      </c>
      <c r="BF30" s="15" t="str">
        <f t="shared" si="9"/>
        <v>Thu</v>
      </c>
      <c r="BG30" s="15" t="str">
        <f t="shared" si="9"/>
        <v>Fri</v>
      </c>
      <c r="BH30" s="15" t="str">
        <f t="shared" si="9"/>
        <v>Sat</v>
      </c>
      <c r="BI30" s="15" t="str">
        <f t="shared" si="9"/>
        <v>Sun</v>
      </c>
      <c r="BJ30" s="15" t="str">
        <f>$J$10</f>
        <v>Next Mon</v>
      </c>
      <c r="BY30" s="86"/>
      <c r="CB30" s="14" t="s">
        <v>6</v>
      </c>
      <c r="CC30" s="15" t="str">
        <f>CC$10</f>
        <v>Mon</v>
      </c>
      <c r="CD30" s="15" t="str">
        <f t="shared" ref="CD30:CI30" si="10">CD$10</f>
        <v>Tue</v>
      </c>
      <c r="CE30" s="15" t="str">
        <f t="shared" si="10"/>
        <v>Wed</v>
      </c>
      <c r="CF30" s="15" t="str">
        <f t="shared" si="10"/>
        <v>Thu</v>
      </c>
      <c r="CG30" s="15" t="str">
        <f t="shared" si="10"/>
        <v>Fri</v>
      </c>
      <c r="CH30" s="15" t="str">
        <f t="shared" si="10"/>
        <v>Sat</v>
      </c>
      <c r="CI30" s="15" t="str">
        <f t="shared" si="10"/>
        <v>Sun</v>
      </c>
      <c r="CJ30" s="15" t="str">
        <f>$J$10</f>
        <v>Next Mon</v>
      </c>
      <c r="DA30" s="86"/>
      <c r="DB30" s="14" t="s">
        <v>6</v>
      </c>
      <c r="DC30" s="15" t="str">
        <f>DC$10</f>
        <v>Mon</v>
      </c>
      <c r="DD30" s="15" t="str">
        <f t="shared" ref="DD30:DI30" si="11">DD$10</f>
        <v>Tue</v>
      </c>
      <c r="DE30" s="15" t="str">
        <f t="shared" si="11"/>
        <v>Wed</v>
      </c>
      <c r="DF30" s="15" t="str">
        <f t="shared" si="11"/>
        <v>Thu</v>
      </c>
      <c r="DG30" s="15" t="str">
        <f t="shared" si="11"/>
        <v>Fri</v>
      </c>
      <c r="DH30" s="15" t="str">
        <f t="shared" si="11"/>
        <v>Sat</v>
      </c>
      <c r="DI30" s="15" t="str">
        <f t="shared" si="11"/>
        <v>Sun</v>
      </c>
      <c r="DJ30" s="15" t="str">
        <f>$J$10</f>
        <v>Next Mon</v>
      </c>
      <c r="EA30" s="86"/>
      <c r="EB30" s="14" t="s">
        <v>6</v>
      </c>
      <c r="EC30" s="15" t="str">
        <f>EC$10</f>
        <v>Mon</v>
      </c>
      <c r="ED30" s="15" t="str">
        <f t="shared" ref="ED30:EI30" si="12">ED$10</f>
        <v>Tue</v>
      </c>
      <c r="EE30" s="15" t="str">
        <f t="shared" si="12"/>
        <v>Wed</v>
      </c>
      <c r="EF30" s="15" t="str">
        <f t="shared" si="12"/>
        <v>Thu</v>
      </c>
      <c r="EG30" s="15" t="str">
        <f t="shared" si="12"/>
        <v>Fri</v>
      </c>
      <c r="EH30" s="15" t="str">
        <f t="shared" si="12"/>
        <v>Sat</v>
      </c>
      <c r="EI30" s="15" t="str">
        <f t="shared" si="12"/>
        <v>Sun</v>
      </c>
      <c r="EJ30" s="15" t="str">
        <f>$J$10</f>
        <v>Next Mon</v>
      </c>
      <c r="EY30" s="86"/>
      <c r="FB30" s="14" t="s">
        <v>6</v>
      </c>
      <c r="FC30" s="15" t="str">
        <f>FC$10</f>
        <v>Mon</v>
      </c>
      <c r="FD30" s="15" t="str">
        <f t="shared" ref="FD30:FI30" si="13">FD$10</f>
        <v>Tue</v>
      </c>
      <c r="FE30" s="15" t="str">
        <f t="shared" si="13"/>
        <v>Wed</v>
      </c>
      <c r="FF30" s="15" t="str">
        <f t="shared" si="13"/>
        <v>Thu</v>
      </c>
      <c r="FG30" s="15" t="str">
        <f t="shared" si="13"/>
        <v>Fri</v>
      </c>
      <c r="FH30" s="15" t="str">
        <f t="shared" si="13"/>
        <v>Sat</v>
      </c>
      <c r="FI30" s="15" t="str">
        <f t="shared" si="13"/>
        <v>Sun</v>
      </c>
      <c r="FJ30" s="15" t="str">
        <f>$J$10</f>
        <v>Next Mon</v>
      </c>
      <c r="FY30" s="86"/>
      <c r="GB30" s="14" t="s">
        <v>6</v>
      </c>
      <c r="GC30" s="15" t="str">
        <f>GC$10</f>
        <v>Mon</v>
      </c>
      <c r="GD30" s="15" t="str">
        <f t="shared" ref="GD30:GI30" si="14">GD$10</f>
        <v>Tue</v>
      </c>
      <c r="GE30" s="15" t="str">
        <f t="shared" si="14"/>
        <v>Wed</v>
      </c>
      <c r="GF30" s="15" t="str">
        <f t="shared" si="14"/>
        <v>Thu</v>
      </c>
      <c r="GG30" s="15" t="str">
        <f t="shared" si="14"/>
        <v>Fri</v>
      </c>
      <c r="GH30" s="15" t="str">
        <f t="shared" si="14"/>
        <v>Sat</v>
      </c>
      <c r="GI30" s="15" t="str">
        <f t="shared" si="14"/>
        <v>Sun</v>
      </c>
      <c r="GJ30" s="15" t="str">
        <f>$J$10</f>
        <v>Next Mon</v>
      </c>
      <c r="GY30" s="86"/>
      <c r="HB30" s="14" t="s">
        <v>6</v>
      </c>
      <c r="HC30" s="15" t="str">
        <f>HC$10</f>
        <v>Mon</v>
      </c>
      <c r="HD30" s="15" t="str">
        <f t="shared" ref="HD30:HI30" si="15">HD$10</f>
        <v>Tue</v>
      </c>
      <c r="HE30" s="15" t="str">
        <f t="shared" si="15"/>
        <v>Wed</v>
      </c>
      <c r="HF30" s="15" t="str">
        <f t="shared" si="15"/>
        <v>Thu</v>
      </c>
      <c r="HG30" s="15" t="str">
        <f t="shared" si="15"/>
        <v>Fri</v>
      </c>
      <c r="HH30" s="15" t="str">
        <f t="shared" si="15"/>
        <v>Sat</v>
      </c>
      <c r="HI30" s="15" t="str">
        <f t="shared" si="15"/>
        <v>Sun</v>
      </c>
      <c r="HJ30" s="15" t="str">
        <f>$J$10</f>
        <v>Next Mon</v>
      </c>
    </row>
    <row r="31" spans="1:232" x14ac:dyDescent="0.25">
      <c r="B31" s="18">
        <f>B11</f>
        <v>39313</v>
      </c>
      <c r="C31" s="39">
        <f t="shared" ref="C31:G39" si="16">IF(C11=0,0,C$15/C11)</f>
        <v>0.7627391201858803</v>
      </c>
      <c r="D31" s="39">
        <f t="shared" si="16"/>
        <v>0.7423143672261201</v>
      </c>
      <c r="E31" s="39">
        <f>IF(E11=0,0,E$15/E11)</f>
        <v>0.66047323982728534</v>
      </c>
      <c r="F31" s="39">
        <f>IF(F11=0,0,F$15/F11)</f>
        <v>0.41359307609694812</v>
      </c>
      <c r="G31" s="39">
        <f>IF(G11=0,0,G$15/G11)</f>
        <v>0.49639755600854857</v>
      </c>
      <c r="H31" s="39">
        <f t="shared" ref="H31:J39" si="17">IF(H11=0,0,H$15/H11)</f>
        <v>0</v>
      </c>
      <c r="I31" s="39">
        <f t="shared" si="17"/>
        <v>0</v>
      </c>
      <c r="J31" s="39">
        <f>IF(J11=0,0,J$15/J11)</f>
        <v>0.70716627503066198</v>
      </c>
      <c r="K31" s="10"/>
      <c r="L31" s="40">
        <f t="shared" ref="L31:L39" si="18">IF(K11=0,0,IF(S31&lt;MaxStdDev,1,0))</f>
        <v>1</v>
      </c>
      <c r="M31" s="40">
        <f t="shared" ref="M31:M39" si="19">IF(K11=0,0,IF(T31&lt;MaxStdDev,1,0))</f>
        <v>0</v>
      </c>
      <c r="N31" s="40">
        <f t="shared" ref="N31:N39" si="20">IF(K11=0,0,IF(U31&lt;MaxStdDev,1,0))</f>
        <v>0</v>
      </c>
      <c r="O31" s="40">
        <f t="shared" ref="O31:O39" si="21">IF(K11=0,0,IF(V31&lt;MaxStdDev,1,0))</f>
        <v>0</v>
      </c>
      <c r="P31" s="40">
        <f t="shared" ref="P31:P39" si="22">IF(K11=0,0,IF(W31&lt;MaxStdDev,1,0))</f>
        <v>0</v>
      </c>
      <c r="Q31" s="40">
        <f t="shared" ref="Q31:Q39" si="23">IF(K11=0,0,IF(J31=0,0,IF(X31&lt;MaxStdDev,1,0)))</f>
        <v>1</v>
      </c>
      <c r="S31" s="41">
        <f t="shared" ref="S31:W39" si="24">IF(C$43=0,0,ABS(C31-C$41)/C$43)</f>
        <v>0.54256493172575504</v>
      </c>
      <c r="T31" s="41">
        <f t="shared" si="24"/>
        <v>1.7435985892095454</v>
      </c>
      <c r="U31" s="41">
        <f t="shared" si="24"/>
        <v>2.5726707281561532</v>
      </c>
      <c r="V31" s="41">
        <f t="shared" si="24"/>
        <v>4.355062016153056</v>
      </c>
      <c r="W31" s="41">
        <f t="shared" si="24"/>
        <v>2.3849733872064358</v>
      </c>
      <c r="X31" s="41">
        <f t="shared" ref="X31:X39" si="25">IF(J$43=0,0,ABS(J31-J$41)/J$43)</f>
        <v>0.27791209443865744</v>
      </c>
      <c r="Y31" s="86"/>
      <c r="AB31" s="18">
        <f t="shared" ref="AB31" si="26">AB11</f>
        <v>39222</v>
      </c>
      <c r="AC31" s="39">
        <f t="shared" ref="AC31:AJ39" si="27">IF(AC11=0,0,AC$15/AC11)</f>
        <v>0.94992565839434939</v>
      </c>
      <c r="AD31" s="39">
        <f t="shared" si="27"/>
        <v>1.0073300128574816</v>
      </c>
      <c r="AE31" s="39">
        <f t="shared" si="27"/>
        <v>1.0576971918564206</v>
      </c>
      <c r="AF31" s="39">
        <f t="shared" si="27"/>
        <v>0.96102793872401415</v>
      </c>
      <c r="AG31" s="39">
        <f t="shared" si="27"/>
        <v>1.2668814701428224</v>
      </c>
      <c r="AH31" s="39">
        <f t="shared" si="27"/>
        <v>0</v>
      </c>
      <c r="AI31" s="39">
        <f t="shared" si="27"/>
        <v>0</v>
      </c>
      <c r="AJ31" s="39">
        <f t="shared" si="27"/>
        <v>0.8742803484715137</v>
      </c>
      <c r="AK31" s="10"/>
      <c r="AL31" s="40">
        <f t="shared" ref="AL31:AL39" si="28">IF(AK11=0,0,IF(AS31&lt;MaxStdDev,1,0))</f>
        <v>1</v>
      </c>
      <c r="AM31" s="40">
        <f t="shared" ref="AM31:AM39" si="29">IF(AK11=0,0,IF(AT31&lt;MaxStdDev,1,0))</f>
        <v>1</v>
      </c>
      <c r="AN31" s="40">
        <f t="shared" ref="AN31:AN39" si="30">IF(AK11=0,0,IF(AU31&lt;MaxStdDev,1,0))</f>
        <v>1</v>
      </c>
      <c r="AO31" s="40">
        <f t="shared" ref="AO31:AO39" si="31">IF(AK11=0,0,IF(AV31&lt;MaxStdDev,1,0))</f>
        <v>1</v>
      </c>
      <c r="AP31" s="40">
        <f t="shared" ref="AP31:AP39" si="32">IF(AK11=0,0,IF(AW31&lt;MaxStdDev,1,0))</f>
        <v>1</v>
      </c>
      <c r="AQ31" s="40">
        <f t="shared" ref="AQ31:AQ39" si="33">IF(AK11=0,0,IF(AJ31=0,0,IF(AX31&lt;MaxStdDev,1,0)))</f>
        <v>1</v>
      </c>
      <c r="AS31" s="41">
        <f t="shared" ref="AS31:AW39" si="34">IF(AC$43=0,0,ABS(AC31-AC$41)/AC$43)</f>
        <v>0.10314466518576323</v>
      </c>
      <c r="AT31" s="41">
        <f t="shared" si="34"/>
        <v>4.8650433697805584E-2</v>
      </c>
      <c r="AU31" s="41">
        <f t="shared" si="34"/>
        <v>0.1622820474498449</v>
      </c>
      <c r="AV31" s="41">
        <f t="shared" si="34"/>
        <v>0.91578584038579758</v>
      </c>
      <c r="AW31" s="41">
        <f t="shared" si="34"/>
        <v>4.2420452415925652E-2</v>
      </c>
      <c r="AX31" s="41">
        <f t="shared" ref="AX31:AX39" si="35">IF(AJ$43=0,0,ABS(AJ31-AJ$41)/AJ$43)</f>
        <v>1.4492791899265633</v>
      </c>
      <c r="BA31" s="86"/>
      <c r="BB31" s="18">
        <f t="shared" ref="BB31:DB31" si="36">BB11</f>
        <v>39124</v>
      </c>
      <c r="BC31" s="39">
        <f t="shared" ref="BC31:BJ39" si="37">IF(BC11=0,0,BC$15/BC11)</f>
        <v>1.4439198609017936</v>
      </c>
      <c r="BD31" s="39">
        <f t="shared" si="37"/>
        <v>1.2783990075388891</v>
      </c>
      <c r="BE31" s="39">
        <f t="shared" si="37"/>
        <v>1.1716870804331545</v>
      </c>
      <c r="BF31" s="39">
        <f t="shared" si="37"/>
        <v>1.047020420050919</v>
      </c>
      <c r="BG31" s="39">
        <f t="shared" si="37"/>
        <v>0.90395973779043859</v>
      </c>
      <c r="BH31" s="39">
        <f t="shared" si="37"/>
        <v>0</v>
      </c>
      <c r="BI31" s="39">
        <f t="shared" si="37"/>
        <v>0</v>
      </c>
      <c r="BJ31" s="39">
        <f t="shared" si="37"/>
        <v>1.0985754982384051</v>
      </c>
      <c r="BK31" s="10"/>
      <c r="BL31" s="40">
        <f t="shared" ref="BL31:BL39" si="38">IF(BK11=0,0,IF(BS31&lt;MaxStdDev,1,0))</f>
        <v>0</v>
      </c>
      <c r="BM31" s="40">
        <f t="shared" ref="BM31:BM39" si="39">IF(BK11=0,0,IF(BT31&lt;MaxStdDev,1,0))</f>
        <v>0</v>
      </c>
      <c r="BN31" s="40">
        <f t="shared" ref="BN31:BN39" si="40">IF(BK11=0,0,IF(BU31&lt;MaxStdDev,1,0))</f>
        <v>0</v>
      </c>
      <c r="BO31" s="40">
        <f t="shared" ref="BO31:BO39" si="41">IF(BK11=0,0,IF(BV31&lt;MaxStdDev,1,0))</f>
        <v>0</v>
      </c>
      <c r="BP31" s="40">
        <f t="shared" ref="BP31:BP39" si="42">IF(BK11=0,0,IF(BW31&lt;MaxStdDev,1,0))</f>
        <v>0</v>
      </c>
      <c r="BQ31" s="40">
        <f t="shared" ref="BQ31:BQ39" si="43">IF(BK11=0,0,IF(BJ31=0,0,IF(BX31&lt;MaxStdDev,1,0)))</f>
        <v>0</v>
      </c>
      <c r="BS31" s="41">
        <f t="shared" ref="BS31:BW39" si="44">IF(BC$43=0,0,ABS(BC31-BC$41)/BC$43)</f>
        <v>0.44432914799756679</v>
      </c>
      <c r="BT31" s="41">
        <f t="shared" si="44"/>
        <v>0.52932410275586428</v>
      </c>
      <c r="BU31" s="41">
        <f t="shared" si="44"/>
        <v>0.77895583939211122</v>
      </c>
      <c r="BV31" s="41">
        <f t="shared" si="44"/>
        <v>0.13042055574466949</v>
      </c>
      <c r="BW31" s="41">
        <f t="shared" si="44"/>
        <v>0.26624938875953374</v>
      </c>
      <c r="BX31" s="41">
        <f t="shared" ref="BX31:BX39" si="45">IF(BJ$43=0,0,ABS(BJ31-BJ$41)/BJ$43)</f>
        <v>1.7313248205558145</v>
      </c>
      <c r="BY31" s="86"/>
      <c r="CB31" s="18">
        <f t="shared" si="36"/>
        <v>38949</v>
      </c>
      <c r="CC31" s="39">
        <f t="shared" ref="CC31:CJ39" si="46">IF(CC11=0,0,CC$15/CC11)</f>
        <v>1.1991527242681119</v>
      </c>
      <c r="CD31" s="39">
        <f t="shared" si="46"/>
        <v>1.1950284740392572</v>
      </c>
      <c r="CE31" s="39">
        <f t="shared" si="46"/>
        <v>1.0389273301173552</v>
      </c>
      <c r="CF31" s="39">
        <f t="shared" si="46"/>
        <v>0.92348041543304737</v>
      </c>
      <c r="CG31" s="39">
        <f t="shared" si="46"/>
        <v>1.7488965491131874</v>
      </c>
      <c r="CH31" s="39">
        <f t="shared" si="46"/>
        <v>0</v>
      </c>
      <c r="CI31" s="39">
        <f t="shared" si="46"/>
        <v>0</v>
      </c>
      <c r="CJ31" s="39">
        <f t="shared" si="46"/>
        <v>1.3385698451282388</v>
      </c>
      <c r="CK31" s="10"/>
      <c r="CL31" s="40">
        <f t="shared" ref="CL31:CL39" si="47">IF(CK11=0,0,IF(CS31&lt;MaxStdDev,1,0))</f>
        <v>1</v>
      </c>
      <c r="CM31" s="40">
        <f t="shared" ref="CM31:CM39" si="48">IF(CK11=0,0,IF(CT31&lt;MaxStdDev,1,0))</f>
        <v>1</v>
      </c>
      <c r="CN31" s="40">
        <f t="shared" ref="CN31:CN39" si="49">IF(CK11=0,0,IF(CU31&lt;MaxStdDev,1,0))</f>
        <v>1</v>
      </c>
      <c r="CO31" s="40">
        <f t="shared" ref="CO31:CO39" si="50">IF(CK11=0,0,IF(CV31&lt;MaxStdDev,1,0))</f>
        <v>1</v>
      </c>
      <c r="CP31" s="40">
        <f t="shared" ref="CP31:CP39" si="51">IF(CK11=0,0,IF(CW31&lt;MaxStdDev,1,0))</f>
        <v>1</v>
      </c>
      <c r="CQ31" s="40">
        <f t="shared" ref="CQ31:CQ39" si="52">IF(CK11=0,0,IF(CJ31=0,0,IF(CX31&lt;MaxStdDev,1,0)))</f>
        <v>0</v>
      </c>
      <c r="CS31" s="41">
        <f t="shared" ref="CS31:CW39" si="53">IF(CC$43=0,0,ABS(CC31-CC$41)/CC$43)</f>
        <v>5.9631622246450348E-2</v>
      </c>
      <c r="CT31" s="41">
        <f t="shared" si="53"/>
        <v>4.8805478131452244E-2</v>
      </c>
      <c r="CU31" s="41">
        <f t="shared" si="53"/>
        <v>0.36408999624285943</v>
      </c>
      <c r="CV31" s="41">
        <f t="shared" si="53"/>
        <v>0.5960449901921594</v>
      </c>
      <c r="CW31" s="41">
        <f t="shared" si="53"/>
        <v>2.5221633891688411E-2</v>
      </c>
      <c r="CX31" s="41">
        <f t="shared" ref="CX31:CX39" si="54">IF(CJ$43=0,0,ABS(CJ31-CJ$41)/CJ$43)</f>
        <v>2.7737902949727484</v>
      </c>
      <c r="DA31" s="86"/>
      <c r="DB31" s="18">
        <f t="shared" si="36"/>
        <v>38851</v>
      </c>
      <c r="DC31" s="39">
        <f t="shared" ref="DC31:DJ39" si="55">IF(DC11=0,0,DC$15/DC11)</f>
        <v>1.0669661414144789</v>
      </c>
      <c r="DD31" s="39">
        <f t="shared" si="55"/>
        <v>1.223126095588553</v>
      </c>
      <c r="DE31" s="39">
        <f t="shared" si="55"/>
        <v>1.1428559951347006</v>
      </c>
      <c r="DF31" s="39">
        <f t="shared" si="55"/>
        <v>1.401250214017737</v>
      </c>
      <c r="DG31" s="39">
        <f t="shared" si="55"/>
        <v>0.86335627221809597</v>
      </c>
      <c r="DH31" s="39">
        <f t="shared" si="55"/>
        <v>0</v>
      </c>
      <c r="DI31" s="39">
        <f t="shared" si="55"/>
        <v>0</v>
      </c>
      <c r="DJ31" s="39">
        <f t="shared" si="55"/>
        <v>0.88559180810831251</v>
      </c>
      <c r="DK31" s="10"/>
      <c r="DL31" s="40">
        <f t="shared" ref="DL31:DL39" si="56">IF(DK11=0,0,IF(DS31&lt;MaxStdDev,1,0))</f>
        <v>1</v>
      </c>
      <c r="DM31" s="40">
        <f t="shared" ref="DM31:DM39" si="57">IF(DK11=0,0,IF(DT31&lt;MaxStdDev,1,0))</f>
        <v>1</v>
      </c>
      <c r="DN31" s="40">
        <f t="shared" ref="DN31:DN39" si="58">IF(DK11=0,0,IF(DU31&lt;MaxStdDev,1,0))</f>
        <v>1</v>
      </c>
      <c r="DO31" s="40">
        <f t="shared" ref="DO31:DO39" si="59">IF(DK11=0,0,IF(DV31&lt;MaxStdDev,1,0))</f>
        <v>1</v>
      </c>
      <c r="DP31" s="40">
        <f t="shared" ref="DP31:DP39" si="60">IF(DK11=0,0,IF(DW31&lt;MaxStdDev,1,0))</f>
        <v>1</v>
      </c>
      <c r="DQ31" s="40">
        <f t="shared" ref="DQ31:DQ39" si="61">IF(DK11=0,0,IF(DJ31=0,0,IF(DX31&lt;MaxStdDev,1,0)))</f>
        <v>1</v>
      </c>
      <c r="DS31" s="41">
        <f t="shared" ref="DS31:DW39" si="62">IF(DC$43=0,0,ABS(DC31-DC$41)/DC$43)</f>
        <v>4.6538181323648613E-2</v>
      </c>
      <c r="DT31" s="41">
        <f t="shared" si="62"/>
        <v>0.64969604982671114</v>
      </c>
      <c r="DU31" s="41">
        <f t="shared" si="62"/>
        <v>0.60665199734824327</v>
      </c>
      <c r="DV31" s="41">
        <f t="shared" si="62"/>
        <v>0.31522730874977006</v>
      </c>
      <c r="DW31" s="41">
        <f t="shared" si="62"/>
        <v>0.18457599176848744</v>
      </c>
      <c r="DX31" s="41">
        <f t="shared" ref="DX31:DX39" si="63">IF(DJ$43=0,0,ABS(DJ31-DJ$41)/DJ$43)</f>
        <v>0.36426193091995807</v>
      </c>
      <c r="EA31" s="86"/>
      <c r="EB31" s="18">
        <f t="shared" ref="EB31:GB31" si="64">EB11</f>
        <v>38760</v>
      </c>
      <c r="EC31" s="39">
        <f t="shared" ref="EC31:EJ39" si="65">IF(EC11=0,0,EC$15/EC11)</f>
        <v>1.104012915206676</v>
      </c>
      <c r="ED31" s="39">
        <f t="shared" si="65"/>
        <v>0.92554768518576069</v>
      </c>
      <c r="EE31" s="39">
        <f t="shared" si="65"/>
        <v>0.96778674681520926</v>
      </c>
      <c r="EF31" s="39">
        <f t="shared" si="65"/>
        <v>0.86991321178863734</v>
      </c>
      <c r="EG31" s="39">
        <f t="shared" si="65"/>
        <v>0.91023058210735119</v>
      </c>
      <c r="EH31" s="39">
        <f t="shared" si="65"/>
        <v>0</v>
      </c>
      <c r="EI31" s="39">
        <f t="shared" si="65"/>
        <v>0</v>
      </c>
      <c r="EJ31" s="39">
        <f t="shared" si="65"/>
        <v>1.126935887047102</v>
      </c>
      <c r="EK31" s="10"/>
      <c r="EL31" s="40">
        <f t="shared" ref="EL31:EL39" si="66">IF(EK11=0,0,IF(ES31&lt;MaxStdDev,1,0))</f>
        <v>0</v>
      </c>
      <c r="EM31" s="40">
        <f t="shared" ref="EM31:EM39" si="67">IF(EK11=0,0,IF(ET31&lt;MaxStdDev,1,0))</f>
        <v>0</v>
      </c>
      <c r="EN31" s="40">
        <f t="shared" ref="EN31:EN39" si="68">IF(EK11=0,0,IF(EU31&lt;MaxStdDev,1,0))</f>
        <v>0</v>
      </c>
      <c r="EO31" s="40">
        <f t="shared" ref="EO31:EO39" si="69">IF(EK11=0,0,IF(EV31&lt;MaxStdDev,1,0))</f>
        <v>0</v>
      </c>
      <c r="EP31" s="40">
        <f t="shared" ref="EP31:EP39" si="70">IF(EK11=0,0,IF(EW31&lt;MaxStdDev,1,0))</f>
        <v>0</v>
      </c>
      <c r="EQ31" s="40">
        <f t="shared" ref="EQ31:EQ39" si="71">IF(EK11=0,0,IF(EJ31=0,0,IF(EX31&lt;MaxStdDev,1,0)))</f>
        <v>0</v>
      </c>
      <c r="ES31" s="41">
        <f t="shared" ref="ES31:EW39" si="72">IF(EC$43=0,0,ABS(EC31-EC$41)/EC$43)</f>
        <v>0.30649813560145267</v>
      </c>
      <c r="ET31" s="41">
        <f t="shared" si="72"/>
        <v>1.3232480629785737</v>
      </c>
      <c r="EU31" s="41">
        <f t="shared" si="72"/>
        <v>2.2222498770527506</v>
      </c>
      <c r="EV31" s="41">
        <f t="shared" si="72"/>
        <v>1.4051606907291427</v>
      </c>
      <c r="EW31" s="41">
        <f t="shared" si="72"/>
        <v>0.81215577803684402</v>
      </c>
      <c r="EX31" s="41">
        <f t="shared" ref="EX31:EX39" si="73">IF(EJ$43=0,0,ABS(EJ31-EJ$41)/EJ$43)</f>
        <v>2.2519737338501162</v>
      </c>
      <c r="EY31" s="86"/>
      <c r="FB31" s="18">
        <f t="shared" si="64"/>
        <v>38579</v>
      </c>
      <c r="FC31" s="39">
        <f t="shared" ref="FC31:FJ39" si="74">IF(FC11=0,0,FC$15/FC11)</f>
        <v>1.209426197159168</v>
      </c>
      <c r="FD31" s="39">
        <f t="shared" si="74"/>
        <v>1.151586150661571</v>
      </c>
      <c r="FE31" s="39">
        <f t="shared" si="74"/>
        <v>1.0434810742470937</v>
      </c>
      <c r="FF31" s="39">
        <f t="shared" si="74"/>
        <v>1.1438955251374137</v>
      </c>
      <c r="FG31" s="39">
        <f t="shared" si="74"/>
        <v>2.3969401285917447</v>
      </c>
      <c r="FH31" s="39">
        <f t="shared" si="74"/>
        <v>0</v>
      </c>
      <c r="FI31" s="39">
        <f t="shared" si="74"/>
        <v>0</v>
      </c>
      <c r="FJ31" s="39">
        <f t="shared" si="74"/>
        <v>1.2651150302843803</v>
      </c>
      <c r="FK31" s="10"/>
      <c r="FL31" s="40">
        <f t="shared" ref="FL31:FL39" si="75">IF(FK11=0,0,IF(FS31&lt;MaxStdDev,1,0))</f>
        <v>1</v>
      </c>
      <c r="FM31" s="40">
        <f t="shared" ref="FM31:FM39" si="76">IF(FK11=0,0,IF(FT31&lt;MaxStdDev,1,0))</f>
        <v>1</v>
      </c>
      <c r="FN31" s="40">
        <f t="shared" ref="FN31:FN39" si="77">IF(FK11=0,0,IF(FU31&lt;MaxStdDev,1,0))</f>
        <v>0</v>
      </c>
      <c r="FO31" s="40">
        <f t="shared" ref="FO31:FO39" si="78">IF(FK11=0,0,IF(FV31&lt;MaxStdDev,1,0))</f>
        <v>1</v>
      </c>
      <c r="FP31" s="40">
        <f t="shared" ref="FP31:FP39" si="79">IF(FK11=0,0,IF(FW31&lt;MaxStdDev,1,0))</f>
        <v>0</v>
      </c>
      <c r="FQ31" s="40">
        <f t="shared" ref="FQ31:FQ39" si="80">IF(FK11=0,0,IF(FJ31=0,0,IF(FX31&lt;MaxStdDev,1,0)))</f>
        <v>0</v>
      </c>
      <c r="FS31" s="41">
        <f t="shared" ref="FS31:FW39" si="81">IF(FC$43=0,0,ABS(FC31-FC$41)/FC$43)</f>
        <v>0.88981754471236529</v>
      </c>
      <c r="FT31" s="41">
        <f t="shared" si="81"/>
        <v>1.2207823406865235</v>
      </c>
      <c r="FU31" s="41">
        <f t="shared" si="81"/>
        <v>1.6561770682153294</v>
      </c>
      <c r="FV31" s="41">
        <f t="shared" si="81"/>
        <v>1.1608346963856297</v>
      </c>
      <c r="FW31" s="41">
        <f t="shared" si="81"/>
        <v>1.5509806165290616</v>
      </c>
      <c r="FX31" s="41">
        <f t="shared" ref="FX31:FX39" si="82">IF(FJ$43=0,0,ABS(FJ31-FJ$41)/FJ$43)</f>
        <v>3.2464908183498187</v>
      </c>
      <c r="FY31" s="86"/>
      <c r="GB31" s="18">
        <f t="shared" si="64"/>
        <v>38488</v>
      </c>
      <c r="GC31" s="39">
        <f t="shared" ref="GC31:GJ39" si="83">IF(GC11=0,0,GC$15/GC11)</f>
        <v>0.87038993543437948</v>
      </c>
      <c r="GD31" s="39">
        <f t="shared" si="83"/>
        <v>0.89246995975596521</v>
      </c>
      <c r="GE31" s="39">
        <f t="shared" si="83"/>
        <v>0.80922011378290315</v>
      </c>
      <c r="GF31" s="39">
        <f t="shared" si="83"/>
        <v>1.0192234354516545</v>
      </c>
      <c r="GG31" s="39">
        <f t="shared" si="83"/>
        <v>1.5430379593153896</v>
      </c>
      <c r="GH31" s="39">
        <f t="shared" si="83"/>
        <v>0</v>
      </c>
      <c r="GI31" s="39">
        <f t="shared" si="83"/>
        <v>0</v>
      </c>
      <c r="GJ31" s="39">
        <f t="shared" si="83"/>
        <v>1.0298518374495651</v>
      </c>
      <c r="GK31" s="10"/>
      <c r="GL31" s="40">
        <f t="shared" ref="GL31:GL39" si="84">IF(GK11=0,0,IF(GS31&lt;MaxStdDev,1,0))</f>
        <v>1</v>
      </c>
      <c r="GM31" s="40">
        <f t="shared" ref="GM31:GM39" si="85">IF(GK11=0,0,IF(GT31&lt;MaxStdDev,1,0))</f>
        <v>1</v>
      </c>
      <c r="GN31" s="40">
        <f t="shared" ref="GN31:GN39" si="86">IF(GK11=0,0,IF(GU31&lt;MaxStdDev,1,0))</f>
        <v>0</v>
      </c>
      <c r="GO31" s="40">
        <f t="shared" ref="GO31:GO39" si="87">IF(GK11=0,0,IF(GV31&lt;MaxStdDev,1,0))</f>
        <v>0</v>
      </c>
      <c r="GP31" s="40">
        <f t="shared" ref="GP31:GP39" si="88">IF(GK11=0,0,IF(GW31&lt;MaxStdDev,1,0))</f>
        <v>1</v>
      </c>
      <c r="GQ31" s="40">
        <f t="shared" ref="GQ31:GQ39" si="89">IF(GK11=0,0,IF(GJ31=0,0,IF(GX31&lt;MaxStdDev,1,0)))</f>
        <v>1</v>
      </c>
      <c r="GS31" s="41">
        <f t="shared" ref="GS31:GW39" si="90">IF(GC$43=0,0,ABS(GC31-GC$41)/GC$43)</f>
        <v>0.38252152164494196</v>
      </c>
      <c r="GT31" s="41">
        <f t="shared" si="90"/>
        <v>0.54143870962303242</v>
      </c>
      <c r="GU31" s="41">
        <f t="shared" si="90"/>
        <v>5.625943406695824</v>
      </c>
      <c r="GV31" s="41">
        <f t="shared" si="90"/>
        <v>1.697974048730541</v>
      </c>
      <c r="GW31" s="41">
        <f t="shared" si="90"/>
        <v>0.40223269541739587</v>
      </c>
      <c r="GX31" s="41">
        <f t="shared" ref="GX31:GX39" si="91">IF(GJ$43=0,0,ABS(GJ31-GJ$41)/GJ$43)</f>
        <v>0.39438206973335527</v>
      </c>
      <c r="GY31" s="86"/>
      <c r="HB31" s="18">
        <f t="shared" ref="HB31" si="92">HB11</f>
        <v>38397</v>
      </c>
      <c r="HC31" s="39">
        <f t="shared" ref="HC31:HJ39" si="93">IF(HC11=0,0,HC$15/HC11)</f>
        <v>1.1394011131794513</v>
      </c>
      <c r="HD31" s="39">
        <f t="shared" si="93"/>
        <v>0.98247363039726987</v>
      </c>
      <c r="HE31" s="39">
        <f t="shared" si="93"/>
        <v>1.1336662825581103</v>
      </c>
      <c r="HF31" s="39">
        <f t="shared" si="93"/>
        <v>1.006434454698951</v>
      </c>
      <c r="HG31" s="39">
        <f t="shared" si="93"/>
        <v>1.7684271397886593</v>
      </c>
      <c r="HH31" s="39">
        <f t="shared" si="93"/>
        <v>0</v>
      </c>
      <c r="HI31" s="39">
        <f t="shared" si="93"/>
        <v>0</v>
      </c>
      <c r="HJ31" s="39">
        <f t="shared" si="93"/>
        <v>0</v>
      </c>
      <c r="HK31" s="10"/>
      <c r="HL31" s="40">
        <f t="shared" ref="HL31:HL39" si="94">IF(HK11=0,0,IF(HS31&lt;MaxStdDev,1,0))</f>
        <v>0</v>
      </c>
      <c r="HM31" s="40">
        <f t="shared" ref="HM31:HM39" si="95">IF(HK11=0,0,IF(HT31&lt;MaxStdDev,1,0))</f>
        <v>0</v>
      </c>
      <c r="HN31" s="40">
        <f t="shared" ref="HN31:HN39" si="96">IF(HK11=0,0,IF(HU31&lt;MaxStdDev,1,0))</f>
        <v>0</v>
      </c>
      <c r="HO31" s="40">
        <f t="shared" ref="HO31:HO39" si="97">IF(HK11=0,0,IF(HV31&lt;MaxStdDev,1,0))</f>
        <v>0</v>
      </c>
      <c r="HP31" s="40">
        <f t="shared" ref="HP31:HP39" si="98">IF(HK11=0,0,IF(HW31&lt;MaxStdDev,1,0))</f>
        <v>0</v>
      </c>
      <c r="HQ31" s="40">
        <f t="shared" ref="HQ31:HQ39" si="99">IF(HK11=0,0,IF(HJ31=0,0,IF(HX31&lt;MaxStdDev,1,0)))</f>
        <v>0</v>
      </c>
      <c r="HS31" s="41">
        <f t="shared" ref="HS31:HW39" si="100">IF(HC$43=0,0,ABS(HC31-HC$41)/HC$43)</f>
        <v>2.2197616436537881</v>
      </c>
      <c r="HT31" s="41">
        <f t="shared" si="100"/>
        <v>0.89593984189362574</v>
      </c>
      <c r="HU31" s="41">
        <f t="shared" si="100"/>
        <v>0.94343421825888751</v>
      </c>
      <c r="HV31" s="41">
        <f t="shared" si="100"/>
        <v>0.20942255308209612</v>
      </c>
      <c r="HW31" s="41">
        <f t="shared" si="100"/>
        <v>0.44020502631345293</v>
      </c>
      <c r="HX31" s="41">
        <f t="shared" ref="HX31:HX39" si="101">IF(HJ$43=0,0,ABS(HJ31-HJ$41)/HJ$43)</f>
        <v>7.2585285575013874</v>
      </c>
    </row>
    <row r="32" spans="1:232" x14ac:dyDescent="0.25">
      <c r="B32" s="18">
        <f t="shared" ref="B32:B39" si="102">+B31+7</f>
        <v>39320</v>
      </c>
      <c r="C32" s="39">
        <f t="shared" si="16"/>
        <v>0.83445046165524916</v>
      </c>
      <c r="D32" s="39">
        <f t="shared" si="16"/>
        <v>0.97788981543587716</v>
      </c>
      <c r="E32" s="39">
        <f t="shared" si="16"/>
        <v>0.88551699021749208</v>
      </c>
      <c r="F32" s="39">
        <f t="shared" si="16"/>
        <v>0.94846370770608268</v>
      </c>
      <c r="G32" s="39">
        <f t="shared" si="16"/>
        <v>1.055849258842001</v>
      </c>
      <c r="H32" s="39">
        <f t="shared" si="17"/>
        <v>0</v>
      </c>
      <c r="I32" s="39">
        <f t="shared" si="17"/>
        <v>0</v>
      </c>
      <c r="J32" s="39">
        <f t="shared" si="17"/>
        <v>1.0376027533400298</v>
      </c>
      <c r="K32" s="10"/>
      <c r="L32" s="40">
        <f t="shared" si="18"/>
        <v>1</v>
      </c>
      <c r="M32" s="40">
        <f t="shared" si="19"/>
        <v>1</v>
      </c>
      <c r="N32" s="40">
        <f t="shared" si="20"/>
        <v>1</v>
      </c>
      <c r="O32" s="40">
        <f t="shared" si="21"/>
        <v>1</v>
      </c>
      <c r="P32" s="40">
        <f t="shared" si="22"/>
        <v>1</v>
      </c>
      <c r="Q32" s="40">
        <f t="shared" si="23"/>
        <v>1</v>
      </c>
      <c r="S32" s="41">
        <f t="shared" si="24"/>
        <v>0.40341755273742536</v>
      </c>
      <c r="T32" s="41">
        <f t="shared" si="24"/>
        <v>0.50591860975809366</v>
      </c>
      <c r="U32" s="41">
        <f t="shared" si="24"/>
        <v>0.22853904933879687</v>
      </c>
      <c r="V32" s="41">
        <f t="shared" si="24"/>
        <v>0.37556939689494434</v>
      </c>
      <c r="W32" s="41">
        <f t="shared" si="24"/>
        <v>1.3080834444250986</v>
      </c>
      <c r="X32" s="41">
        <f t="shared" si="25"/>
        <v>1.2910359304001893</v>
      </c>
      <c r="Y32" s="86"/>
      <c r="AB32" s="18">
        <f t="shared" ref="AB32:AB39" si="103">+AB31+7</f>
        <v>39229</v>
      </c>
      <c r="AC32" s="39">
        <f t="shared" si="27"/>
        <v>0.88751803504421256</v>
      </c>
      <c r="AD32" s="39">
        <f t="shared" si="27"/>
        <v>1.093048623880819</v>
      </c>
      <c r="AE32" s="39">
        <f t="shared" si="27"/>
        <v>0.98456055095871964</v>
      </c>
      <c r="AF32" s="39">
        <f t="shared" si="27"/>
        <v>0.8190751669329257</v>
      </c>
      <c r="AG32" s="39">
        <f t="shared" si="27"/>
        <v>1.6799216843842952</v>
      </c>
      <c r="AH32" s="39">
        <f t="shared" si="27"/>
        <v>0</v>
      </c>
      <c r="AI32" s="39">
        <f t="shared" si="27"/>
        <v>0</v>
      </c>
      <c r="AJ32" s="39">
        <f t="shared" si="27"/>
        <v>0</v>
      </c>
      <c r="AK32" s="10"/>
      <c r="AL32" s="40">
        <f t="shared" si="28"/>
        <v>1</v>
      </c>
      <c r="AM32" s="40">
        <f t="shared" si="29"/>
        <v>1</v>
      </c>
      <c r="AN32" s="40">
        <f t="shared" si="30"/>
        <v>1</v>
      </c>
      <c r="AO32" s="40">
        <f t="shared" si="31"/>
        <v>1</v>
      </c>
      <c r="AP32" s="40">
        <f t="shared" si="32"/>
        <v>1</v>
      </c>
      <c r="AQ32" s="40">
        <f t="shared" si="33"/>
        <v>0</v>
      </c>
      <c r="AS32" s="41">
        <f t="shared" si="34"/>
        <v>6.0586625934431801E-2</v>
      </c>
      <c r="AT32" s="41">
        <f t="shared" si="34"/>
        <v>0.13302986289911342</v>
      </c>
      <c r="AU32" s="41">
        <f t="shared" si="34"/>
        <v>1.7781326048196863E-2</v>
      </c>
      <c r="AV32" s="41">
        <f t="shared" si="34"/>
        <v>0.55757670816843408</v>
      </c>
      <c r="AW32" s="41">
        <f t="shared" si="34"/>
        <v>1.2047828030428938</v>
      </c>
      <c r="AX32" s="41">
        <f t="shared" si="35"/>
        <v>8.2872038300420527</v>
      </c>
      <c r="BA32" s="86"/>
      <c r="BB32" s="18">
        <f t="shared" ref="BB32:BB39" si="104">+BB31+7</f>
        <v>39131</v>
      </c>
      <c r="BC32" s="39">
        <f t="shared" si="37"/>
        <v>1.535009828543233</v>
      </c>
      <c r="BD32" s="39">
        <f t="shared" si="37"/>
        <v>1.2730029496672346</v>
      </c>
      <c r="BE32" s="39">
        <f t="shared" si="37"/>
        <v>1.130529700682152</v>
      </c>
      <c r="BF32" s="39">
        <f t="shared" si="37"/>
        <v>1.2076265123928609</v>
      </c>
      <c r="BG32" s="39">
        <f t="shared" si="37"/>
        <v>1.1182093745294428</v>
      </c>
      <c r="BH32" s="39">
        <f t="shared" si="37"/>
        <v>0</v>
      </c>
      <c r="BI32" s="39">
        <f t="shared" si="37"/>
        <v>0</v>
      </c>
      <c r="BJ32" s="39">
        <f t="shared" si="37"/>
        <v>0</v>
      </c>
      <c r="BK32" s="10"/>
      <c r="BL32" s="40">
        <f t="shared" si="38"/>
        <v>1</v>
      </c>
      <c r="BM32" s="40">
        <f t="shared" si="39"/>
        <v>1</v>
      </c>
      <c r="BN32" s="40">
        <f t="shared" si="40"/>
        <v>1</v>
      </c>
      <c r="BO32" s="40">
        <f t="shared" si="41"/>
        <v>1</v>
      </c>
      <c r="BP32" s="40">
        <f t="shared" si="42"/>
        <v>1</v>
      </c>
      <c r="BQ32" s="40">
        <f t="shared" si="43"/>
        <v>0</v>
      </c>
      <c r="BS32" s="41">
        <f t="shared" si="44"/>
        <v>0.60739050632592495</v>
      </c>
      <c r="BT32" s="41">
        <f t="shared" si="44"/>
        <v>0.50756142563085771</v>
      </c>
      <c r="BU32" s="41">
        <f t="shared" si="44"/>
        <v>0.56449567477916052</v>
      </c>
      <c r="BV32" s="41">
        <f t="shared" si="44"/>
        <v>0.6713994877049082</v>
      </c>
      <c r="BW32" s="41">
        <f t="shared" si="44"/>
        <v>0.81741338689356435</v>
      </c>
      <c r="BX32" s="41">
        <f t="shared" si="45"/>
        <v>5.1895271862245478</v>
      </c>
      <c r="BY32" s="86"/>
      <c r="CB32" s="18">
        <f t="shared" ref="CB32:CB39" si="105">+CB31+7</f>
        <v>38956</v>
      </c>
      <c r="CC32" s="39">
        <f t="shared" si="46"/>
        <v>1.4676547054093911</v>
      </c>
      <c r="CD32" s="39">
        <f t="shared" si="46"/>
        <v>1.4569544794941485</v>
      </c>
      <c r="CE32" s="39">
        <f t="shared" si="46"/>
        <v>1.3833646934898953</v>
      </c>
      <c r="CF32" s="39">
        <f t="shared" si="46"/>
        <v>1.2049509630068107</v>
      </c>
      <c r="CG32" s="39">
        <f t="shared" si="46"/>
        <v>2.2305801285354874</v>
      </c>
      <c r="CH32" s="39">
        <f t="shared" si="46"/>
        <v>0</v>
      </c>
      <c r="CI32" s="39">
        <f t="shared" si="46"/>
        <v>0</v>
      </c>
      <c r="CJ32" s="39">
        <f t="shared" si="46"/>
        <v>1.3042454099977741</v>
      </c>
      <c r="CK32" s="10"/>
      <c r="CL32" s="40">
        <f t="shared" si="47"/>
        <v>1</v>
      </c>
      <c r="CM32" s="40">
        <f t="shared" si="48"/>
        <v>0</v>
      </c>
      <c r="CN32" s="40">
        <f t="shared" si="49"/>
        <v>0</v>
      </c>
      <c r="CO32" s="40">
        <f t="shared" si="50"/>
        <v>0</v>
      </c>
      <c r="CP32" s="40">
        <f t="shared" si="51"/>
        <v>0</v>
      </c>
      <c r="CQ32" s="40">
        <f t="shared" si="52"/>
        <v>0</v>
      </c>
      <c r="CS32" s="41">
        <f t="shared" si="53"/>
        <v>0.46252413880035897</v>
      </c>
      <c r="CT32" s="41">
        <f t="shared" si="53"/>
        <v>1.968188700384933</v>
      </c>
      <c r="CU32" s="41">
        <f t="shared" si="53"/>
        <v>1.9060942006629282</v>
      </c>
      <c r="CV32" s="41">
        <f t="shared" si="53"/>
        <v>2.3912350827117232</v>
      </c>
      <c r="CW32" s="41">
        <f t="shared" si="53"/>
        <v>2.0496164025703525</v>
      </c>
      <c r="CX32" s="41">
        <f t="shared" si="54"/>
        <v>2.5164291083870807</v>
      </c>
      <c r="DA32" s="86"/>
      <c r="DB32" s="18">
        <f t="shared" ref="DB32:DB39" si="106">+DB31+7</f>
        <v>38858</v>
      </c>
      <c r="DC32" s="39">
        <f t="shared" si="55"/>
        <v>0.88962989261682091</v>
      </c>
      <c r="DD32" s="39">
        <f t="shared" si="55"/>
        <v>1.1200914890421168</v>
      </c>
      <c r="DE32" s="39">
        <f t="shared" si="55"/>
        <v>0.88399910312621521</v>
      </c>
      <c r="DF32" s="39">
        <f t="shared" si="55"/>
        <v>1.3930612115552707</v>
      </c>
      <c r="DG32" s="39">
        <f t="shared" si="55"/>
        <v>0.72547725229904902</v>
      </c>
      <c r="DH32" s="39">
        <f t="shared" si="55"/>
        <v>0</v>
      </c>
      <c r="DI32" s="39">
        <f t="shared" si="55"/>
        <v>0</v>
      </c>
      <c r="DJ32" s="39">
        <f t="shared" si="55"/>
        <v>0.77373459867131955</v>
      </c>
      <c r="DK32" s="10"/>
      <c r="DL32" s="40">
        <f t="shared" si="56"/>
        <v>0</v>
      </c>
      <c r="DM32" s="40">
        <f t="shared" si="57"/>
        <v>0</v>
      </c>
      <c r="DN32" s="40">
        <f t="shared" si="58"/>
        <v>0</v>
      </c>
      <c r="DO32" s="40">
        <f t="shared" si="59"/>
        <v>0</v>
      </c>
      <c r="DP32" s="40">
        <f t="shared" si="60"/>
        <v>0</v>
      </c>
      <c r="DQ32" s="40">
        <f t="shared" si="61"/>
        <v>0</v>
      </c>
      <c r="DS32" s="41">
        <f t="shared" si="62"/>
        <v>0.20824912934598139</v>
      </c>
      <c r="DT32" s="41">
        <f t="shared" si="62"/>
        <v>0.43413338472166602</v>
      </c>
      <c r="DU32" s="41">
        <f t="shared" si="62"/>
        <v>0.8685824178238708</v>
      </c>
      <c r="DV32" s="41">
        <f t="shared" si="62"/>
        <v>0.35443942344268659</v>
      </c>
      <c r="DW32" s="41">
        <f t="shared" si="62"/>
        <v>0.73516259240403037</v>
      </c>
      <c r="DX32" s="41">
        <f t="shared" si="63"/>
        <v>0.60281052030521864</v>
      </c>
      <c r="EA32" s="86"/>
      <c r="EB32" s="18">
        <f t="shared" ref="EB32:EB39" si="107">+EB31+7</f>
        <v>38767</v>
      </c>
      <c r="EC32" s="39">
        <f t="shared" si="65"/>
        <v>1.2119462501199276</v>
      </c>
      <c r="ED32" s="39">
        <f t="shared" si="65"/>
        <v>0.89620545066438706</v>
      </c>
      <c r="EE32" s="39">
        <f t="shared" si="65"/>
        <v>0.97904329188221917</v>
      </c>
      <c r="EF32" s="39">
        <f t="shared" si="65"/>
        <v>0.92279834822560147</v>
      </c>
      <c r="EG32" s="39">
        <f t="shared" si="65"/>
        <v>1.0373982441463794</v>
      </c>
      <c r="EH32" s="39">
        <f t="shared" si="65"/>
        <v>0</v>
      </c>
      <c r="EI32" s="39">
        <f t="shared" si="65"/>
        <v>0</v>
      </c>
      <c r="EJ32" s="39">
        <f t="shared" si="65"/>
        <v>0</v>
      </c>
      <c r="EK32" s="10"/>
      <c r="EL32" s="40">
        <f t="shared" si="66"/>
        <v>1</v>
      </c>
      <c r="EM32" s="40">
        <f t="shared" si="67"/>
        <v>0</v>
      </c>
      <c r="EN32" s="40">
        <f t="shared" si="68"/>
        <v>0</v>
      </c>
      <c r="EO32" s="40">
        <f t="shared" si="69"/>
        <v>1</v>
      </c>
      <c r="EP32" s="40">
        <f t="shared" si="70"/>
        <v>1</v>
      </c>
      <c r="EQ32" s="40">
        <f t="shared" si="71"/>
        <v>0</v>
      </c>
      <c r="ES32" s="41">
        <f t="shared" si="72"/>
        <v>0.54164400679602087</v>
      </c>
      <c r="ET32" s="41">
        <f t="shared" si="72"/>
        <v>1.7833404079237456</v>
      </c>
      <c r="EU32" s="41">
        <f t="shared" si="72"/>
        <v>1.9600043540922387</v>
      </c>
      <c r="EV32" s="41">
        <f t="shared" si="72"/>
        <v>0.53678360222043731</v>
      </c>
      <c r="EW32" s="41">
        <f t="shared" si="72"/>
        <v>0.46332800197859686</v>
      </c>
      <c r="EX32" s="41">
        <f t="shared" si="73"/>
        <v>8.2361830779850767</v>
      </c>
      <c r="EY32" s="86"/>
      <c r="FB32" s="18">
        <f t="shared" ref="FB32:FB39" si="108">+FB31+7</f>
        <v>38586</v>
      </c>
      <c r="FC32" s="39">
        <f t="shared" si="74"/>
        <v>1.1552157426385605</v>
      </c>
      <c r="FD32" s="39">
        <f t="shared" si="74"/>
        <v>1.2383594474123034</v>
      </c>
      <c r="FE32" s="39">
        <f t="shared" si="74"/>
        <v>1.0107620737983298</v>
      </c>
      <c r="FF32" s="39">
        <f t="shared" si="74"/>
        <v>1.32160196292475</v>
      </c>
      <c r="FG32" s="39">
        <f t="shared" si="74"/>
        <v>2.5506713896129476</v>
      </c>
      <c r="FH32" s="39">
        <f t="shared" si="74"/>
        <v>0</v>
      </c>
      <c r="FI32" s="39">
        <f t="shared" si="74"/>
        <v>0</v>
      </c>
      <c r="FJ32" s="39">
        <f t="shared" si="74"/>
        <v>1.2845177227214029</v>
      </c>
      <c r="FK32" s="10"/>
      <c r="FL32" s="40">
        <f t="shared" si="75"/>
        <v>1</v>
      </c>
      <c r="FM32" s="40">
        <f t="shared" si="76"/>
        <v>0</v>
      </c>
      <c r="FN32" s="40">
        <f t="shared" si="77"/>
        <v>1</v>
      </c>
      <c r="FO32" s="40">
        <f t="shared" si="78"/>
        <v>0</v>
      </c>
      <c r="FP32" s="40">
        <f t="shared" si="79"/>
        <v>0</v>
      </c>
      <c r="FQ32" s="40">
        <f t="shared" si="80"/>
        <v>0</v>
      </c>
      <c r="FS32" s="41">
        <f t="shared" si="81"/>
        <v>0.75573449904831402</v>
      </c>
      <c r="FT32" s="41">
        <f t="shared" si="81"/>
        <v>2.141870217539688</v>
      </c>
      <c r="FU32" s="41">
        <f t="shared" si="81"/>
        <v>1.2952072105362722</v>
      </c>
      <c r="FV32" s="41">
        <f t="shared" si="81"/>
        <v>2.6055154784451005</v>
      </c>
      <c r="FW32" s="41">
        <f t="shared" si="81"/>
        <v>2.2364100701800345</v>
      </c>
      <c r="FX32" s="41">
        <f t="shared" si="82"/>
        <v>3.5828537186551084</v>
      </c>
      <c r="FY32" s="86"/>
      <c r="GB32" s="18">
        <f t="shared" ref="GB32:GB39" si="109">+GB31+7</f>
        <v>38495</v>
      </c>
      <c r="GC32" s="39">
        <f t="shared" si="83"/>
        <v>1.0193816150550106</v>
      </c>
      <c r="GD32" s="39">
        <f t="shared" si="83"/>
        <v>1.0537518053243871</v>
      </c>
      <c r="GE32" s="39">
        <f t="shared" si="83"/>
        <v>1.0631683087902648</v>
      </c>
      <c r="GF32" s="39">
        <f t="shared" si="83"/>
        <v>1.0400868231980391</v>
      </c>
      <c r="GG32" s="39">
        <f t="shared" si="83"/>
        <v>1.8992788459968004</v>
      </c>
      <c r="GH32" s="39">
        <f t="shared" si="83"/>
        <v>0</v>
      </c>
      <c r="GI32" s="39">
        <f t="shared" si="83"/>
        <v>0</v>
      </c>
      <c r="GJ32" s="39">
        <f t="shared" si="83"/>
        <v>0</v>
      </c>
      <c r="GK32" s="10"/>
      <c r="GL32" s="40">
        <f t="shared" si="84"/>
        <v>0</v>
      </c>
      <c r="GM32" s="40">
        <f t="shared" si="85"/>
        <v>0</v>
      </c>
      <c r="GN32" s="40">
        <f t="shared" si="86"/>
        <v>0</v>
      </c>
      <c r="GO32" s="40">
        <f t="shared" si="87"/>
        <v>0</v>
      </c>
      <c r="GP32" s="40">
        <f t="shared" si="88"/>
        <v>0</v>
      </c>
      <c r="GQ32" s="40">
        <f t="shared" si="89"/>
        <v>0</v>
      </c>
      <c r="GS32" s="41">
        <f t="shared" si="90"/>
        <v>0.67755026498880999</v>
      </c>
      <c r="GT32" s="41">
        <f t="shared" si="90"/>
        <v>1.6317530143544714</v>
      </c>
      <c r="GU32" s="41">
        <f t="shared" si="90"/>
        <v>2.103095482894207</v>
      </c>
      <c r="GV32" s="41">
        <f t="shared" si="90"/>
        <v>2.0475853383879867</v>
      </c>
      <c r="GW32" s="41">
        <f t="shared" si="90"/>
        <v>1.3898639714821472</v>
      </c>
      <c r="GX32" s="41">
        <f t="shared" si="91"/>
        <v>1.9602196546362924</v>
      </c>
      <c r="GY32" s="86"/>
      <c r="HB32" s="18">
        <f t="shared" ref="HB32:HB39" si="110">+HB31+7</f>
        <v>38404</v>
      </c>
      <c r="HC32" s="39">
        <f t="shared" si="93"/>
        <v>0</v>
      </c>
      <c r="HD32" s="39">
        <f t="shared" si="93"/>
        <v>0.87162017536969261</v>
      </c>
      <c r="HE32" s="39">
        <f t="shared" si="93"/>
        <v>1.1420412134131726</v>
      </c>
      <c r="HF32" s="39">
        <f t="shared" si="93"/>
        <v>1.0302474888914064</v>
      </c>
      <c r="HG32" s="39">
        <f t="shared" si="93"/>
        <v>1.8017757287771354</v>
      </c>
      <c r="HH32" s="39">
        <f t="shared" si="93"/>
        <v>0</v>
      </c>
      <c r="HI32" s="39">
        <f t="shared" si="93"/>
        <v>0</v>
      </c>
      <c r="HJ32" s="39">
        <f t="shared" si="93"/>
        <v>0.79031165401406678</v>
      </c>
      <c r="HK32" s="10"/>
      <c r="HL32" s="40">
        <f t="shared" si="94"/>
        <v>0</v>
      </c>
      <c r="HM32" s="40">
        <f t="shared" si="95"/>
        <v>1</v>
      </c>
      <c r="HN32" s="40">
        <f t="shared" si="96"/>
        <v>1</v>
      </c>
      <c r="HO32" s="40">
        <f t="shared" si="97"/>
        <v>1</v>
      </c>
      <c r="HP32" s="40">
        <f t="shared" si="98"/>
        <v>1</v>
      </c>
      <c r="HQ32" s="40">
        <f t="shared" si="99"/>
        <v>1</v>
      </c>
      <c r="HS32" s="41">
        <f t="shared" si="100"/>
        <v>6.4784167754441624</v>
      </c>
      <c r="HT32" s="41">
        <f t="shared" si="100"/>
        <v>0.76139049540936377</v>
      </c>
      <c r="HU32" s="41">
        <f t="shared" si="100"/>
        <v>1.0401583976008388</v>
      </c>
      <c r="HV32" s="41">
        <f t="shared" si="100"/>
        <v>0.41023834920322266</v>
      </c>
      <c r="HW32" s="41">
        <f t="shared" si="100"/>
        <v>0.48567049159773296</v>
      </c>
      <c r="HX32" s="41">
        <f t="shared" si="101"/>
        <v>1.2509138748273176</v>
      </c>
    </row>
    <row r="33" spans="1:233" x14ac:dyDescent="0.25">
      <c r="B33" s="18">
        <f t="shared" si="102"/>
        <v>39327</v>
      </c>
      <c r="C33" s="39">
        <f t="shared" si="16"/>
        <v>1.2243628225933203</v>
      </c>
      <c r="D33" s="39">
        <f t="shared" si="16"/>
        <v>0.93206882397405733</v>
      </c>
      <c r="E33" s="39">
        <f t="shared" si="16"/>
        <v>1.0181398975976472</v>
      </c>
      <c r="F33" s="39">
        <f t="shared" si="16"/>
        <v>1.0414453764216507</v>
      </c>
      <c r="G33" s="39">
        <f t="shared" si="16"/>
        <v>0.93042977686342865</v>
      </c>
      <c r="H33" s="39">
        <f t="shared" si="17"/>
        <v>0</v>
      </c>
      <c r="I33" s="39">
        <f t="shared" si="17"/>
        <v>0</v>
      </c>
      <c r="J33" s="39">
        <f t="shared" si="17"/>
        <v>0</v>
      </c>
      <c r="K33" s="10"/>
      <c r="L33" s="40">
        <f t="shared" si="18"/>
        <v>1</v>
      </c>
      <c r="M33" s="40">
        <f t="shared" si="19"/>
        <v>1</v>
      </c>
      <c r="N33" s="40">
        <f t="shared" si="20"/>
        <v>1</v>
      </c>
      <c r="O33" s="40">
        <f t="shared" si="21"/>
        <v>1</v>
      </c>
      <c r="P33" s="40">
        <f t="shared" si="22"/>
        <v>1</v>
      </c>
      <c r="Q33" s="40">
        <f t="shared" si="23"/>
        <v>0</v>
      </c>
      <c r="S33" s="41">
        <f t="shared" si="24"/>
        <v>0.35316128051252921</v>
      </c>
      <c r="T33" s="41">
        <f t="shared" si="24"/>
        <v>6.8372553280532822E-2</v>
      </c>
      <c r="U33" s="41">
        <f t="shared" si="24"/>
        <v>1.1529059274163127</v>
      </c>
      <c r="V33" s="41">
        <f t="shared" si="24"/>
        <v>1.197940222416217</v>
      </c>
      <c r="W33" s="41">
        <f t="shared" si="24"/>
        <v>0.48016340701206967</v>
      </c>
      <c r="X33" s="41">
        <f t="shared" si="25"/>
        <v>3.6356138110246721</v>
      </c>
      <c r="Y33" s="86"/>
      <c r="AB33" s="18">
        <f t="shared" si="103"/>
        <v>39236</v>
      </c>
      <c r="AC33" s="39">
        <f t="shared" si="27"/>
        <v>0</v>
      </c>
      <c r="AD33" s="39">
        <f t="shared" si="27"/>
        <v>1.1631312693825659</v>
      </c>
      <c r="AE33" s="39">
        <f t="shared" si="27"/>
        <v>1.0232278166911097</v>
      </c>
      <c r="AF33" s="39">
        <f t="shared" si="27"/>
        <v>0.78759838991697562</v>
      </c>
      <c r="AG33" s="39">
        <f t="shared" si="27"/>
        <v>1.3635775711234412</v>
      </c>
      <c r="AH33" s="39">
        <f t="shared" si="27"/>
        <v>0</v>
      </c>
      <c r="AI33" s="39">
        <f t="shared" si="27"/>
        <v>0</v>
      </c>
      <c r="AJ33" s="39">
        <f t="shared" si="27"/>
        <v>0.90902950104090219</v>
      </c>
      <c r="AK33" s="10"/>
      <c r="AL33" s="40">
        <f t="shared" si="28"/>
        <v>0</v>
      </c>
      <c r="AM33" s="40">
        <f t="shared" si="29"/>
        <v>0</v>
      </c>
      <c r="AN33" s="40">
        <f t="shared" si="30"/>
        <v>0</v>
      </c>
      <c r="AO33" s="40">
        <f t="shared" si="31"/>
        <v>0</v>
      </c>
      <c r="AP33" s="40">
        <f t="shared" si="32"/>
        <v>0</v>
      </c>
      <c r="AQ33" s="40">
        <f t="shared" si="33"/>
        <v>0</v>
      </c>
      <c r="AS33" s="41">
        <f t="shared" si="34"/>
        <v>2.3890597510038361</v>
      </c>
      <c r="AT33" s="41">
        <f t="shared" si="34"/>
        <v>0.28156978519892262</v>
      </c>
      <c r="AU33" s="41">
        <f t="shared" si="34"/>
        <v>7.7417991643439876E-2</v>
      </c>
      <c r="AV33" s="41">
        <f t="shared" si="34"/>
        <v>0.8842818779184547</v>
      </c>
      <c r="AW33" s="41">
        <f t="shared" si="34"/>
        <v>0.31453900977892757</v>
      </c>
      <c r="AX33" s="41">
        <f t="shared" si="35"/>
        <v>1.8362655090651017</v>
      </c>
      <c r="BA33" s="86"/>
      <c r="BB33" s="18">
        <f t="shared" si="104"/>
        <v>39138</v>
      </c>
      <c r="BC33" s="39">
        <f t="shared" si="37"/>
        <v>0</v>
      </c>
      <c r="BD33" s="39">
        <f t="shared" si="37"/>
        <v>1.3889999266898692</v>
      </c>
      <c r="BE33" s="39">
        <f t="shared" si="37"/>
        <v>1.2217491426490836</v>
      </c>
      <c r="BF33" s="39">
        <f t="shared" si="37"/>
        <v>1.1363559765941591</v>
      </c>
      <c r="BG33" s="39">
        <f t="shared" si="37"/>
        <v>1.0399293720802232</v>
      </c>
      <c r="BH33" s="39">
        <f t="shared" si="37"/>
        <v>0</v>
      </c>
      <c r="BI33" s="39">
        <f t="shared" si="37"/>
        <v>0</v>
      </c>
      <c r="BJ33" s="39">
        <f t="shared" si="37"/>
        <v>0.94972059839721601</v>
      </c>
      <c r="BK33" s="10"/>
      <c r="BL33" s="40">
        <f t="shared" si="38"/>
        <v>0</v>
      </c>
      <c r="BM33" s="40">
        <f t="shared" si="39"/>
        <v>1</v>
      </c>
      <c r="BN33" s="40">
        <f t="shared" si="40"/>
        <v>1</v>
      </c>
      <c r="BO33" s="40">
        <f t="shared" si="41"/>
        <v>1</v>
      </c>
      <c r="BP33" s="40">
        <f t="shared" si="42"/>
        <v>1</v>
      </c>
      <c r="BQ33" s="40">
        <f t="shared" si="43"/>
        <v>1</v>
      </c>
      <c r="BS33" s="41">
        <f t="shared" si="44"/>
        <v>2.1404509318762202</v>
      </c>
      <c r="BT33" s="41">
        <f t="shared" si="44"/>
        <v>0.97538531085660551</v>
      </c>
      <c r="BU33" s="41">
        <f t="shared" si="44"/>
        <v>1.0398159371108058</v>
      </c>
      <c r="BV33" s="41">
        <f t="shared" si="44"/>
        <v>0.31558394373960513</v>
      </c>
      <c r="BW33" s="41">
        <f t="shared" si="44"/>
        <v>0.61603559330405944</v>
      </c>
      <c r="BX33" s="41">
        <f t="shared" si="45"/>
        <v>0.79356247838002369</v>
      </c>
      <c r="BY33" s="86"/>
      <c r="CB33" s="18">
        <f t="shared" si="105"/>
        <v>38963</v>
      </c>
      <c r="CC33" s="39">
        <f t="shared" si="46"/>
        <v>1.4300201965243355</v>
      </c>
      <c r="CD33" s="39">
        <f t="shared" si="46"/>
        <v>1.3155752393404252</v>
      </c>
      <c r="CE33" s="39">
        <f t="shared" si="46"/>
        <v>1.3111487213824202</v>
      </c>
      <c r="CF33" s="39">
        <f t="shared" si="46"/>
        <v>1.1010676301580178</v>
      </c>
      <c r="CG33" s="39">
        <f t="shared" si="46"/>
        <v>2.0963373984964906</v>
      </c>
      <c r="CH33" s="39">
        <f t="shared" si="46"/>
        <v>0</v>
      </c>
      <c r="CI33" s="39">
        <f t="shared" si="46"/>
        <v>0</v>
      </c>
      <c r="CJ33" s="39">
        <f t="shared" si="46"/>
        <v>0</v>
      </c>
      <c r="CK33" s="10"/>
      <c r="CL33" s="40">
        <f t="shared" si="47"/>
        <v>1</v>
      </c>
      <c r="CM33" s="40">
        <f t="shared" si="48"/>
        <v>1</v>
      </c>
      <c r="CN33" s="40">
        <f t="shared" si="49"/>
        <v>1</v>
      </c>
      <c r="CO33" s="40">
        <f t="shared" si="50"/>
        <v>1</v>
      </c>
      <c r="CP33" s="40">
        <f t="shared" si="51"/>
        <v>1</v>
      </c>
      <c r="CQ33" s="40">
        <f t="shared" si="52"/>
        <v>0</v>
      </c>
      <c r="CS33" s="41">
        <f t="shared" si="53"/>
        <v>0.38933631521346634</v>
      </c>
      <c r="CT33" s="41">
        <f t="shared" si="53"/>
        <v>0.87948006353963115</v>
      </c>
      <c r="CU33" s="41">
        <f t="shared" si="53"/>
        <v>1.430119245340618</v>
      </c>
      <c r="CV33" s="41">
        <f t="shared" si="53"/>
        <v>1.2887090358445481</v>
      </c>
      <c r="CW33" s="41">
        <f t="shared" si="53"/>
        <v>1.4713697396106789</v>
      </c>
      <c r="CX33" s="41">
        <f t="shared" si="54"/>
        <v>7.2626727192208325</v>
      </c>
      <c r="DA33" s="86"/>
      <c r="DB33" s="18">
        <f t="shared" si="106"/>
        <v>38865</v>
      </c>
      <c r="DC33" s="39">
        <f t="shared" si="55"/>
        <v>0.7772626413519147</v>
      </c>
      <c r="DD33" s="39">
        <f t="shared" si="55"/>
        <v>1.0042565502402803</v>
      </c>
      <c r="DE33" s="39">
        <f t="shared" si="55"/>
        <v>0.81480201305109501</v>
      </c>
      <c r="DF33" s="39">
        <f t="shared" si="55"/>
        <v>1.4796041775808937</v>
      </c>
      <c r="DG33" s="39">
        <f t="shared" si="55"/>
        <v>1.2037157564661358</v>
      </c>
      <c r="DH33" s="39">
        <f t="shared" si="55"/>
        <v>0</v>
      </c>
      <c r="DI33" s="39">
        <f t="shared" si="55"/>
        <v>0</v>
      </c>
      <c r="DJ33" s="39">
        <f t="shared" si="55"/>
        <v>0</v>
      </c>
      <c r="DK33" s="10"/>
      <c r="DL33" s="40">
        <f t="shared" si="56"/>
        <v>1</v>
      </c>
      <c r="DM33" s="40">
        <f t="shared" si="57"/>
        <v>1</v>
      </c>
      <c r="DN33" s="40">
        <f t="shared" si="58"/>
        <v>1</v>
      </c>
      <c r="DO33" s="40">
        <f t="shared" si="59"/>
        <v>1</v>
      </c>
      <c r="DP33" s="40">
        <f t="shared" si="60"/>
        <v>1</v>
      </c>
      <c r="DQ33" s="40">
        <f t="shared" si="61"/>
        <v>0</v>
      </c>
      <c r="DS33" s="41">
        <f t="shared" si="62"/>
        <v>0.36969243240011784</v>
      </c>
      <c r="DT33" s="41">
        <f t="shared" si="62"/>
        <v>0.19179065195109757</v>
      </c>
      <c r="DU33" s="41">
        <f t="shared" si="62"/>
        <v>1.2629390367128737</v>
      </c>
      <c r="DV33" s="41">
        <f t="shared" si="62"/>
        <v>5.9961808601868623E-2</v>
      </c>
      <c r="DW33" s="41">
        <f t="shared" si="62"/>
        <v>1.1745674916724429</v>
      </c>
      <c r="DX33" s="41">
        <f t="shared" si="63"/>
        <v>2.2528900994456285</v>
      </c>
      <c r="EA33" s="86"/>
      <c r="EB33" s="18">
        <f t="shared" si="107"/>
        <v>38774</v>
      </c>
      <c r="EC33" s="39">
        <f t="shared" si="65"/>
        <v>0</v>
      </c>
      <c r="ED33" s="39">
        <f t="shared" si="65"/>
        <v>1.0727883305863042</v>
      </c>
      <c r="EE33" s="39">
        <f t="shared" si="65"/>
        <v>1.0763621787928763</v>
      </c>
      <c r="EF33" s="39">
        <f t="shared" si="65"/>
        <v>0.97845311495868081</v>
      </c>
      <c r="EG33" s="39">
        <f t="shared" si="65"/>
        <v>1.0674991487915739</v>
      </c>
      <c r="EH33" s="39">
        <f t="shared" si="65"/>
        <v>0</v>
      </c>
      <c r="EI33" s="39">
        <f t="shared" si="65"/>
        <v>0</v>
      </c>
      <c r="EJ33" s="39">
        <f t="shared" si="65"/>
        <v>1.0489059365225157</v>
      </c>
      <c r="EK33" s="10"/>
      <c r="EL33" s="40">
        <f t="shared" si="66"/>
        <v>0</v>
      </c>
      <c r="EM33" s="40">
        <f t="shared" si="67"/>
        <v>1</v>
      </c>
      <c r="EN33" s="40">
        <f t="shared" si="68"/>
        <v>1</v>
      </c>
      <c r="EO33" s="40">
        <f t="shared" si="69"/>
        <v>1</v>
      </c>
      <c r="EP33" s="40">
        <f t="shared" si="70"/>
        <v>1</v>
      </c>
      <c r="EQ33" s="40">
        <f t="shared" si="71"/>
        <v>0</v>
      </c>
      <c r="ES33" s="41">
        <f t="shared" si="72"/>
        <v>2.0987280066740377</v>
      </c>
      <c r="ET33" s="41">
        <f t="shared" si="72"/>
        <v>0.98551590536303024</v>
      </c>
      <c r="EU33" s="41">
        <f t="shared" si="72"/>
        <v>0.30724925168926537</v>
      </c>
      <c r="EV33" s="41">
        <f t="shared" si="72"/>
        <v>0.3770709806245594</v>
      </c>
      <c r="EW33" s="41">
        <f t="shared" si="72"/>
        <v>0.76523821266528913</v>
      </c>
      <c r="EX33" s="41">
        <f t="shared" si="73"/>
        <v>1.5257652897601672</v>
      </c>
      <c r="EY33" s="86"/>
      <c r="FB33" s="18">
        <f t="shared" si="108"/>
        <v>38593</v>
      </c>
      <c r="FC33" s="39">
        <f t="shared" si="74"/>
        <v>1.1729329424316768</v>
      </c>
      <c r="FD33" s="39">
        <f t="shared" si="74"/>
        <v>1.0696902275545241</v>
      </c>
      <c r="FE33" s="39">
        <f t="shared" si="74"/>
        <v>0.81451201433413167</v>
      </c>
      <c r="FF33" s="39">
        <f t="shared" si="74"/>
        <v>0.93598439416897283</v>
      </c>
      <c r="FG33" s="39">
        <f t="shared" si="74"/>
        <v>2.3716321001347018</v>
      </c>
      <c r="FH33" s="39">
        <f t="shared" si="74"/>
        <v>0</v>
      </c>
      <c r="FI33" s="39">
        <f t="shared" si="74"/>
        <v>0</v>
      </c>
      <c r="FJ33" s="39">
        <f t="shared" si="74"/>
        <v>0</v>
      </c>
      <c r="FK33" s="10"/>
      <c r="FL33" s="40">
        <f t="shared" si="75"/>
        <v>0</v>
      </c>
      <c r="FM33" s="40">
        <f t="shared" si="76"/>
        <v>0</v>
      </c>
      <c r="FN33" s="40">
        <f t="shared" si="77"/>
        <v>0</v>
      </c>
      <c r="FO33" s="40">
        <f t="shared" si="78"/>
        <v>0</v>
      </c>
      <c r="FP33" s="40">
        <f t="shared" si="79"/>
        <v>0</v>
      </c>
      <c r="FQ33" s="40">
        <f t="shared" si="80"/>
        <v>0</v>
      </c>
      <c r="FS33" s="41">
        <f t="shared" si="81"/>
        <v>0.7995558639475232</v>
      </c>
      <c r="FT33" s="41">
        <f t="shared" si="81"/>
        <v>0.35146718542289562</v>
      </c>
      <c r="FU33" s="41">
        <f t="shared" si="81"/>
        <v>0.86990648678557003</v>
      </c>
      <c r="FV33" s="41">
        <f t="shared" si="81"/>
        <v>0.52939790872576897</v>
      </c>
      <c r="FW33" s="41">
        <f t="shared" si="81"/>
        <v>1.4381417052818455</v>
      </c>
      <c r="FX33" s="41">
        <f t="shared" si="82"/>
        <v>18.685401478942619</v>
      </c>
      <c r="FY33" s="86"/>
      <c r="GB33" s="18">
        <f t="shared" si="109"/>
        <v>38502</v>
      </c>
      <c r="GC33" s="39">
        <f t="shared" si="83"/>
        <v>0</v>
      </c>
      <c r="GD33" s="39">
        <f t="shared" si="83"/>
        <v>0.81927380766590541</v>
      </c>
      <c r="GE33" s="39">
        <f t="shared" si="83"/>
        <v>1.023331649216801</v>
      </c>
      <c r="GF33" s="39">
        <f t="shared" si="83"/>
        <v>0.97127272565692102</v>
      </c>
      <c r="GG33" s="39">
        <f t="shared" si="83"/>
        <v>1.539134639793202</v>
      </c>
      <c r="GH33" s="39">
        <f t="shared" si="83"/>
        <v>0</v>
      </c>
      <c r="GI33" s="39">
        <f t="shared" si="83"/>
        <v>0</v>
      </c>
      <c r="GJ33" s="39">
        <f t="shared" si="83"/>
        <v>1.1038639595556543</v>
      </c>
      <c r="GK33" s="10"/>
      <c r="GL33" s="40">
        <f t="shared" si="84"/>
        <v>1</v>
      </c>
      <c r="GM33" s="40">
        <f t="shared" si="85"/>
        <v>0</v>
      </c>
      <c r="GN33" s="40">
        <f t="shared" si="86"/>
        <v>1</v>
      </c>
      <c r="GO33" s="40">
        <f t="shared" si="87"/>
        <v>1</v>
      </c>
      <c r="GP33" s="40">
        <f t="shared" si="88"/>
        <v>1</v>
      </c>
      <c r="GQ33" s="40">
        <f t="shared" si="89"/>
        <v>1</v>
      </c>
      <c r="GS33" s="41">
        <f t="shared" si="90"/>
        <v>1.3409978689962339</v>
      </c>
      <c r="GT33" s="41">
        <f t="shared" si="90"/>
        <v>1.5277200321642819</v>
      </c>
      <c r="GU33" s="41">
        <f t="shared" si="90"/>
        <v>0.8906470499934126</v>
      </c>
      <c r="GV33" s="41">
        <f t="shared" si="90"/>
        <v>0.89445595784754395</v>
      </c>
      <c r="GW33" s="41">
        <f t="shared" si="90"/>
        <v>0.39141125244239511</v>
      </c>
      <c r="GX33" s="41">
        <f t="shared" si="91"/>
        <v>0.56359968337264643</v>
      </c>
      <c r="GY33" s="86"/>
      <c r="HB33" s="18">
        <f t="shared" si="110"/>
        <v>38411</v>
      </c>
      <c r="HC33" s="39">
        <f t="shared" si="93"/>
        <v>0.80047875192324902</v>
      </c>
      <c r="HD33" s="39">
        <f t="shared" si="93"/>
        <v>0.88230364290056451</v>
      </c>
      <c r="HE33" s="39">
        <f t="shared" si="93"/>
        <v>1.0858266608478297</v>
      </c>
      <c r="HF33" s="39">
        <f t="shared" si="93"/>
        <v>0.97108718454651866</v>
      </c>
      <c r="HG33" s="39">
        <f t="shared" si="93"/>
        <v>1.6529414067036634</v>
      </c>
      <c r="HH33" s="39">
        <f t="shared" si="93"/>
        <v>0</v>
      </c>
      <c r="HI33" s="39">
        <f t="shared" si="93"/>
        <v>0</v>
      </c>
      <c r="HJ33" s="39">
        <f t="shared" si="93"/>
        <v>0.97723579506227898</v>
      </c>
      <c r="HK33" s="10"/>
      <c r="HL33" s="40">
        <f t="shared" si="94"/>
        <v>1</v>
      </c>
      <c r="HM33" s="40">
        <f t="shared" si="95"/>
        <v>1</v>
      </c>
      <c r="HN33" s="40">
        <f t="shared" si="96"/>
        <v>1</v>
      </c>
      <c r="HO33" s="40">
        <f t="shared" si="97"/>
        <v>1</v>
      </c>
      <c r="HP33" s="40">
        <f t="shared" si="98"/>
        <v>1</v>
      </c>
      <c r="HQ33" s="40">
        <f t="shared" si="99"/>
        <v>1</v>
      </c>
      <c r="HS33" s="41">
        <f t="shared" si="100"/>
        <v>0.3675687831193844</v>
      </c>
      <c r="HT33" s="41">
        <f t="shared" si="100"/>
        <v>0.60166579542504028</v>
      </c>
      <c r="HU33" s="41">
        <f t="shared" si="100"/>
        <v>0.39092241487374874</v>
      </c>
      <c r="HV33" s="41">
        <f t="shared" si="100"/>
        <v>8.8661686792642733E-2</v>
      </c>
      <c r="HW33" s="41">
        <f t="shared" si="100"/>
        <v>0.28275870706378692</v>
      </c>
      <c r="HX33" s="41">
        <f t="shared" si="101"/>
        <v>0.17000432700333723</v>
      </c>
    </row>
    <row r="34" spans="1:233" x14ac:dyDescent="0.25">
      <c r="B34" s="18">
        <f t="shared" si="102"/>
        <v>39334</v>
      </c>
      <c r="C34" s="39">
        <f t="shared" si="16"/>
        <v>0</v>
      </c>
      <c r="D34" s="39">
        <f t="shared" si="16"/>
        <v>1.0097567970767267</v>
      </c>
      <c r="E34" s="39">
        <f t="shared" si="16"/>
        <v>0.94498239554740326</v>
      </c>
      <c r="F34" s="39">
        <f t="shared" si="16"/>
        <v>1.0148980463348323</v>
      </c>
      <c r="G34" s="39">
        <f t="shared" si="16"/>
        <v>0.82269753821749481</v>
      </c>
      <c r="H34" s="39">
        <f t="shared" si="17"/>
        <v>0</v>
      </c>
      <c r="I34" s="39">
        <f t="shared" si="17"/>
        <v>0</v>
      </c>
      <c r="J34" s="39">
        <f t="shared" si="17"/>
        <v>0.84746345951789492</v>
      </c>
      <c r="K34" s="10"/>
      <c r="L34" s="40">
        <f t="shared" si="18"/>
        <v>0</v>
      </c>
      <c r="M34" s="40">
        <f t="shared" si="19"/>
        <v>0</v>
      </c>
      <c r="N34" s="40">
        <f t="shared" si="20"/>
        <v>0</v>
      </c>
      <c r="O34" s="40">
        <f t="shared" si="21"/>
        <v>0</v>
      </c>
      <c r="P34" s="40">
        <f t="shared" si="22"/>
        <v>0</v>
      </c>
      <c r="Q34" s="40">
        <f t="shared" si="23"/>
        <v>0</v>
      </c>
      <c r="S34" s="41">
        <f t="shared" si="24"/>
        <v>2.0225700083434344</v>
      </c>
      <c r="T34" s="41">
        <f t="shared" si="24"/>
        <v>0.81021739736540088</v>
      </c>
      <c r="U34" s="41">
        <f t="shared" si="24"/>
        <v>0.39087268809386067</v>
      </c>
      <c r="V34" s="41">
        <f t="shared" si="24"/>
        <v>0.96314394417704974</v>
      </c>
      <c r="W34" s="41">
        <f t="shared" si="24"/>
        <v>0.23099946532039192</v>
      </c>
      <c r="X34" s="41">
        <f t="shared" si="25"/>
        <v>0.38823406356999679</v>
      </c>
      <c r="Y34" s="86"/>
      <c r="AB34" s="18">
        <f t="shared" si="103"/>
        <v>39243</v>
      </c>
      <c r="AC34" s="39">
        <f t="shared" si="27"/>
        <v>0.92279333279252984</v>
      </c>
      <c r="AD34" s="39">
        <f t="shared" si="27"/>
        <v>1.0916211853815765</v>
      </c>
      <c r="AE34" s="39">
        <f t="shared" si="27"/>
        <v>1.0271051906546833</v>
      </c>
      <c r="AF34" s="39">
        <f t="shared" si="27"/>
        <v>0.76184773861480237</v>
      </c>
      <c r="AG34" s="39">
        <f t="shared" si="27"/>
        <v>1.2850420851566535</v>
      </c>
      <c r="AH34" s="39">
        <f t="shared" si="27"/>
        <v>0</v>
      </c>
      <c r="AI34" s="39">
        <f t="shared" si="27"/>
        <v>0</v>
      </c>
      <c r="AJ34" s="39">
        <f t="shared" si="27"/>
        <v>0.98508459991797304</v>
      </c>
      <c r="AK34" s="10"/>
      <c r="AL34" s="40">
        <f t="shared" si="28"/>
        <v>1</v>
      </c>
      <c r="AM34" s="40">
        <f t="shared" si="29"/>
        <v>1</v>
      </c>
      <c r="AN34" s="40">
        <f t="shared" si="30"/>
        <v>1</v>
      </c>
      <c r="AO34" s="40">
        <f t="shared" si="31"/>
        <v>1</v>
      </c>
      <c r="AP34" s="40">
        <f t="shared" si="32"/>
        <v>1</v>
      </c>
      <c r="AQ34" s="40">
        <f t="shared" si="33"/>
        <v>0</v>
      </c>
      <c r="AS34" s="41">
        <f t="shared" si="34"/>
        <v>3.1960882445706398E-2</v>
      </c>
      <c r="AT34" s="41">
        <f t="shared" si="34"/>
        <v>0.13000441198687643</v>
      </c>
      <c r="AU34" s="41">
        <f t="shared" si="34"/>
        <v>8.6964137427891358E-2</v>
      </c>
      <c r="AV34" s="41">
        <f t="shared" si="34"/>
        <v>1.1515541879325035</v>
      </c>
      <c r="AW34" s="41">
        <f t="shared" si="34"/>
        <v>9.3527377186130342E-2</v>
      </c>
      <c r="AX34" s="41">
        <f t="shared" si="35"/>
        <v>2.6832583301816366</v>
      </c>
      <c r="BA34" s="86"/>
      <c r="BB34" s="18">
        <f t="shared" si="104"/>
        <v>39145</v>
      </c>
      <c r="BC34" s="39">
        <f t="shared" si="37"/>
        <v>1.3270189033410602</v>
      </c>
      <c r="BD34" s="39">
        <f t="shared" si="37"/>
        <v>0.73193724998231857</v>
      </c>
      <c r="BE34" s="39">
        <f t="shared" si="37"/>
        <v>0.75710680291494437</v>
      </c>
      <c r="BF34" s="39">
        <f t="shared" si="37"/>
        <v>0.72692569088230008</v>
      </c>
      <c r="BG34" s="39">
        <f t="shared" si="37"/>
        <v>0.77823474100169876</v>
      </c>
      <c r="BH34" s="39">
        <f t="shared" si="37"/>
        <v>0</v>
      </c>
      <c r="BI34" s="39">
        <f t="shared" si="37"/>
        <v>0</v>
      </c>
      <c r="BJ34" s="39">
        <f t="shared" si="37"/>
        <v>0.71567978120438736</v>
      </c>
      <c r="BK34" s="10"/>
      <c r="BL34" s="40">
        <f t="shared" si="38"/>
        <v>1</v>
      </c>
      <c r="BM34" s="40">
        <f t="shared" si="39"/>
        <v>0</v>
      </c>
      <c r="BN34" s="40">
        <f t="shared" si="40"/>
        <v>1</v>
      </c>
      <c r="BO34" s="40">
        <f t="shared" si="41"/>
        <v>0</v>
      </c>
      <c r="BP34" s="40">
        <f t="shared" si="42"/>
        <v>1</v>
      </c>
      <c r="BQ34" s="40">
        <f t="shared" si="43"/>
        <v>1</v>
      </c>
      <c r="BS34" s="41">
        <f t="shared" si="44"/>
        <v>0.2350631945308419</v>
      </c>
      <c r="BT34" s="41">
        <f t="shared" si="44"/>
        <v>1.6745942157148039</v>
      </c>
      <c r="BU34" s="41">
        <f t="shared" si="44"/>
        <v>1.3813117748180086</v>
      </c>
      <c r="BV34" s="41">
        <f t="shared" si="44"/>
        <v>1.7284817868436664</v>
      </c>
      <c r="BW34" s="41">
        <f t="shared" si="44"/>
        <v>5.7182160297813173E-2</v>
      </c>
      <c r="BX34" s="41">
        <f t="shared" si="45"/>
        <v>0.68085767930129648</v>
      </c>
      <c r="BY34" s="86"/>
      <c r="CB34" s="18">
        <f t="shared" si="105"/>
        <v>38970</v>
      </c>
      <c r="CC34" s="39">
        <f t="shared" si="46"/>
        <v>0</v>
      </c>
      <c r="CD34" s="39">
        <f t="shared" si="46"/>
        <v>1.3347749112665677</v>
      </c>
      <c r="CE34" s="39">
        <f t="shared" si="46"/>
        <v>1.1725742067795029</v>
      </c>
      <c r="CF34" s="39">
        <f t="shared" si="46"/>
        <v>1.0170326731597783</v>
      </c>
      <c r="CG34" s="39">
        <f t="shared" si="46"/>
        <v>1.7959076541489694</v>
      </c>
      <c r="CH34" s="39">
        <f t="shared" si="46"/>
        <v>0</v>
      </c>
      <c r="CI34" s="39">
        <f t="shared" si="46"/>
        <v>0</v>
      </c>
      <c r="CJ34" s="39">
        <f t="shared" si="46"/>
        <v>0.91204684602898811</v>
      </c>
      <c r="CK34" s="10"/>
      <c r="CL34" s="40">
        <f t="shared" si="47"/>
        <v>0</v>
      </c>
      <c r="CM34" s="40">
        <f t="shared" si="48"/>
        <v>0</v>
      </c>
      <c r="CN34" s="40">
        <f t="shared" si="49"/>
        <v>0</v>
      </c>
      <c r="CO34" s="40">
        <f t="shared" si="50"/>
        <v>0</v>
      </c>
      <c r="CP34" s="40">
        <f t="shared" si="51"/>
        <v>0</v>
      </c>
      <c r="CQ34" s="40">
        <f t="shared" si="52"/>
        <v>0</v>
      </c>
      <c r="CS34" s="41">
        <f t="shared" si="53"/>
        <v>2.3916237389903063</v>
      </c>
      <c r="CT34" s="41">
        <f t="shared" si="53"/>
        <v>1.0273295542276535</v>
      </c>
      <c r="CU34" s="41">
        <f t="shared" si="53"/>
        <v>0.51677561134822758</v>
      </c>
      <c r="CV34" s="41">
        <f t="shared" si="53"/>
        <v>0.39683613961412473</v>
      </c>
      <c r="CW34" s="41">
        <f t="shared" si="53"/>
        <v>0.17727733645173976</v>
      </c>
      <c r="CX34" s="41">
        <f t="shared" si="54"/>
        <v>0.42423655490929185</v>
      </c>
      <c r="DA34" s="86"/>
      <c r="DB34" s="18">
        <f t="shared" si="106"/>
        <v>38872</v>
      </c>
      <c r="DC34" s="39">
        <f t="shared" si="55"/>
        <v>0</v>
      </c>
      <c r="DD34" s="39">
        <f t="shared" si="55"/>
        <v>1.2353828898978045</v>
      </c>
      <c r="DE34" s="39">
        <f t="shared" si="55"/>
        <v>0.88722976824363264</v>
      </c>
      <c r="DF34" s="39">
        <f t="shared" si="55"/>
        <v>1.5049402523077158</v>
      </c>
      <c r="DG34" s="39">
        <f t="shared" si="55"/>
        <v>0.99537884894383211</v>
      </c>
      <c r="DH34" s="39">
        <f t="shared" si="55"/>
        <v>0</v>
      </c>
      <c r="DI34" s="39">
        <f t="shared" si="55"/>
        <v>0</v>
      </c>
      <c r="DJ34" s="39">
        <f t="shared" si="55"/>
        <v>0.99546093882183928</v>
      </c>
      <c r="DK34" s="10"/>
      <c r="DL34" s="40">
        <f t="shared" si="56"/>
        <v>1</v>
      </c>
      <c r="DM34" s="40">
        <f t="shared" si="57"/>
        <v>1</v>
      </c>
      <c r="DN34" s="40">
        <f t="shared" si="58"/>
        <v>1</v>
      </c>
      <c r="DO34" s="40">
        <f t="shared" si="59"/>
        <v>1</v>
      </c>
      <c r="DP34" s="40">
        <f t="shared" si="60"/>
        <v>1</v>
      </c>
      <c r="DQ34" s="40">
        <f t="shared" si="61"/>
        <v>1</v>
      </c>
      <c r="DS34" s="41">
        <f t="shared" si="62"/>
        <v>1.4864221445527013</v>
      </c>
      <c r="DT34" s="41">
        <f t="shared" si="62"/>
        <v>0.67533896083987488</v>
      </c>
      <c r="DU34" s="41">
        <f t="shared" si="62"/>
        <v>0.85017074514971225</v>
      </c>
      <c r="DV34" s="41">
        <f t="shared" si="62"/>
        <v>0.18128074489600304</v>
      </c>
      <c r="DW34" s="41">
        <f t="shared" si="62"/>
        <v>0.3426243159305859</v>
      </c>
      <c r="DX34" s="41">
        <f t="shared" si="63"/>
        <v>0.12995315207043986</v>
      </c>
      <c r="EA34" s="86"/>
      <c r="EB34" s="18">
        <f t="shared" si="107"/>
        <v>38781</v>
      </c>
      <c r="EC34" s="39">
        <f t="shared" si="65"/>
        <v>1.1280301134325854</v>
      </c>
      <c r="ED34" s="39">
        <f t="shared" si="65"/>
        <v>0.90460124753459148</v>
      </c>
      <c r="EE34" s="39">
        <f t="shared" si="65"/>
        <v>1.0520147636817645</v>
      </c>
      <c r="EF34" s="39">
        <f t="shared" si="65"/>
        <v>0.86966293059012323</v>
      </c>
      <c r="EG34" s="39">
        <f t="shared" si="65"/>
        <v>1.0071501864056811</v>
      </c>
      <c r="EH34" s="39">
        <f t="shared" si="65"/>
        <v>0</v>
      </c>
      <c r="EI34" s="39">
        <f t="shared" si="65"/>
        <v>0</v>
      </c>
      <c r="EJ34" s="39">
        <f t="shared" si="65"/>
        <v>0.92985632567086751</v>
      </c>
      <c r="EK34" s="10"/>
      <c r="EL34" s="40">
        <f t="shared" si="66"/>
        <v>1</v>
      </c>
      <c r="EM34" s="40">
        <f t="shared" si="67"/>
        <v>0</v>
      </c>
      <c r="EN34" s="40">
        <f t="shared" si="68"/>
        <v>1</v>
      </c>
      <c r="EO34" s="40">
        <f t="shared" si="69"/>
        <v>1</v>
      </c>
      <c r="EP34" s="40">
        <f t="shared" si="70"/>
        <v>1</v>
      </c>
      <c r="EQ34" s="40">
        <f t="shared" si="71"/>
        <v>1</v>
      </c>
      <c r="ES34" s="41">
        <f t="shared" si="72"/>
        <v>0.35882251717479291</v>
      </c>
      <c r="ET34" s="41">
        <f t="shared" si="72"/>
        <v>1.6516925653955328</v>
      </c>
      <c r="EU34" s="41">
        <f t="shared" si="72"/>
        <v>0.25997635532784857</v>
      </c>
      <c r="EV34" s="41">
        <f t="shared" si="72"/>
        <v>1.4092703229078023</v>
      </c>
      <c r="EW34" s="41">
        <f t="shared" si="72"/>
        <v>0.15994185485110982</v>
      </c>
      <c r="EX34" s="41">
        <f t="shared" si="73"/>
        <v>0.41779543863423907</v>
      </c>
      <c r="EY34" s="86"/>
      <c r="FB34" s="18">
        <f t="shared" si="108"/>
        <v>38600</v>
      </c>
      <c r="FC34" s="39">
        <f t="shared" si="74"/>
        <v>0</v>
      </c>
      <c r="FD34" s="39">
        <f t="shared" si="74"/>
        <v>1.1100365875118177</v>
      </c>
      <c r="FE34" s="39">
        <f t="shared" si="74"/>
        <v>0.97156765902538622</v>
      </c>
      <c r="FF34" s="39">
        <f t="shared" si="74"/>
        <v>1.1037622151692108</v>
      </c>
      <c r="FG34" s="39">
        <f t="shared" si="74"/>
        <v>2.0086247295489925</v>
      </c>
      <c r="FH34" s="39">
        <f t="shared" si="74"/>
        <v>0</v>
      </c>
      <c r="FI34" s="39">
        <f t="shared" si="74"/>
        <v>0</v>
      </c>
      <c r="FJ34" s="39">
        <f t="shared" si="74"/>
        <v>1.0951331284620527</v>
      </c>
      <c r="FK34" s="10"/>
      <c r="FL34" s="40">
        <f t="shared" si="75"/>
        <v>0</v>
      </c>
      <c r="FM34" s="40">
        <f t="shared" si="76"/>
        <v>1</v>
      </c>
      <c r="FN34" s="40">
        <f t="shared" si="77"/>
        <v>1</v>
      </c>
      <c r="FO34" s="40">
        <f t="shared" si="78"/>
        <v>1</v>
      </c>
      <c r="FP34" s="40">
        <f t="shared" si="79"/>
        <v>1</v>
      </c>
      <c r="FQ34" s="40">
        <f t="shared" si="80"/>
        <v>1</v>
      </c>
      <c r="FS34" s="41">
        <f t="shared" si="81"/>
        <v>2.1015528367949168</v>
      </c>
      <c r="FT34" s="41">
        <f t="shared" si="81"/>
        <v>0.77973883607334016</v>
      </c>
      <c r="FU34" s="41">
        <f t="shared" si="81"/>
        <v>0.86279784202397969</v>
      </c>
      <c r="FV34" s="41">
        <f t="shared" si="81"/>
        <v>0.83456727268720587</v>
      </c>
      <c r="FW34" s="41">
        <f t="shared" si="81"/>
        <v>0.18037063917568028</v>
      </c>
      <c r="FX34" s="41">
        <f t="shared" si="82"/>
        <v>0.29970362982181659</v>
      </c>
      <c r="FY34" s="86"/>
      <c r="GB34" s="18">
        <f t="shared" si="109"/>
        <v>38509</v>
      </c>
      <c r="GC34" s="39">
        <f t="shared" si="83"/>
        <v>1.0926412761272264</v>
      </c>
      <c r="GD34" s="39">
        <f t="shared" si="83"/>
        <v>0.9234321692543791</v>
      </c>
      <c r="GE34" s="39">
        <f t="shared" si="83"/>
        <v>1.0516585078147631</v>
      </c>
      <c r="GF34" s="39">
        <f t="shared" si="83"/>
        <v>0.96895245445034173</v>
      </c>
      <c r="GG34" s="39">
        <f t="shared" si="83"/>
        <v>1.5822642097913355</v>
      </c>
      <c r="GH34" s="39">
        <f t="shared" si="83"/>
        <v>0</v>
      </c>
      <c r="GI34" s="39">
        <f t="shared" si="83"/>
        <v>0</v>
      </c>
      <c r="GJ34" s="39">
        <f t="shared" si="83"/>
        <v>1.0102711509016076</v>
      </c>
      <c r="GK34" s="10"/>
      <c r="GL34" s="40">
        <f t="shared" si="84"/>
        <v>1</v>
      </c>
      <c r="GM34" s="40">
        <f t="shared" si="85"/>
        <v>1</v>
      </c>
      <c r="GN34" s="40">
        <f t="shared" si="86"/>
        <v>0</v>
      </c>
      <c r="GO34" s="40">
        <f t="shared" si="87"/>
        <v>1</v>
      </c>
      <c r="GP34" s="40">
        <f t="shared" si="88"/>
        <v>1</v>
      </c>
      <c r="GQ34" s="40">
        <f t="shared" si="89"/>
        <v>1</v>
      </c>
      <c r="GS34" s="41">
        <f t="shared" si="90"/>
        <v>0.82261679352897576</v>
      </c>
      <c r="GT34" s="41">
        <f t="shared" si="90"/>
        <v>0.12423851451821442</v>
      </c>
      <c r="GU34" s="41">
        <f t="shared" si="90"/>
        <v>1.7527889987370147</v>
      </c>
      <c r="GV34" s="41">
        <f t="shared" si="90"/>
        <v>0.85557478386237484</v>
      </c>
      <c r="GW34" s="41">
        <f t="shared" si="90"/>
        <v>0.51098234561529843</v>
      </c>
      <c r="GX34" s="41">
        <f t="shared" si="91"/>
        <v>0.34961376750422979</v>
      </c>
      <c r="GY34" s="86"/>
      <c r="HB34" s="18">
        <f t="shared" si="110"/>
        <v>38418</v>
      </c>
      <c r="HC34" s="39">
        <f t="shared" si="93"/>
        <v>0.98980761019152774</v>
      </c>
      <c r="HD34" s="39">
        <f t="shared" si="93"/>
        <v>0.9902579451629745</v>
      </c>
      <c r="HE34" s="39">
        <f t="shared" si="93"/>
        <v>1.0024053177946581</v>
      </c>
      <c r="HF34" s="39">
        <f t="shared" si="93"/>
        <v>0.95721288379745284</v>
      </c>
      <c r="HG34" s="39">
        <f t="shared" si="93"/>
        <v>1.8699197661200053</v>
      </c>
      <c r="HH34" s="39">
        <f t="shared" si="93"/>
        <v>0</v>
      </c>
      <c r="HI34" s="39">
        <f t="shared" si="93"/>
        <v>0</v>
      </c>
      <c r="HJ34" s="39">
        <f t="shared" si="93"/>
        <v>0.98729872856118361</v>
      </c>
      <c r="HK34" s="10"/>
      <c r="HL34" s="40">
        <f t="shared" si="94"/>
        <v>1</v>
      </c>
      <c r="HM34" s="40">
        <f t="shared" si="95"/>
        <v>1</v>
      </c>
      <c r="HN34" s="40">
        <f t="shared" si="96"/>
        <v>1</v>
      </c>
      <c r="HO34" s="40">
        <f t="shared" si="97"/>
        <v>1</v>
      </c>
      <c r="HP34" s="40">
        <f t="shared" si="98"/>
        <v>1</v>
      </c>
      <c r="HQ34" s="40">
        <f t="shared" si="99"/>
        <v>1</v>
      </c>
      <c r="HS34" s="41">
        <f t="shared" si="100"/>
        <v>1.0777661126016007</v>
      </c>
      <c r="HT34" s="41">
        <f t="shared" si="100"/>
        <v>1.012320346345277</v>
      </c>
      <c r="HU34" s="41">
        <f t="shared" si="100"/>
        <v>0.57253162266545954</v>
      </c>
      <c r="HV34" s="41">
        <f t="shared" si="100"/>
        <v>0.20566394396112778</v>
      </c>
      <c r="HW34" s="41">
        <f t="shared" si="100"/>
        <v>0.57857398341304012</v>
      </c>
      <c r="HX34" s="41">
        <f t="shared" si="101"/>
        <v>0.24649848817600825</v>
      </c>
    </row>
    <row r="35" spans="1:233" x14ac:dyDescent="0.25">
      <c r="B35" s="22">
        <f t="shared" si="102"/>
        <v>39341</v>
      </c>
      <c r="C35" s="42">
        <f t="shared" si="16"/>
        <v>1</v>
      </c>
      <c r="D35" s="42">
        <f t="shared" si="16"/>
        <v>1</v>
      </c>
      <c r="E35" s="42">
        <f t="shared" si="16"/>
        <v>1</v>
      </c>
      <c r="F35" s="42">
        <f t="shared" si="16"/>
        <v>1</v>
      </c>
      <c r="G35" s="42">
        <f t="shared" si="16"/>
        <v>1</v>
      </c>
      <c r="H35" s="42">
        <f t="shared" si="17"/>
        <v>0</v>
      </c>
      <c r="I35" s="42">
        <f t="shared" si="17"/>
        <v>0</v>
      </c>
      <c r="J35" s="42">
        <f t="shared" si="17"/>
        <v>1</v>
      </c>
      <c r="K35" s="23"/>
      <c r="L35" s="43">
        <f t="shared" si="18"/>
        <v>0</v>
      </c>
      <c r="M35" s="43">
        <f t="shared" si="19"/>
        <v>0</v>
      </c>
      <c r="N35" s="43">
        <f t="shared" si="20"/>
        <v>0</v>
      </c>
      <c r="O35" s="43">
        <f t="shared" si="21"/>
        <v>0</v>
      </c>
      <c r="P35" s="43">
        <f t="shared" si="22"/>
        <v>0</v>
      </c>
      <c r="Q35" s="43">
        <f t="shared" si="23"/>
        <v>0</v>
      </c>
      <c r="R35" s="27"/>
      <c r="S35" s="44">
        <f t="shared" si="24"/>
        <v>8.2188248119833163E-2</v>
      </c>
      <c r="T35" s="44">
        <f t="shared" si="24"/>
        <v>0.71704944205542598</v>
      </c>
      <c r="U35" s="44">
        <f t="shared" si="24"/>
        <v>0.9639546300111741</v>
      </c>
      <c r="V35" s="44">
        <f t="shared" si="24"/>
        <v>0.83137906156875485</v>
      </c>
      <c r="W35" s="44">
        <f t="shared" si="24"/>
        <v>0.9394108925973117</v>
      </c>
      <c r="X35" s="44">
        <f t="shared" si="25"/>
        <v>1.1124940034216944</v>
      </c>
      <c r="Y35" s="86"/>
      <c r="Z35" s="27"/>
      <c r="AA35" s="27"/>
      <c r="AB35" s="22">
        <f t="shared" si="103"/>
        <v>39250</v>
      </c>
      <c r="AC35" s="42">
        <f t="shared" si="27"/>
        <v>1</v>
      </c>
      <c r="AD35" s="42">
        <f t="shared" si="27"/>
        <v>1</v>
      </c>
      <c r="AE35" s="42">
        <f t="shared" si="27"/>
        <v>1</v>
      </c>
      <c r="AF35" s="42">
        <f t="shared" si="27"/>
        <v>1</v>
      </c>
      <c r="AG35" s="42">
        <f t="shared" si="27"/>
        <v>1</v>
      </c>
      <c r="AH35" s="42">
        <f t="shared" si="27"/>
        <v>0</v>
      </c>
      <c r="AI35" s="42">
        <f t="shared" si="27"/>
        <v>0</v>
      </c>
      <c r="AJ35" s="42">
        <f t="shared" si="27"/>
        <v>1</v>
      </c>
      <c r="AK35" s="23"/>
      <c r="AL35" s="43">
        <f t="shared" si="28"/>
        <v>0</v>
      </c>
      <c r="AM35" s="43">
        <f t="shared" si="29"/>
        <v>0</v>
      </c>
      <c r="AN35" s="43">
        <f t="shared" si="30"/>
        <v>0</v>
      </c>
      <c r="AO35" s="43">
        <f t="shared" si="31"/>
        <v>0</v>
      </c>
      <c r="AP35" s="43">
        <f t="shared" si="32"/>
        <v>0</v>
      </c>
      <c r="AQ35" s="43">
        <f t="shared" si="33"/>
        <v>0</v>
      </c>
      <c r="AR35" s="27"/>
      <c r="AS35" s="44">
        <f t="shared" si="34"/>
        <v>0.2345186250157669</v>
      </c>
      <c r="AT35" s="44">
        <f t="shared" si="34"/>
        <v>6.4186370341061671E-2</v>
      </c>
      <c r="AU35" s="44">
        <f t="shared" si="34"/>
        <v>2.0230800913070762E-2</v>
      </c>
      <c r="AV35" s="44">
        <f t="shared" si="34"/>
        <v>1.3202863992653595</v>
      </c>
      <c r="AW35" s="44">
        <f t="shared" si="34"/>
        <v>0.7086274172053949</v>
      </c>
      <c r="AX35" s="44">
        <f t="shared" si="35"/>
        <v>2.8493647054291018</v>
      </c>
      <c r="AY35" s="27"/>
      <c r="AZ35" s="27"/>
      <c r="BA35" s="86"/>
      <c r="BB35" s="22">
        <f t="shared" si="104"/>
        <v>39152</v>
      </c>
      <c r="BC35" s="42">
        <f t="shared" si="37"/>
        <v>1</v>
      </c>
      <c r="BD35" s="42">
        <f t="shared" si="37"/>
        <v>1</v>
      </c>
      <c r="BE35" s="42">
        <f t="shared" si="37"/>
        <v>1</v>
      </c>
      <c r="BF35" s="42">
        <f t="shared" si="37"/>
        <v>1</v>
      </c>
      <c r="BG35" s="42">
        <f t="shared" si="37"/>
        <v>1</v>
      </c>
      <c r="BH35" s="42">
        <f t="shared" si="37"/>
        <v>0</v>
      </c>
      <c r="BI35" s="42">
        <f t="shared" si="37"/>
        <v>0</v>
      </c>
      <c r="BJ35" s="42">
        <f t="shared" si="37"/>
        <v>1</v>
      </c>
      <c r="BK35" s="23"/>
      <c r="BL35" s="43">
        <f t="shared" si="38"/>
        <v>0</v>
      </c>
      <c r="BM35" s="43">
        <f t="shared" si="39"/>
        <v>0</v>
      </c>
      <c r="BN35" s="43">
        <f t="shared" si="40"/>
        <v>0</v>
      </c>
      <c r="BO35" s="43">
        <f t="shared" si="41"/>
        <v>0</v>
      </c>
      <c r="BP35" s="43">
        <f t="shared" si="42"/>
        <v>0</v>
      </c>
      <c r="BQ35" s="43">
        <f t="shared" si="43"/>
        <v>0</v>
      </c>
      <c r="BR35" s="27"/>
      <c r="BS35" s="44">
        <f t="shared" si="44"/>
        <v>0.35033767845821245</v>
      </c>
      <c r="BT35" s="44">
        <f t="shared" si="44"/>
        <v>0.59347847962885791</v>
      </c>
      <c r="BU35" s="44">
        <f t="shared" si="44"/>
        <v>0.11565989548625755</v>
      </c>
      <c r="BV35" s="44">
        <f t="shared" si="44"/>
        <v>0.36516828354552516</v>
      </c>
      <c r="BW35" s="44">
        <f t="shared" si="44"/>
        <v>0.51331601490156942</v>
      </c>
      <c r="BX35" s="44">
        <f t="shared" si="45"/>
        <v>1.110314761714517</v>
      </c>
      <c r="BY35" s="86"/>
      <c r="BZ35" s="27"/>
      <c r="CA35" s="27"/>
      <c r="CB35" s="22">
        <f t="shared" si="105"/>
        <v>38977</v>
      </c>
      <c r="CC35" s="42">
        <f t="shared" si="46"/>
        <v>1</v>
      </c>
      <c r="CD35" s="42">
        <f t="shared" si="46"/>
        <v>1</v>
      </c>
      <c r="CE35" s="42">
        <f t="shared" si="46"/>
        <v>1</v>
      </c>
      <c r="CF35" s="42">
        <f t="shared" si="46"/>
        <v>1</v>
      </c>
      <c r="CG35" s="42">
        <f t="shared" si="46"/>
        <v>1</v>
      </c>
      <c r="CH35" s="42">
        <f t="shared" si="46"/>
        <v>0</v>
      </c>
      <c r="CI35" s="42">
        <f t="shared" si="46"/>
        <v>0</v>
      </c>
      <c r="CJ35" s="42">
        <f t="shared" si="46"/>
        <v>1</v>
      </c>
      <c r="CK35" s="23"/>
      <c r="CL35" s="43">
        <f t="shared" si="47"/>
        <v>0</v>
      </c>
      <c r="CM35" s="43">
        <f t="shared" si="48"/>
        <v>0</v>
      </c>
      <c r="CN35" s="43">
        <f t="shared" si="49"/>
        <v>0</v>
      </c>
      <c r="CO35" s="43">
        <f t="shared" si="50"/>
        <v>0</v>
      </c>
      <c r="CP35" s="43">
        <f t="shared" si="51"/>
        <v>0</v>
      </c>
      <c r="CQ35" s="43">
        <f t="shared" si="52"/>
        <v>0</v>
      </c>
      <c r="CR35" s="27"/>
      <c r="CS35" s="44">
        <f t="shared" si="53"/>
        <v>0.44692389421685719</v>
      </c>
      <c r="CT35" s="44">
        <f t="shared" si="53"/>
        <v>1.5506467943418878</v>
      </c>
      <c r="CU35" s="44">
        <f t="shared" si="53"/>
        <v>0.62065975044972765</v>
      </c>
      <c r="CV35" s="44">
        <f t="shared" si="53"/>
        <v>0.21606637326705655</v>
      </c>
      <c r="CW35" s="44">
        <f t="shared" si="53"/>
        <v>3.251071780867381</v>
      </c>
      <c r="CX35" s="44">
        <f t="shared" si="54"/>
        <v>0.23522740957824312</v>
      </c>
      <c r="CY35" s="27"/>
      <c r="CZ35" s="27"/>
      <c r="DA35" s="86"/>
      <c r="DB35" s="22">
        <f t="shared" si="106"/>
        <v>38879</v>
      </c>
      <c r="DC35" s="42">
        <f t="shared" si="55"/>
        <v>1</v>
      </c>
      <c r="DD35" s="42">
        <f t="shared" si="55"/>
        <v>1</v>
      </c>
      <c r="DE35" s="42">
        <f t="shared" si="55"/>
        <v>1</v>
      </c>
      <c r="DF35" s="42">
        <f t="shared" si="55"/>
        <v>1</v>
      </c>
      <c r="DG35" s="42">
        <f t="shared" si="55"/>
        <v>1</v>
      </c>
      <c r="DH35" s="42">
        <f t="shared" si="55"/>
        <v>0</v>
      </c>
      <c r="DI35" s="42">
        <f t="shared" si="55"/>
        <v>0</v>
      </c>
      <c r="DJ35" s="42">
        <f t="shared" si="55"/>
        <v>1</v>
      </c>
      <c r="DK35" s="23"/>
      <c r="DL35" s="43">
        <f t="shared" si="56"/>
        <v>0</v>
      </c>
      <c r="DM35" s="43">
        <f t="shared" si="57"/>
        <v>0</v>
      </c>
      <c r="DN35" s="43">
        <f t="shared" si="58"/>
        <v>0</v>
      </c>
      <c r="DO35" s="43">
        <f t="shared" si="59"/>
        <v>0</v>
      </c>
      <c r="DP35" s="43">
        <f t="shared" si="60"/>
        <v>0</v>
      </c>
      <c r="DQ35" s="43">
        <f t="shared" si="61"/>
        <v>0</v>
      </c>
      <c r="DR35" s="27"/>
      <c r="DS35" s="44">
        <f t="shared" si="62"/>
        <v>4.9675216628538924E-2</v>
      </c>
      <c r="DT35" s="44">
        <f t="shared" si="62"/>
        <v>0.18288535940227993</v>
      </c>
      <c r="DU35" s="44">
        <f t="shared" si="62"/>
        <v>0.20748927894221805</v>
      </c>
      <c r="DV35" s="44">
        <f t="shared" si="62"/>
        <v>2.2365687034722623</v>
      </c>
      <c r="DW35" s="44">
        <f t="shared" si="62"/>
        <v>0.36107776775039646</v>
      </c>
      <c r="DX35" s="44">
        <f t="shared" si="63"/>
        <v>0.1202730729174412</v>
      </c>
      <c r="DY35" s="27"/>
      <c r="DZ35" s="27"/>
      <c r="EA35" s="86"/>
      <c r="EB35" s="22">
        <f t="shared" si="107"/>
        <v>38788</v>
      </c>
      <c r="EC35" s="42">
        <f t="shared" si="65"/>
        <v>1</v>
      </c>
      <c r="ED35" s="42">
        <f t="shared" si="65"/>
        <v>1</v>
      </c>
      <c r="EE35" s="42">
        <f t="shared" si="65"/>
        <v>1</v>
      </c>
      <c r="EF35" s="42">
        <f t="shared" si="65"/>
        <v>1</v>
      </c>
      <c r="EG35" s="42">
        <f t="shared" si="65"/>
        <v>1</v>
      </c>
      <c r="EH35" s="42">
        <f t="shared" si="65"/>
        <v>0</v>
      </c>
      <c r="EI35" s="42">
        <f t="shared" si="65"/>
        <v>0</v>
      </c>
      <c r="EJ35" s="42">
        <f t="shared" si="65"/>
        <v>1</v>
      </c>
      <c r="EK35" s="23"/>
      <c r="EL35" s="43">
        <f t="shared" si="66"/>
        <v>0</v>
      </c>
      <c r="EM35" s="43">
        <f t="shared" si="67"/>
        <v>0</v>
      </c>
      <c r="EN35" s="43">
        <f t="shared" si="68"/>
        <v>0</v>
      </c>
      <c r="EO35" s="43">
        <f t="shared" si="69"/>
        <v>0</v>
      </c>
      <c r="EP35" s="43">
        <f t="shared" si="70"/>
        <v>0</v>
      </c>
      <c r="EQ35" s="43">
        <f t="shared" si="71"/>
        <v>0</v>
      </c>
      <c r="ER35" s="27"/>
      <c r="ES35" s="44">
        <f t="shared" si="72"/>
        <v>7.9893374603210873E-2</v>
      </c>
      <c r="ET35" s="44">
        <f t="shared" si="72"/>
        <v>0.15582026927978951</v>
      </c>
      <c r="EU35" s="44">
        <f t="shared" si="72"/>
        <v>1.4717725878476338</v>
      </c>
      <c r="EV35" s="44">
        <f t="shared" si="72"/>
        <v>0.73087211567343446</v>
      </c>
      <c r="EW35" s="44">
        <f t="shared" si="72"/>
        <v>8.8225927717573219E-2</v>
      </c>
      <c r="EX35" s="44">
        <f t="shared" si="73"/>
        <v>1.0706079581200894</v>
      </c>
      <c r="EY35" s="86"/>
      <c r="EZ35" s="27"/>
      <c r="FA35" s="27"/>
      <c r="FB35" s="22">
        <f t="shared" si="108"/>
        <v>38607</v>
      </c>
      <c r="FC35" s="42">
        <f t="shared" si="74"/>
        <v>1</v>
      </c>
      <c r="FD35" s="42">
        <f t="shared" si="74"/>
        <v>1</v>
      </c>
      <c r="FE35" s="42">
        <f t="shared" si="74"/>
        <v>1</v>
      </c>
      <c r="FF35" s="42">
        <f t="shared" si="74"/>
        <v>1</v>
      </c>
      <c r="FG35" s="42">
        <f t="shared" si="74"/>
        <v>1</v>
      </c>
      <c r="FH35" s="42">
        <f t="shared" si="74"/>
        <v>0</v>
      </c>
      <c r="FI35" s="42">
        <f t="shared" si="74"/>
        <v>0</v>
      </c>
      <c r="FJ35" s="42">
        <f t="shared" si="74"/>
        <v>1</v>
      </c>
      <c r="FK35" s="23"/>
      <c r="FL35" s="43">
        <f t="shared" si="75"/>
        <v>0</v>
      </c>
      <c r="FM35" s="43">
        <f t="shared" si="76"/>
        <v>0</v>
      </c>
      <c r="FN35" s="43">
        <f t="shared" si="77"/>
        <v>0</v>
      </c>
      <c r="FO35" s="43">
        <f t="shared" si="78"/>
        <v>0</v>
      </c>
      <c r="FP35" s="43">
        <f t="shared" si="79"/>
        <v>0</v>
      </c>
      <c r="FQ35" s="43">
        <f t="shared" si="80"/>
        <v>0</v>
      </c>
      <c r="FR35" s="27"/>
      <c r="FS35" s="44">
        <f t="shared" si="81"/>
        <v>0.37182700939473812</v>
      </c>
      <c r="FT35" s="44">
        <f t="shared" si="81"/>
        <v>0.38828601215362418</v>
      </c>
      <c r="FU35" s="44">
        <f t="shared" si="81"/>
        <v>1.1764754585257551</v>
      </c>
      <c r="FV35" s="44">
        <f t="shared" si="81"/>
        <v>8.9771707519778927E-3</v>
      </c>
      <c r="FW35" s="44">
        <f t="shared" si="81"/>
        <v>4.6774462028651964</v>
      </c>
      <c r="FX35" s="44">
        <f t="shared" si="82"/>
        <v>1.3495136171388968</v>
      </c>
      <c r="FY35" s="86"/>
      <c r="FZ35" s="27"/>
      <c r="GA35" s="27"/>
      <c r="GB35" s="22">
        <f t="shared" si="109"/>
        <v>38516</v>
      </c>
      <c r="GC35" s="42">
        <f t="shared" si="83"/>
        <v>1</v>
      </c>
      <c r="GD35" s="42">
        <f t="shared" si="83"/>
        <v>1</v>
      </c>
      <c r="GE35" s="42">
        <f t="shared" si="83"/>
        <v>1</v>
      </c>
      <c r="GF35" s="42">
        <f t="shared" si="83"/>
        <v>1</v>
      </c>
      <c r="GG35" s="42">
        <f t="shared" si="83"/>
        <v>1</v>
      </c>
      <c r="GH35" s="42">
        <f t="shared" si="83"/>
        <v>0</v>
      </c>
      <c r="GI35" s="42">
        <f t="shared" si="83"/>
        <v>0</v>
      </c>
      <c r="GJ35" s="42">
        <f t="shared" si="83"/>
        <v>1</v>
      </c>
      <c r="GK35" s="23"/>
      <c r="GL35" s="43">
        <f t="shared" si="84"/>
        <v>0</v>
      </c>
      <c r="GM35" s="43">
        <f t="shared" si="85"/>
        <v>0</v>
      </c>
      <c r="GN35" s="43">
        <f t="shared" si="86"/>
        <v>0</v>
      </c>
      <c r="GO35" s="43">
        <f t="shared" si="87"/>
        <v>0</v>
      </c>
      <c r="GP35" s="43">
        <f t="shared" si="88"/>
        <v>0</v>
      </c>
      <c r="GQ35" s="43">
        <f t="shared" si="89"/>
        <v>0</v>
      </c>
      <c r="GR35" s="27"/>
      <c r="GS35" s="44">
        <f t="shared" si="90"/>
        <v>0.63917138673054674</v>
      </c>
      <c r="GT35" s="44">
        <f t="shared" si="90"/>
        <v>0.90747448152821231</v>
      </c>
      <c r="GU35" s="44">
        <f t="shared" si="90"/>
        <v>0.18053676884059744</v>
      </c>
      <c r="GV35" s="44">
        <f t="shared" si="90"/>
        <v>1.3758437148846288</v>
      </c>
      <c r="GW35" s="44">
        <f t="shared" si="90"/>
        <v>1.1032690388343867</v>
      </c>
      <c r="GX35" s="44">
        <f t="shared" si="91"/>
        <v>0.3261303218815283</v>
      </c>
      <c r="GY35" s="86"/>
      <c r="GZ35" s="27"/>
      <c r="HA35" s="27"/>
      <c r="HB35" s="22">
        <f t="shared" si="110"/>
        <v>38425</v>
      </c>
      <c r="HC35" s="42">
        <f t="shared" si="93"/>
        <v>1</v>
      </c>
      <c r="HD35" s="42">
        <f t="shared" si="93"/>
        <v>1</v>
      </c>
      <c r="HE35" s="42">
        <f t="shared" si="93"/>
        <v>1</v>
      </c>
      <c r="HF35" s="42">
        <f t="shared" si="93"/>
        <v>1</v>
      </c>
      <c r="HG35" s="42">
        <f t="shared" si="93"/>
        <v>1</v>
      </c>
      <c r="HH35" s="42">
        <f t="shared" si="93"/>
        <v>0</v>
      </c>
      <c r="HI35" s="42">
        <f t="shared" si="93"/>
        <v>0</v>
      </c>
      <c r="HJ35" s="42">
        <f t="shared" si="93"/>
        <v>1</v>
      </c>
      <c r="HK35" s="23"/>
      <c r="HL35" s="43">
        <f t="shared" si="94"/>
        <v>0</v>
      </c>
      <c r="HM35" s="43">
        <f t="shared" si="95"/>
        <v>0</v>
      </c>
      <c r="HN35" s="43">
        <f t="shared" si="96"/>
        <v>0</v>
      </c>
      <c r="HO35" s="43">
        <f t="shared" si="97"/>
        <v>0</v>
      </c>
      <c r="HP35" s="43">
        <f t="shared" si="98"/>
        <v>0</v>
      </c>
      <c r="HQ35" s="43">
        <f t="shared" si="99"/>
        <v>0</v>
      </c>
      <c r="HR35" s="27"/>
      <c r="HS35" s="41">
        <f t="shared" si="100"/>
        <v>1.1555747298177965</v>
      </c>
      <c r="HT35" s="41">
        <f t="shared" si="100"/>
        <v>1.1579703220276325</v>
      </c>
      <c r="HU35" s="41">
        <f t="shared" si="100"/>
        <v>0.6003112418373926</v>
      </c>
      <c r="HV35" s="41">
        <f t="shared" si="100"/>
        <v>0.15516066723705119</v>
      </c>
      <c r="HW35" s="41">
        <f t="shared" si="100"/>
        <v>0.6074224298176778</v>
      </c>
      <c r="HX35" s="41">
        <f t="shared" si="101"/>
        <v>0.34304817765218543</v>
      </c>
    </row>
    <row r="36" spans="1:233" x14ac:dyDescent="0.25">
      <c r="B36" s="18">
        <f t="shared" si="102"/>
        <v>39348</v>
      </c>
      <c r="C36" s="39">
        <f t="shared" si="16"/>
        <v>1.1799918790231736</v>
      </c>
      <c r="D36" s="39">
        <f t="shared" si="16"/>
        <v>0.77314101059569496</v>
      </c>
      <c r="E36" s="39">
        <f t="shared" si="16"/>
        <v>0.77671101060707237</v>
      </c>
      <c r="F36" s="39">
        <f t="shared" si="16"/>
        <v>0.96904298741721995</v>
      </c>
      <c r="G36" s="39">
        <f t="shared" si="16"/>
        <v>0.61136771988025773</v>
      </c>
      <c r="H36" s="39">
        <f t="shared" si="17"/>
        <v>0</v>
      </c>
      <c r="I36" s="39">
        <f t="shared" si="17"/>
        <v>0</v>
      </c>
      <c r="J36" s="39">
        <f t="shared" si="17"/>
        <v>0.78170240746745057</v>
      </c>
      <c r="K36" s="10"/>
      <c r="L36" s="40">
        <f t="shared" si="18"/>
        <v>1</v>
      </c>
      <c r="M36" s="40">
        <f t="shared" si="19"/>
        <v>1</v>
      </c>
      <c r="N36" s="40">
        <f t="shared" si="20"/>
        <v>1</v>
      </c>
      <c r="O36" s="40">
        <f t="shared" si="21"/>
        <v>1</v>
      </c>
      <c r="P36" s="40">
        <f t="shared" si="22"/>
        <v>0</v>
      </c>
      <c r="Q36" s="40">
        <f t="shared" si="23"/>
        <v>1</v>
      </c>
      <c r="S36" s="41">
        <f t="shared" si="24"/>
        <v>0.26706471092510586</v>
      </c>
      <c r="T36" s="41">
        <f t="shared" si="24"/>
        <v>1.4492340237453407</v>
      </c>
      <c r="U36" s="41">
        <f t="shared" si="24"/>
        <v>1.3618988658513442</v>
      </c>
      <c r="V36" s="41">
        <f t="shared" si="24"/>
        <v>0.55758160939299306</v>
      </c>
      <c r="W36" s="41">
        <f t="shared" si="24"/>
        <v>1.626031467877588</v>
      </c>
      <c r="X36" s="41">
        <f t="shared" si="25"/>
        <v>7.5993498443067686E-2</v>
      </c>
      <c r="Y36" s="86"/>
      <c r="AB36" s="18">
        <f t="shared" si="103"/>
        <v>39257</v>
      </c>
      <c r="AC36" s="39">
        <f t="shared" si="27"/>
        <v>1.0151412377000604</v>
      </c>
      <c r="AD36" s="39">
        <f t="shared" si="27"/>
        <v>1.1290093597854338</v>
      </c>
      <c r="AE36" s="39">
        <f t="shared" si="27"/>
        <v>0.95691133832984365</v>
      </c>
      <c r="AF36" s="39">
        <f t="shared" si="27"/>
        <v>0.90338190312832711</v>
      </c>
      <c r="AG36" s="39">
        <f t="shared" si="27"/>
        <v>0.58620898060034698</v>
      </c>
      <c r="AH36" s="39">
        <f t="shared" si="27"/>
        <v>0</v>
      </c>
      <c r="AI36" s="39">
        <f t="shared" si="27"/>
        <v>0</v>
      </c>
      <c r="AJ36" s="39">
        <f t="shared" si="27"/>
        <v>0.74868877443505133</v>
      </c>
      <c r="AK36" s="10"/>
      <c r="AL36" s="40">
        <f t="shared" si="28"/>
        <v>1</v>
      </c>
      <c r="AM36" s="40">
        <f t="shared" si="29"/>
        <v>1</v>
      </c>
      <c r="AN36" s="40">
        <f t="shared" si="30"/>
        <v>1</v>
      </c>
      <c r="AO36" s="40">
        <f t="shared" si="31"/>
        <v>1</v>
      </c>
      <c r="AP36" s="40">
        <f t="shared" si="32"/>
        <v>0</v>
      </c>
      <c r="AQ36" s="40">
        <f t="shared" si="33"/>
        <v>1</v>
      </c>
      <c r="AS36" s="41">
        <f t="shared" si="34"/>
        <v>0.27424284883181804</v>
      </c>
      <c r="AT36" s="41">
        <f t="shared" si="34"/>
        <v>0.20924851701630559</v>
      </c>
      <c r="AU36" s="41">
        <f t="shared" si="34"/>
        <v>8.5854051831212266E-2</v>
      </c>
      <c r="AV36" s="41">
        <f t="shared" si="34"/>
        <v>0.31746353327152821</v>
      </c>
      <c r="AW36" s="41">
        <f t="shared" si="34"/>
        <v>1.8731026556782302</v>
      </c>
      <c r="AX36" s="41">
        <f t="shared" si="35"/>
        <v>5.0620018191800453E-2</v>
      </c>
      <c r="BA36" s="86"/>
      <c r="BB36" s="18">
        <f t="shared" si="104"/>
        <v>39159</v>
      </c>
      <c r="BC36" s="39">
        <f t="shared" si="37"/>
        <v>1.3972729512033191</v>
      </c>
      <c r="BD36" s="39">
        <f t="shared" si="37"/>
        <v>0.93351158070358142</v>
      </c>
      <c r="BE36" s="39">
        <f t="shared" si="37"/>
        <v>0.82029118664051603</v>
      </c>
      <c r="BF36" s="39">
        <f t="shared" si="37"/>
        <v>1.0759323210785852</v>
      </c>
      <c r="BG36" s="39">
        <f t="shared" si="37"/>
        <v>0.72529505622459201</v>
      </c>
      <c r="BH36" s="39">
        <f t="shared" si="37"/>
        <v>0</v>
      </c>
      <c r="BI36" s="39">
        <f t="shared" si="37"/>
        <v>0</v>
      </c>
      <c r="BJ36" s="39">
        <f t="shared" si="37"/>
        <v>0.99353593194048651</v>
      </c>
      <c r="BK36" s="10"/>
      <c r="BL36" s="40">
        <f t="shared" si="38"/>
        <v>1</v>
      </c>
      <c r="BM36" s="40">
        <f t="shared" si="39"/>
        <v>1</v>
      </c>
      <c r="BN36" s="40">
        <f t="shared" si="40"/>
        <v>1</v>
      </c>
      <c r="BO36" s="40">
        <f t="shared" si="41"/>
        <v>1</v>
      </c>
      <c r="BP36" s="40">
        <f t="shared" si="42"/>
        <v>1</v>
      </c>
      <c r="BQ36" s="40">
        <f t="shared" si="43"/>
        <v>1</v>
      </c>
      <c r="BS36" s="41">
        <f t="shared" si="44"/>
        <v>0.36082589671533455</v>
      </c>
      <c r="BT36" s="41">
        <f t="shared" si="44"/>
        <v>0.86163090425367905</v>
      </c>
      <c r="BU36" s="41">
        <f t="shared" si="44"/>
        <v>1.0520747481478676</v>
      </c>
      <c r="BV36" s="41">
        <f t="shared" si="44"/>
        <v>1.3921052971248524E-2</v>
      </c>
      <c r="BW36" s="41">
        <f t="shared" si="44"/>
        <v>0.1933711815060507</v>
      </c>
      <c r="BX36" s="41">
        <f t="shared" si="45"/>
        <v>1.0695921545988607</v>
      </c>
      <c r="BY36" s="86"/>
      <c r="CB36" s="18">
        <f t="shared" si="105"/>
        <v>38984</v>
      </c>
      <c r="CC36" s="39">
        <f t="shared" si="46"/>
        <v>1.0964349083097606</v>
      </c>
      <c r="CD36" s="39">
        <f t="shared" si="46"/>
        <v>1.1840435613971847</v>
      </c>
      <c r="CE36" s="39">
        <f t="shared" si="46"/>
        <v>1.0314417956931468</v>
      </c>
      <c r="CF36" s="39">
        <f t="shared" si="46"/>
        <v>0.88329611438618461</v>
      </c>
      <c r="CG36" s="39">
        <f t="shared" si="46"/>
        <v>1.6329332306028954</v>
      </c>
      <c r="CH36" s="39">
        <f t="shared" si="46"/>
        <v>0</v>
      </c>
      <c r="CI36" s="39">
        <f t="shared" si="46"/>
        <v>0</v>
      </c>
      <c r="CJ36" s="39">
        <f t="shared" si="46"/>
        <v>0.86165294699926076</v>
      </c>
      <c r="CK36" s="10"/>
      <c r="CL36" s="40">
        <f t="shared" si="47"/>
        <v>1</v>
      </c>
      <c r="CM36" s="40">
        <f t="shared" si="48"/>
        <v>1</v>
      </c>
      <c r="CN36" s="40">
        <f t="shared" si="49"/>
        <v>1</v>
      </c>
      <c r="CO36" s="40">
        <f t="shared" si="50"/>
        <v>1</v>
      </c>
      <c r="CP36" s="40">
        <f t="shared" si="51"/>
        <v>1</v>
      </c>
      <c r="CQ36" s="40">
        <f t="shared" si="52"/>
        <v>1</v>
      </c>
      <c r="CS36" s="41">
        <f t="shared" si="53"/>
        <v>0.2593869429961238</v>
      </c>
      <c r="CT36" s="41">
        <f t="shared" si="53"/>
        <v>0.1333961808075444</v>
      </c>
      <c r="CU36" s="41">
        <f t="shared" si="53"/>
        <v>0.41342710006005517</v>
      </c>
      <c r="CV36" s="41">
        <f t="shared" si="53"/>
        <v>1.0225257100955629</v>
      </c>
      <c r="CW36" s="41">
        <f t="shared" si="53"/>
        <v>0.52473026229061071</v>
      </c>
      <c r="CX36" s="41">
        <f t="shared" si="54"/>
        <v>0.80208497693497216</v>
      </c>
      <c r="DA36" s="86"/>
      <c r="DB36" s="18">
        <f t="shared" si="106"/>
        <v>38886</v>
      </c>
      <c r="DC36" s="39">
        <f t="shared" si="55"/>
        <v>1.0045597581995862</v>
      </c>
      <c r="DD36" s="39">
        <f t="shared" si="55"/>
        <v>0.80970188021952616</v>
      </c>
      <c r="DE36" s="39">
        <f t="shared" si="55"/>
        <v>0.92999352759215337</v>
      </c>
      <c r="DF36" s="39">
        <f t="shared" si="55"/>
        <v>1.2661432310828229</v>
      </c>
      <c r="DG36" s="39">
        <f t="shared" si="55"/>
        <v>0.78250107938026392</v>
      </c>
      <c r="DH36" s="39">
        <f t="shared" si="55"/>
        <v>0</v>
      </c>
      <c r="DI36" s="39">
        <f t="shared" si="55"/>
        <v>0</v>
      </c>
      <c r="DJ36" s="39">
        <f t="shared" si="55"/>
        <v>1.0454264498786545</v>
      </c>
      <c r="DK36" s="10"/>
      <c r="DL36" s="40">
        <f t="shared" si="56"/>
        <v>1</v>
      </c>
      <c r="DM36" s="40">
        <f t="shared" si="57"/>
        <v>1</v>
      </c>
      <c r="DN36" s="40">
        <f t="shared" si="58"/>
        <v>1</v>
      </c>
      <c r="DO36" s="40">
        <f t="shared" si="59"/>
        <v>1</v>
      </c>
      <c r="DP36" s="40">
        <f t="shared" si="60"/>
        <v>1</v>
      </c>
      <c r="DQ36" s="40">
        <f t="shared" si="61"/>
        <v>1</v>
      </c>
      <c r="DS36" s="41">
        <f t="shared" si="62"/>
        <v>4.3123998043206435E-2</v>
      </c>
      <c r="DT36" s="41">
        <f t="shared" si="62"/>
        <v>0.21524465962070108</v>
      </c>
      <c r="DU36" s="41">
        <f t="shared" si="62"/>
        <v>0.60645859584751005</v>
      </c>
      <c r="DV36" s="41">
        <f t="shared" si="62"/>
        <v>0.96217185846019326</v>
      </c>
      <c r="DW36" s="41">
        <f t="shared" si="62"/>
        <v>0.5074516968210111</v>
      </c>
      <c r="DX36" s="41">
        <f t="shared" si="63"/>
        <v>2.3395852451493268E-2</v>
      </c>
      <c r="EA36" s="86"/>
      <c r="EB36" s="18">
        <f t="shared" si="107"/>
        <v>38795</v>
      </c>
      <c r="EC36" s="39">
        <f t="shared" si="65"/>
        <v>1.0754349595659582</v>
      </c>
      <c r="ED36" s="39">
        <f t="shared" si="65"/>
        <v>1.045854527834565</v>
      </c>
      <c r="EE36" s="39">
        <f t="shared" si="65"/>
        <v>1.0321902013603304</v>
      </c>
      <c r="EF36" s="39">
        <f t="shared" si="65"/>
        <v>0.94033497681216671</v>
      </c>
      <c r="EG36" s="39">
        <f t="shared" si="65"/>
        <v>0.8032880942485302</v>
      </c>
      <c r="EH36" s="39">
        <f t="shared" si="65"/>
        <v>0</v>
      </c>
      <c r="EI36" s="39">
        <f t="shared" si="65"/>
        <v>0</v>
      </c>
      <c r="EJ36" s="39">
        <f t="shared" si="65"/>
        <v>1.0788377553370818</v>
      </c>
      <c r="EK36" s="10"/>
      <c r="EL36" s="40">
        <f t="shared" si="66"/>
        <v>1</v>
      </c>
      <c r="EM36" s="40">
        <f t="shared" si="67"/>
        <v>1</v>
      </c>
      <c r="EN36" s="40">
        <f t="shared" si="68"/>
        <v>1</v>
      </c>
      <c r="EO36" s="40">
        <f t="shared" si="69"/>
        <v>1</v>
      </c>
      <c r="EP36" s="40">
        <f t="shared" si="70"/>
        <v>0</v>
      </c>
      <c r="EQ36" s="40">
        <f t="shared" si="71"/>
        <v>0</v>
      </c>
      <c r="ES36" s="41">
        <f t="shared" si="72"/>
        <v>0.24423759040939222</v>
      </c>
      <c r="ET36" s="41">
        <f t="shared" si="72"/>
        <v>0.56318827188604581</v>
      </c>
      <c r="EU36" s="41">
        <f t="shared" si="72"/>
        <v>0.72183234066782931</v>
      </c>
      <c r="EV36" s="41">
        <f t="shared" si="72"/>
        <v>0.24883111688627554</v>
      </c>
      <c r="EW36" s="41">
        <f t="shared" si="72"/>
        <v>1.8847823127337053</v>
      </c>
      <c r="EX36" s="41">
        <f t="shared" si="73"/>
        <v>1.8043344727978947</v>
      </c>
      <c r="EY36" s="86"/>
      <c r="FB36" s="18">
        <f t="shared" si="108"/>
        <v>38614</v>
      </c>
      <c r="FC36" s="39">
        <f t="shared" si="74"/>
        <v>0.91313099203230874</v>
      </c>
      <c r="FD36" s="39">
        <f t="shared" si="74"/>
        <v>0.90024279845582666</v>
      </c>
      <c r="FE36" s="39">
        <f t="shared" si="74"/>
        <v>0.76500414269428507</v>
      </c>
      <c r="FF36" s="39">
        <f t="shared" si="74"/>
        <v>0.86409210525720104</v>
      </c>
      <c r="FG36" s="39">
        <f t="shared" si="74"/>
        <v>1.9777879808060601</v>
      </c>
      <c r="FH36" s="39">
        <f t="shared" si="74"/>
        <v>0</v>
      </c>
      <c r="FI36" s="39">
        <f t="shared" si="74"/>
        <v>0</v>
      </c>
      <c r="FJ36" s="39">
        <f t="shared" si="74"/>
        <v>0.99575435880666729</v>
      </c>
      <c r="FK36" s="10"/>
      <c r="FL36" s="40">
        <f t="shared" si="75"/>
        <v>1</v>
      </c>
      <c r="FM36" s="40">
        <f t="shared" si="76"/>
        <v>1</v>
      </c>
      <c r="FN36" s="40">
        <f t="shared" si="77"/>
        <v>1</v>
      </c>
      <c r="FO36" s="40">
        <f t="shared" si="78"/>
        <v>1</v>
      </c>
      <c r="FP36" s="40">
        <f t="shared" si="79"/>
        <v>1</v>
      </c>
      <c r="FQ36" s="40">
        <f t="shared" si="80"/>
        <v>1</v>
      </c>
      <c r="FS36" s="41">
        <f t="shared" si="81"/>
        <v>0.15696695582896203</v>
      </c>
      <c r="FT36" s="41">
        <f t="shared" si="81"/>
        <v>1.4471964421109864</v>
      </c>
      <c r="FU36" s="41">
        <f t="shared" si="81"/>
        <v>1.4160982754929672</v>
      </c>
      <c r="FV36" s="41">
        <f t="shared" si="81"/>
        <v>1.1138528641134642</v>
      </c>
      <c r="FW36" s="41">
        <f t="shared" si="81"/>
        <v>0.31786001968837452</v>
      </c>
      <c r="FX36" s="41">
        <f t="shared" si="82"/>
        <v>1.4231155767679673</v>
      </c>
      <c r="FY36" s="86"/>
      <c r="GB36" s="18">
        <f t="shared" si="109"/>
        <v>38523</v>
      </c>
      <c r="GC36" s="39">
        <f t="shared" si="83"/>
        <v>0.98983327308471469</v>
      </c>
      <c r="GD36" s="39">
        <f t="shared" si="83"/>
        <v>1.0429549871618344</v>
      </c>
      <c r="GE36" s="39">
        <f t="shared" si="83"/>
        <v>1.0490640406060876</v>
      </c>
      <c r="GF36" s="39">
        <f t="shared" si="83"/>
        <v>0.87481949727364494</v>
      </c>
      <c r="GG36" s="39">
        <f t="shared" si="83"/>
        <v>0.65752995553575866</v>
      </c>
      <c r="GH36" s="39">
        <f t="shared" si="83"/>
        <v>0</v>
      </c>
      <c r="GI36" s="39">
        <f t="shared" si="83"/>
        <v>0</v>
      </c>
      <c r="GJ36" s="39">
        <f t="shared" si="83"/>
        <v>0.90243220395245693</v>
      </c>
      <c r="GK36" s="10"/>
      <c r="GL36" s="40">
        <f t="shared" si="84"/>
        <v>1</v>
      </c>
      <c r="GM36" s="40">
        <f t="shared" si="85"/>
        <v>1</v>
      </c>
      <c r="GN36" s="40">
        <f t="shared" si="86"/>
        <v>0</v>
      </c>
      <c r="GO36" s="40">
        <f t="shared" si="87"/>
        <v>1</v>
      </c>
      <c r="GP36" s="40">
        <f t="shared" si="88"/>
        <v>0</v>
      </c>
      <c r="GQ36" s="40">
        <f t="shared" si="89"/>
        <v>1</v>
      </c>
      <c r="GS36" s="41">
        <f t="shared" si="90"/>
        <v>0.61903954666152883</v>
      </c>
      <c r="GT36" s="41">
        <f t="shared" si="90"/>
        <v>1.4862713217718104</v>
      </c>
      <c r="GU36" s="41">
        <f t="shared" si="90"/>
        <v>1.6738251063059706</v>
      </c>
      <c r="GV36" s="41">
        <f t="shared" si="90"/>
        <v>0.72182697647815175</v>
      </c>
      <c r="GW36" s="41">
        <f t="shared" si="90"/>
        <v>2.0527224555351382</v>
      </c>
      <c r="GX36" s="41">
        <f t="shared" si="91"/>
        <v>0.10305619367933268</v>
      </c>
      <c r="GY36" s="86"/>
      <c r="HB36" s="18">
        <f t="shared" si="110"/>
        <v>38432</v>
      </c>
      <c r="HC36" s="39">
        <f t="shared" si="93"/>
        <v>1.0128646690929364</v>
      </c>
      <c r="HD36" s="39">
        <f t="shared" si="93"/>
        <v>0.89153524292915498</v>
      </c>
      <c r="HE36" s="39">
        <f t="shared" si="93"/>
        <v>0.93162083216419911</v>
      </c>
      <c r="HF36" s="39">
        <f t="shared" si="93"/>
        <v>1.1492979719089036</v>
      </c>
      <c r="HG36" s="39">
        <f t="shared" si="93"/>
        <v>0</v>
      </c>
      <c r="HH36" s="39">
        <f t="shared" si="93"/>
        <v>0</v>
      </c>
      <c r="HI36" s="39">
        <f t="shared" si="93"/>
        <v>0</v>
      </c>
      <c r="HJ36" s="39">
        <f t="shared" si="93"/>
        <v>1.0616852035250988</v>
      </c>
      <c r="HK36" s="10"/>
      <c r="HL36" s="40">
        <f t="shared" si="94"/>
        <v>1</v>
      </c>
      <c r="HM36" s="40">
        <f t="shared" si="95"/>
        <v>1</v>
      </c>
      <c r="HN36" s="40">
        <f t="shared" si="96"/>
        <v>1</v>
      </c>
      <c r="HO36" s="40">
        <f t="shared" si="97"/>
        <v>1</v>
      </c>
      <c r="HP36" s="40">
        <f t="shared" si="98"/>
        <v>0</v>
      </c>
      <c r="HQ36" s="40">
        <f t="shared" si="99"/>
        <v>1</v>
      </c>
      <c r="HS36" s="41">
        <f t="shared" si="100"/>
        <v>1.2537835043912788</v>
      </c>
      <c r="HT36" s="41">
        <f t="shared" si="100"/>
        <v>0.46364744691777943</v>
      </c>
      <c r="HU36" s="41">
        <f t="shared" si="100"/>
        <v>1.3900394207877413</v>
      </c>
      <c r="HV36" s="41">
        <f t="shared" si="100"/>
        <v>1.4141934660752171</v>
      </c>
      <c r="HW36" s="41">
        <f t="shared" si="100"/>
        <v>1.9707624289999814</v>
      </c>
      <c r="HX36" s="41">
        <f t="shared" si="101"/>
        <v>0.81195298567178942</v>
      </c>
    </row>
    <row r="37" spans="1:233" x14ac:dyDescent="0.25">
      <c r="B37" s="18">
        <f t="shared" si="102"/>
        <v>39355</v>
      </c>
      <c r="C37" s="39">
        <f t="shared" si="16"/>
        <v>0.92240249262445551</v>
      </c>
      <c r="D37" s="39">
        <f t="shared" si="16"/>
        <v>0.97682832332159597</v>
      </c>
      <c r="E37" s="39">
        <f t="shared" si="16"/>
        <v>0.96223432408101017</v>
      </c>
      <c r="F37" s="39">
        <f t="shared" si="16"/>
        <v>1.0461910532211649</v>
      </c>
      <c r="G37" s="39">
        <f t="shared" si="16"/>
        <v>0.90264710560017536</v>
      </c>
      <c r="H37" s="39">
        <f t="shared" si="17"/>
        <v>0</v>
      </c>
      <c r="I37" s="39">
        <f t="shared" si="17"/>
        <v>0</v>
      </c>
      <c r="J37" s="39">
        <f t="shared" si="17"/>
        <v>0.74764315321105834</v>
      </c>
      <c r="K37" s="10"/>
      <c r="L37" s="40">
        <f t="shared" si="18"/>
        <v>1</v>
      </c>
      <c r="M37" s="40">
        <f t="shared" si="19"/>
        <v>1</v>
      </c>
      <c r="N37" s="40">
        <f t="shared" si="20"/>
        <v>1</v>
      </c>
      <c r="O37" s="40">
        <f t="shared" si="21"/>
        <v>1</v>
      </c>
      <c r="P37" s="40">
        <f t="shared" si="22"/>
        <v>1</v>
      </c>
      <c r="Q37" s="40">
        <f t="shared" si="23"/>
        <v>1</v>
      </c>
      <c r="S37" s="41">
        <f t="shared" si="24"/>
        <v>0.23275703607015605</v>
      </c>
      <c r="T37" s="41">
        <f t="shared" si="24"/>
        <v>0.49578238891763521</v>
      </c>
      <c r="U37" s="41">
        <f t="shared" si="24"/>
        <v>0.57057459994966697</v>
      </c>
      <c r="V37" s="41">
        <f t="shared" si="24"/>
        <v>1.2399130779390843</v>
      </c>
      <c r="W37" s="41">
        <f t="shared" si="24"/>
        <v>0.29676422636773914</v>
      </c>
      <c r="X37" s="41">
        <f t="shared" si="25"/>
        <v>8.5723512845923888E-2</v>
      </c>
      <c r="Y37" s="86"/>
      <c r="AB37" s="18">
        <f t="shared" si="103"/>
        <v>39264</v>
      </c>
      <c r="AC37" s="39">
        <f t="shared" si="27"/>
        <v>0.7600248491321393</v>
      </c>
      <c r="AD37" s="39">
        <f t="shared" si="27"/>
        <v>0.88675876505224704</v>
      </c>
      <c r="AE37" s="39">
        <f t="shared" si="27"/>
        <v>0.89470997968197297</v>
      </c>
      <c r="AF37" s="39">
        <f t="shared" si="27"/>
        <v>0.93287804599128676</v>
      </c>
      <c r="AG37" s="39">
        <f t="shared" si="27"/>
        <v>1.2149393677317188</v>
      </c>
      <c r="AH37" s="39">
        <f t="shared" si="27"/>
        <v>0</v>
      </c>
      <c r="AI37" s="39">
        <f t="shared" si="27"/>
        <v>0</v>
      </c>
      <c r="AJ37" s="39">
        <f t="shared" si="27"/>
        <v>0.91613187392181905</v>
      </c>
      <c r="AK37" s="10"/>
      <c r="AL37" s="40">
        <f t="shared" si="28"/>
        <v>1</v>
      </c>
      <c r="AM37" s="40">
        <f t="shared" si="29"/>
        <v>1</v>
      </c>
      <c r="AN37" s="40">
        <f t="shared" si="30"/>
        <v>1</v>
      </c>
      <c r="AO37" s="40">
        <f t="shared" si="31"/>
        <v>1</v>
      </c>
      <c r="AP37" s="40">
        <f t="shared" si="32"/>
        <v>1</v>
      </c>
      <c r="AQ37" s="40">
        <f t="shared" si="33"/>
        <v>0</v>
      </c>
      <c r="AS37" s="41">
        <f t="shared" si="34"/>
        <v>0.39507499158319426</v>
      </c>
      <c r="AT37" s="41">
        <f t="shared" si="34"/>
        <v>0.30420077219257818</v>
      </c>
      <c r="AU37" s="41">
        <f t="shared" si="34"/>
        <v>0.23899461635294517</v>
      </c>
      <c r="AV37" s="41">
        <f t="shared" si="34"/>
        <v>0.62361121656613638</v>
      </c>
      <c r="AW37" s="41">
        <f t="shared" si="34"/>
        <v>0.10375307300206202</v>
      </c>
      <c r="AX37" s="41">
        <f t="shared" si="35"/>
        <v>1.915361571417904</v>
      </c>
      <c r="BA37" s="86"/>
      <c r="BB37" s="18">
        <f t="shared" si="104"/>
        <v>39166</v>
      </c>
      <c r="BC37" s="39">
        <f t="shared" si="37"/>
        <v>1.3882408837490234</v>
      </c>
      <c r="BD37" s="39">
        <f t="shared" si="37"/>
        <v>1.2215347699231378</v>
      </c>
      <c r="BE37" s="39">
        <f t="shared" si="37"/>
        <v>0.98652619580507683</v>
      </c>
      <c r="BF37" s="39">
        <f t="shared" si="37"/>
        <v>0.97500170099796524</v>
      </c>
      <c r="BG37" s="39">
        <f t="shared" si="37"/>
        <v>1.0418590409556714</v>
      </c>
      <c r="BH37" s="39">
        <f t="shared" si="37"/>
        <v>0</v>
      </c>
      <c r="BI37" s="39">
        <f t="shared" si="37"/>
        <v>0</v>
      </c>
      <c r="BJ37" s="39">
        <f t="shared" si="37"/>
        <v>0.97799802323743956</v>
      </c>
      <c r="BK37" s="10"/>
      <c r="BL37" s="40">
        <f t="shared" si="38"/>
        <v>1</v>
      </c>
      <c r="BM37" s="40">
        <f t="shared" si="39"/>
        <v>1</v>
      </c>
      <c r="BN37" s="40">
        <f t="shared" si="40"/>
        <v>1</v>
      </c>
      <c r="BO37" s="40">
        <f t="shared" si="41"/>
        <v>1</v>
      </c>
      <c r="BP37" s="40">
        <f t="shared" si="42"/>
        <v>1</v>
      </c>
      <c r="BQ37" s="40">
        <f t="shared" si="43"/>
        <v>1</v>
      </c>
      <c r="BS37" s="41">
        <f t="shared" si="44"/>
        <v>0.34465747305963446</v>
      </c>
      <c r="BT37" s="41">
        <f t="shared" si="44"/>
        <v>0.29998667298293197</v>
      </c>
      <c r="BU37" s="41">
        <f t="shared" si="44"/>
        <v>0.1858683072726153</v>
      </c>
      <c r="BV37" s="41">
        <f t="shared" si="44"/>
        <v>0.48997137724947781</v>
      </c>
      <c r="BW37" s="41">
        <f t="shared" si="44"/>
        <v>0.62099972779994406</v>
      </c>
      <c r="BX37" s="41">
        <f t="shared" si="45"/>
        <v>0.97170578556815823</v>
      </c>
      <c r="BY37" s="86"/>
      <c r="CB37" s="18">
        <f t="shared" si="105"/>
        <v>38991</v>
      </c>
      <c r="CC37" s="39">
        <f t="shared" si="46"/>
        <v>0.94474636993796945</v>
      </c>
      <c r="CD37" s="39">
        <f t="shared" si="46"/>
        <v>1.0194520826990718</v>
      </c>
      <c r="CE37" s="39">
        <f t="shared" si="46"/>
        <v>0.96369520703871492</v>
      </c>
      <c r="CF37" s="39">
        <f t="shared" si="46"/>
        <v>0.96543034488476265</v>
      </c>
      <c r="CG37" s="39">
        <f t="shared" si="46"/>
        <v>1.5898325664821666</v>
      </c>
      <c r="CH37" s="39">
        <f t="shared" si="46"/>
        <v>0</v>
      </c>
      <c r="CI37" s="39">
        <f t="shared" si="46"/>
        <v>0</v>
      </c>
      <c r="CJ37" s="39">
        <f t="shared" si="46"/>
        <v>1.0487421228354878</v>
      </c>
      <c r="CK37" s="10"/>
      <c r="CL37" s="40">
        <f t="shared" si="47"/>
        <v>1</v>
      </c>
      <c r="CM37" s="40">
        <f t="shared" si="48"/>
        <v>1</v>
      </c>
      <c r="CN37" s="40">
        <f t="shared" si="49"/>
        <v>1</v>
      </c>
      <c r="CO37" s="40">
        <f t="shared" si="50"/>
        <v>1</v>
      </c>
      <c r="CP37" s="40">
        <f t="shared" si="51"/>
        <v>1</v>
      </c>
      <c r="CQ37" s="40">
        <f t="shared" si="52"/>
        <v>1</v>
      </c>
      <c r="CS37" s="41">
        <f t="shared" si="53"/>
        <v>0.55437562002165752</v>
      </c>
      <c r="CT37" s="41">
        <f t="shared" si="53"/>
        <v>1.4008535827212716</v>
      </c>
      <c r="CU37" s="41">
        <f t="shared" si="53"/>
        <v>0.85994438103001325</v>
      </c>
      <c r="CV37" s="41">
        <f t="shared" si="53"/>
        <v>0.15082544807295473</v>
      </c>
      <c r="CW37" s="41">
        <f t="shared" si="53"/>
        <v>0.71038512190138592</v>
      </c>
      <c r="CX37" s="41">
        <f t="shared" si="54"/>
        <v>0.60069097866438781</v>
      </c>
      <c r="DA37" s="86"/>
      <c r="DB37" s="18">
        <f t="shared" si="106"/>
        <v>38893</v>
      </c>
      <c r="DC37" s="39">
        <f t="shared" si="55"/>
        <v>1.0501933417055531</v>
      </c>
      <c r="DD37" s="39">
        <f t="shared" si="55"/>
        <v>1.2319189786143603</v>
      </c>
      <c r="DE37" s="39">
        <f t="shared" si="55"/>
        <v>1.0888530405500565</v>
      </c>
      <c r="DF37" s="39">
        <f t="shared" si="55"/>
        <v>1.7128019071349083</v>
      </c>
      <c r="DG37" s="39">
        <f t="shared" si="55"/>
        <v>1.1278978907095623</v>
      </c>
      <c r="DH37" s="39">
        <f t="shared" si="55"/>
        <v>0</v>
      </c>
      <c r="DI37" s="39">
        <f t="shared" si="55"/>
        <v>0</v>
      </c>
      <c r="DJ37" s="39">
        <f t="shared" si="55"/>
        <v>1.1978818682219872</v>
      </c>
      <c r="DK37" s="10"/>
      <c r="DL37" s="40">
        <f t="shared" si="56"/>
        <v>0</v>
      </c>
      <c r="DM37" s="40">
        <f t="shared" si="57"/>
        <v>0</v>
      </c>
      <c r="DN37" s="40">
        <f t="shared" si="58"/>
        <v>0</v>
      </c>
      <c r="DO37" s="40">
        <f t="shared" si="59"/>
        <v>0</v>
      </c>
      <c r="DP37" s="40">
        <f t="shared" si="60"/>
        <v>0</v>
      </c>
      <c r="DQ37" s="40">
        <f t="shared" si="61"/>
        <v>0</v>
      </c>
      <c r="DS37" s="41">
        <f t="shared" si="62"/>
        <v>2.2439912869162248E-2</v>
      </c>
      <c r="DT37" s="41">
        <f t="shared" si="62"/>
        <v>0.66809197875322857</v>
      </c>
      <c r="DU37" s="41">
        <f t="shared" si="62"/>
        <v>0.29888728416597971</v>
      </c>
      <c r="DV37" s="41">
        <f t="shared" si="62"/>
        <v>1.1766028353095159</v>
      </c>
      <c r="DW37" s="41">
        <f t="shared" si="62"/>
        <v>0.87180713698713153</v>
      </c>
      <c r="DX37" s="41">
        <f t="shared" si="63"/>
        <v>0.30173316849397569</v>
      </c>
      <c r="EA37" s="86"/>
      <c r="EB37" s="18">
        <f t="shared" si="107"/>
        <v>38802</v>
      </c>
      <c r="EC37" s="39">
        <f t="shared" si="65"/>
        <v>1.1602198377891639</v>
      </c>
      <c r="ED37" s="39">
        <f t="shared" si="65"/>
        <v>1.0205266479421975</v>
      </c>
      <c r="EE37" s="39">
        <f t="shared" si="65"/>
        <v>1.1573355275369992</v>
      </c>
      <c r="EF37" s="39">
        <f t="shared" si="65"/>
        <v>1.0570234737845823</v>
      </c>
      <c r="EG37" s="39">
        <f t="shared" si="65"/>
        <v>1.0420464493532096</v>
      </c>
      <c r="EH37" s="39">
        <f t="shared" si="65"/>
        <v>0</v>
      </c>
      <c r="EI37" s="39">
        <f t="shared" si="65"/>
        <v>0</v>
      </c>
      <c r="EJ37" s="39">
        <f t="shared" si="65"/>
        <v>1.1182792642618333</v>
      </c>
      <c r="EK37" s="10"/>
      <c r="EL37" s="40">
        <f t="shared" si="66"/>
        <v>1</v>
      </c>
      <c r="EM37" s="40">
        <f t="shared" si="67"/>
        <v>1</v>
      </c>
      <c r="EN37" s="40">
        <f t="shared" si="68"/>
        <v>0</v>
      </c>
      <c r="EO37" s="40">
        <f t="shared" si="69"/>
        <v>0</v>
      </c>
      <c r="EP37" s="40">
        <f t="shared" si="70"/>
        <v>1</v>
      </c>
      <c r="EQ37" s="40">
        <f t="shared" si="71"/>
        <v>0</v>
      </c>
      <c r="ES37" s="41">
        <f t="shared" si="72"/>
        <v>0.4289517389154559</v>
      </c>
      <c r="ET37" s="41">
        <f t="shared" si="72"/>
        <v>0.16604184312035067</v>
      </c>
      <c r="EU37" s="41">
        <f t="shared" si="72"/>
        <v>2.1936982518803232</v>
      </c>
      <c r="EV37" s="41">
        <f t="shared" si="72"/>
        <v>1.667200949782246</v>
      </c>
      <c r="EW37" s="41">
        <f t="shared" si="72"/>
        <v>0.50994921253191872</v>
      </c>
      <c r="EX37" s="41">
        <f t="shared" si="73"/>
        <v>2.171408354509234</v>
      </c>
      <c r="EY37" s="86"/>
      <c r="FB37" s="18">
        <f t="shared" si="108"/>
        <v>38621</v>
      </c>
      <c r="FC37" s="39">
        <f t="shared" si="74"/>
        <v>0.90925416547762761</v>
      </c>
      <c r="FD37" s="39">
        <f t="shared" si="74"/>
        <v>1.037109041353282</v>
      </c>
      <c r="FE37" s="39">
        <f t="shared" si="74"/>
        <v>0.9256506707521911</v>
      </c>
      <c r="FF37" s="39">
        <f t="shared" si="74"/>
        <v>0.97050749420947713</v>
      </c>
      <c r="FG37" s="39">
        <f t="shared" si="74"/>
        <v>1.8497749597996063</v>
      </c>
      <c r="FH37" s="39">
        <f t="shared" si="74"/>
        <v>0</v>
      </c>
      <c r="FI37" s="39">
        <f t="shared" si="74"/>
        <v>0</v>
      </c>
      <c r="FJ37" s="39">
        <f t="shared" si="74"/>
        <v>0.98752913108378171</v>
      </c>
      <c r="FK37" s="10"/>
      <c r="FL37" s="40">
        <f t="shared" si="75"/>
        <v>1</v>
      </c>
      <c r="FM37" s="40">
        <f t="shared" si="76"/>
        <v>1</v>
      </c>
      <c r="FN37" s="40">
        <f t="shared" si="77"/>
        <v>1</v>
      </c>
      <c r="FO37" s="40">
        <f t="shared" si="78"/>
        <v>1</v>
      </c>
      <c r="FP37" s="40">
        <f t="shared" si="79"/>
        <v>1</v>
      </c>
      <c r="FQ37" s="40">
        <f t="shared" si="80"/>
        <v>0</v>
      </c>
      <c r="FS37" s="41">
        <f t="shared" si="81"/>
        <v>0.14737809116144082</v>
      </c>
      <c r="FT37" s="41">
        <f t="shared" si="81"/>
        <v>5.6218995203927893E-3</v>
      </c>
      <c r="FU37" s="41">
        <f t="shared" si="81"/>
        <v>0.35622219806501565</v>
      </c>
      <c r="FV37" s="41">
        <f t="shared" si="81"/>
        <v>0.24873920110303771</v>
      </c>
      <c r="FW37" s="41">
        <f t="shared" si="81"/>
        <v>0.88862158416004278</v>
      </c>
      <c r="FX37" s="41">
        <f t="shared" si="82"/>
        <v>1.5657072022097109</v>
      </c>
      <c r="FY37" s="86"/>
      <c r="GB37" s="18">
        <f t="shared" si="109"/>
        <v>38530</v>
      </c>
      <c r="GC37" s="39">
        <f t="shared" si="83"/>
        <v>0.89325742217531334</v>
      </c>
      <c r="GD37" s="39">
        <f t="shared" si="83"/>
        <v>0.96895357874919052</v>
      </c>
      <c r="GE37" s="39">
        <f t="shared" si="83"/>
        <v>1.0354385430254041</v>
      </c>
      <c r="GF37" s="39">
        <f t="shared" si="83"/>
        <v>0.81717545046590478</v>
      </c>
      <c r="GG37" s="39">
        <f t="shared" si="83"/>
        <v>1.5987297676519083</v>
      </c>
      <c r="GH37" s="39">
        <f t="shared" si="83"/>
        <v>0</v>
      </c>
      <c r="GI37" s="39">
        <f t="shared" si="83"/>
        <v>0</v>
      </c>
      <c r="GJ37" s="39">
        <f t="shared" si="83"/>
        <v>0</v>
      </c>
      <c r="GK37" s="10"/>
      <c r="GL37" s="40">
        <f t="shared" si="84"/>
        <v>1</v>
      </c>
      <c r="GM37" s="40">
        <f t="shared" si="85"/>
        <v>1</v>
      </c>
      <c r="GN37" s="40">
        <f t="shared" si="86"/>
        <v>1</v>
      </c>
      <c r="GO37" s="40">
        <f t="shared" si="87"/>
        <v>0</v>
      </c>
      <c r="GP37" s="40">
        <f t="shared" si="88"/>
        <v>1</v>
      </c>
      <c r="GQ37" s="40">
        <f t="shared" si="89"/>
        <v>0</v>
      </c>
      <c r="GS37" s="41">
        <f t="shared" si="90"/>
        <v>0.42780301584507902</v>
      </c>
      <c r="GT37" s="41">
        <f t="shared" si="90"/>
        <v>0.48913957542896874</v>
      </c>
      <c r="GU37" s="41">
        <f t="shared" si="90"/>
        <v>1.2591263497817704</v>
      </c>
      <c r="GV37" s="41">
        <f t="shared" si="90"/>
        <v>1.6877779423763186</v>
      </c>
      <c r="GW37" s="41">
        <f t="shared" si="90"/>
        <v>0.55663095173809496</v>
      </c>
      <c r="GX37" s="41">
        <f t="shared" si="91"/>
        <v>1.9602196546362924</v>
      </c>
      <c r="GY37" s="86"/>
      <c r="HB37" s="18">
        <f t="shared" si="110"/>
        <v>38439</v>
      </c>
      <c r="HC37" s="39">
        <f t="shared" si="93"/>
        <v>1.0753434323493158</v>
      </c>
      <c r="HD37" s="39">
        <f t="shared" si="93"/>
        <v>0.85020848494568135</v>
      </c>
      <c r="HE37" s="39">
        <f t="shared" si="93"/>
        <v>0.99735384422016904</v>
      </c>
      <c r="HF37" s="39">
        <f t="shared" si="93"/>
        <v>0.89151833696522009</v>
      </c>
      <c r="HG37" s="39">
        <f t="shared" si="93"/>
        <v>1.5227199566389595</v>
      </c>
      <c r="HH37" s="39">
        <f t="shared" si="93"/>
        <v>0</v>
      </c>
      <c r="HI37" s="39">
        <f t="shared" si="93"/>
        <v>0</v>
      </c>
      <c r="HJ37" s="39">
        <f t="shared" si="93"/>
        <v>0.88048679261503926</v>
      </c>
      <c r="HK37" s="10"/>
      <c r="HL37" s="40">
        <f t="shared" si="94"/>
        <v>0</v>
      </c>
      <c r="HM37" s="40">
        <f t="shared" si="95"/>
        <v>1</v>
      </c>
      <c r="HN37" s="40">
        <f t="shared" si="96"/>
        <v>1</v>
      </c>
      <c r="HO37" s="40">
        <f t="shared" si="97"/>
        <v>1</v>
      </c>
      <c r="HP37" s="40">
        <f t="shared" si="98"/>
        <v>1</v>
      </c>
      <c r="HQ37" s="40">
        <f t="shared" si="99"/>
        <v>1</v>
      </c>
      <c r="HS37" s="41">
        <f t="shared" si="100"/>
        <v>1.7307458523497528</v>
      </c>
      <c r="HT37" s="41">
        <f t="shared" si="100"/>
        <v>1.081509016783603</v>
      </c>
      <c r="HU37" s="41">
        <f t="shared" si="100"/>
        <v>0.63087235937311559</v>
      </c>
      <c r="HV37" s="41">
        <f t="shared" si="100"/>
        <v>0.75966737822786168</v>
      </c>
      <c r="HW37" s="41">
        <f t="shared" si="100"/>
        <v>0.10522259543905514</v>
      </c>
      <c r="HX37" s="41">
        <f t="shared" si="101"/>
        <v>0.56544063914891629</v>
      </c>
    </row>
    <row r="38" spans="1:233" x14ac:dyDescent="0.25">
      <c r="B38" s="18">
        <f t="shared" si="102"/>
        <v>39362</v>
      </c>
      <c r="C38" s="39">
        <f t="shared" si="16"/>
        <v>0.88221284919632725</v>
      </c>
      <c r="D38" s="39">
        <f t="shared" si="16"/>
        <v>0.98701131534074815</v>
      </c>
      <c r="E38" s="39">
        <f t="shared" si="16"/>
        <v>1.0079292987814072</v>
      </c>
      <c r="F38" s="39">
        <f t="shared" si="16"/>
        <v>1.1288846295891732</v>
      </c>
      <c r="G38" s="39">
        <f t="shared" si="16"/>
        <v>0.95016811690652314</v>
      </c>
      <c r="H38" s="39">
        <f t="shared" si="17"/>
        <v>0</v>
      </c>
      <c r="I38" s="39">
        <f t="shared" si="17"/>
        <v>0</v>
      </c>
      <c r="J38" s="39">
        <f t="shared" si="17"/>
        <v>1.2630066273151892</v>
      </c>
      <c r="K38" s="10"/>
      <c r="L38" s="40">
        <f t="shared" si="18"/>
        <v>1</v>
      </c>
      <c r="M38" s="40">
        <f t="shared" si="19"/>
        <v>1</v>
      </c>
      <c r="N38" s="40">
        <f t="shared" si="20"/>
        <v>1</v>
      </c>
      <c r="O38" s="40">
        <f t="shared" si="21"/>
        <v>0</v>
      </c>
      <c r="P38" s="40">
        <f t="shared" si="22"/>
        <v>1</v>
      </c>
      <c r="Q38" s="40">
        <f t="shared" si="23"/>
        <v>0</v>
      </c>
      <c r="S38" s="41">
        <f t="shared" si="24"/>
        <v>0.31074028712798646</v>
      </c>
      <c r="T38" s="41">
        <f t="shared" si="24"/>
        <v>0.59302009283844759</v>
      </c>
      <c r="U38" s="41">
        <f t="shared" si="24"/>
        <v>1.0465488830489758</v>
      </c>
      <c r="V38" s="41">
        <f t="shared" si="24"/>
        <v>1.9712914840536577</v>
      </c>
      <c r="W38" s="41">
        <f t="shared" si="24"/>
        <v>0.61046028728256729</v>
      </c>
      <c r="X38" s="41">
        <f t="shared" si="25"/>
        <v>2.3612778258281275</v>
      </c>
      <c r="Y38" s="86"/>
      <c r="AB38" s="18">
        <f t="shared" si="103"/>
        <v>39271</v>
      </c>
      <c r="AC38" s="39">
        <f t="shared" si="27"/>
        <v>0.93000324438947102</v>
      </c>
      <c r="AD38" s="39">
        <f t="shared" si="27"/>
        <v>2.1766267818711298</v>
      </c>
      <c r="AE38" s="39">
        <f t="shared" si="27"/>
        <v>0</v>
      </c>
      <c r="AF38" s="39">
        <f t="shared" si="27"/>
        <v>1.021930388935026</v>
      </c>
      <c r="AG38" s="39">
        <f t="shared" si="27"/>
        <v>1.6015708978318215</v>
      </c>
      <c r="AH38" s="39">
        <f t="shared" si="27"/>
        <v>0</v>
      </c>
      <c r="AI38" s="39">
        <f t="shared" si="27"/>
        <v>0</v>
      </c>
      <c r="AJ38" s="39">
        <f t="shared" si="27"/>
        <v>0.91441842628338732</v>
      </c>
      <c r="AK38" s="10"/>
      <c r="AL38" s="40">
        <f t="shared" si="28"/>
        <v>0</v>
      </c>
      <c r="AM38" s="40">
        <f t="shared" si="29"/>
        <v>0</v>
      </c>
      <c r="AN38" s="40">
        <f t="shared" si="30"/>
        <v>0</v>
      </c>
      <c r="AO38" s="40">
        <f t="shared" si="31"/>
        <v>0</v>
      </c>
      <c r="AP38" s="40">
        <f t="shared" si="32"/>
        <v>0</v>
      </c>
      <c r="AQ38" s="40">
        <f t="shared" si="33"/>
        <v>0</v>
      </c>
      <c r="AS38" s="41">
        <f t="shared" si="34"/>
        <v>5.0876650604454232E-2</v>
      </c>
      <c r="AT38" s="41">
        <f t="shared" si="34"/>
        <v>2.4296699831645379</v>
      </c>
      <c r="AU38" s="41">
        <f t="shared" si="34"/>
        <v>2.4417823745334641</v>
      </c>
      <c r="AV38" s="41">
        <f t="shared" si="34"/>
        <v>1.5479072715062201</v>
      </c>
      <c r="AW38" s="41">
        <f t="shared" si="34"/>
        <v>0.98429094464635902</v>
      </c>
      <c r="AX38" s="41">
        <f t="shared" si="35"/>
        <v>1.8962796443605678</v>
      </c>
      <c r="BA38" s="86"/>
      <c r="BB38" s="18">
        <f t="shared" si="104"/>
        <v>39173</v>
      </c>
      <c r="BC38" s="39">
        <f t="shared" si="37"/>
        <v>1.3665301841999895</v>
      </c>
      <c r="BD38" s="39">
        <f t="shared" si="37"/>
        <v>1.3130800347980167</v>
      </c>
      <c r="BE38" s="39">
        <f t="shared" si="37"/>
        <v>1.0329697216984179</v>
      </c>
      <c r="BF38" s="39">
        <f t="shared" si="37"/>
        <v>1.0529945945255745</v>
      </c>
      <c r="BG38" s="39">
        <f t="shared" si="37"/>
        <v>0.8997113954735293</v>
      </c>
      <c r="BH38" s="39">
        <f t="shared" si="37"/>
        <v>0</v>
      </c>
      <c r="BI38" s="39">
        <f t="shared" si="37"/>
        <v>0</v>
      </c>
      <c r="BJ38" s="39">
        <f t="shared" si="37"/>
        <v>0.97037317234153986</v>
      </c>
      <c r="BK38" s="10"/>
      <c r="BL38" s="40">
        <f t="shared" si="38"/>
        <v>1</v>
      </c>
      <c r="BM38" s="40">
        <f t="shared" si="39"/>
        <v>1</v>
      </c>
      <c r="BN38" s="40">
        <f t="shared" si="40"/>
        <v>1</v>
      </c>
      <c r="BO38" s="40">
        <f t="shared" si="41"/>
        <v>1</v>
      </c>
      <c r="BP38" s="40">
        <f t="shared" si="42"/>
        <v>1</v>
      </c>
      <c r="BQ38" s="40">
        <f t="shared" si="43"/>
        <v>1</v>
      </c>
      <c r="BS38" s="41">
        <f t="shared" si="44"/>
        <v>0.30579286205593248</v>
      </c>
      <c r="BT38" s="41">
        <f t="shared" si="44"/>
        <v>0.66919510053901532</v>
      </c>
      <c r="BU38" s="41">
        <f t="shared" si="44"/>
        <v>5.6136559620038495E-2</v>
      </c>
      <c r="BV38" s="41">
        <f t="shared" si="44"/>
        <v>0.10059470812585718</v>
      </c>
      <c r="BW38" s="41">
        <f t="shared" si="44"/>
        <v>0.25532039316136551</v>
      </c>
      <c r="BX38" s="41">
        <f t="shared" si="45"/>
        <v>0.92367043004738847</v>
      </c>
      <c r="BY38" s="86"/>
      <c r="CB38" s="18">
        <f t="shared" si="105"/>
        <v>38998</v>
      </c>
      <c r="CC38" s="39">
        <f t="shared" si="46"/>
        <v>1.1498774732917119</v>
      </c>
      <c r="CD38" s="39">
        <f t="shared" si="46"/>
        <v>1.0527900730098276</v>
      </c>
      <c r="CE38" s="39">
        <f t="shared" si="46"/>
        <v>0.88871435463613424</v>
      </c>
      <c r="CF38" s="39">
        <f t="shared" si="46"/>
        <v>0.83741565859658318</v>
      </c>
      <c r="CG38" s="39">
        <f t="shared" si="46"/>
        <v>1.4607531190673135</v>
      </c>
      <c r="CH38" s="39">
        <f t="shared" si="46"/>
        <v>0</v>
      </c>
      <c r="CI38" s="39">
        <f t="shared" si="46"/>
        <v>0</v>
      </c>
      <c r="CJ38" s="39">
        <f t="shared" si="46"/>
        <v>1.204657320536715</v>
      </c>
      <c r="CK38" s="10"/>
      <c r="CL38" s="40">
        <f t="shared" si="47"/>
        <v>1</v>
      </c>
      <c r="CM38" s="40">
        <f t="shared" si="48"/>
        <v>1</v>
      </c>
      <c r="CN38" s="40">
        <f t="shared" si="49"/>
        <v>1</v>
      </c>
      <c r="CO38" s="40">
        <f t="shared" si="50"/>
        <v>0</v>
      </c>
      <c r="CP38" s="40">
        <f t="shared" si="51"/>
        <v>1</v>
      </c>
      <c r="CQ38" s="40">
        <f t="shared" si="52"/>
        <v>0</v>
      </c>
      <c r="CS38" s="41">
        <f t="shared" si="53"/>
        <v>0.15545719517142831</v>
      </c>
      <c r="CT38" s="41">
        <f t="shared" si="53"/>
        <v>1.1441301914587321</v>
      </c>
      <c r="CU38" s="41">
        <f t="shared" si="53"/>
        <v>1.3541426425895622</v>
      </c>
      <c r="CV38" s="41">
        <f t="shared" si="53"/>
        <v>1.5094603911747833</v>
      </c>
      <c r="CW38" s="41">
        <f t="shared" si="53"/>
        <v>1.2663910948329187</v>
      </c>
      <c r="CX38" s="41">
        <f t="shared" si="54"/>
        <v>1.7697275595901525</v>
      </c>
      <c r="DA38" s="86"/>
      <c r="DB38" s="18">
        <f t="shared" si="106"/>
        <v>38900</v>
      </c>
      <c r="DC38" s="39">
        <f t="shared" si="55"/>
        <v>1.203343919892748</v>
      </c>
      <c r="DD38" s="39">
        <f t="shared" si="55"/>
        <v>1.2030395034008867</v>
      </c>
      <c r="DE38" s="39">
        <f t="shared" si="55"/>
        <v>1.233320861337627</v>
      </c>
      <c r="DF38" s="39">
        <f t="shared" si="55"/>
        <v>1.342372917344169</v>
      </c>
      <c r="DG38" s="39">
        <f t="shared" si="55"/>
        <v>0.53590779112386555</v>
      </c>
      <c r="DH38" s="39">
        <f t="shared" si="55"/>
        <v>0</v>
      </c>
      <c r="DI38" s="39">
        <f t="shared" si="55"/>
        <v>0</v>
      </c>
      <c r="DJ38" s="39">
        <f t="shared" si="55"/>
        <v>2.1455331388907055</v>
      </c>
      <c r="DK38" s="10"/>
      <c r="DL38" s="40">
        <f t="shared" si="56"/>
        <v>1</v>
      </c>
      <c r="DM38" s="40">
        <f t="shared" si="57"/>
        <v>1</v>
      </c>
      <c r="DN38" s="40">
        <f t="shared" si="58"/>
        <v>1</v>
      </c>
      <c r="DO38" s="40">
        <f t="shared" si="59"/>
        <v>1</v>
      </c>
      <c r="DP38" s="40">
        <f t="shared" si="60"/>
        <v>1</v>
      </c>
      <c r="DQ38" s="40">
        <f t="shared" si="61"/>
        <v>0</v>
      </c>
      <c r="DS38" s="41">
        <f t="shared" si="62"/>
        <v>0.24247853558942375</v>
      </c>
      <c r="DT38" s="41">
        <f t="shared" si="62"/>
        <v>0.60767211738319671</v>
      </c>
      <c r="DU38" s="41">
        <f t="shared" si="62"/>
        <v>1.1222144108153835</v>
      </c>
      <c r="DV38" s="41">
        <f t="shared" si="62"/>
        <v>0.59715460338115078</v>
      </c>
      <c r="DW38" s="41">
        <f t="shared" si="62"/>
        <v>1.4921624990906115</v>
      </c>
      <c r="DX38" s="41">
        <f t="shared" si="63"/>
        <v>2.3227104035331565</v>
      </c>
      <c r="EA38" s="86"/>
      <c r="EB38" s="18">
        <f t="shared" si="107"/>
        <v>38809</v>
      </c>
      <c r="EC38" s="39">
        <f t="shared" si="65"/>
        <v>1.2026366153448744</v>
      </c>
      <c r="ED38" s="39">
        <f t="shared" si="65"/>
        <v>1.0683652795697098</v>
      </c>
      <c r="EE38" s="39">
        <f t="shared" si="65"/>
        <v>1.0792676857637278</v>
      </c>
      <c r="EF38" s="39">
        <f t="shared" si="65"/>
        <v>0.94893030929902522</v>
      </c>
      <c r="EG38" s="39">
        <f t="shared" si="65"/>
        <v>0.93536709695538822</v>
      </c>
      <c r="EH38" s="39">
        <f t="shared" si="65"/>
        <v>0</v>
      </c>
      <c r="EI38" s="39">
        <f t="shared" si="65"/>
        <v>0</v>
      </c>
      <c r="EJ38" s="39">
        <f t="shared" si="65"/>
        <v>0.89734067168820697</v>
      </c>
      <c r="EK38" s="10"/>
      <c r="EL38" s="40">
        <f t="shared" si="66"/>
        <v>1</v>
      </c>
      <c r="EM38" s="40">
        <f t="shared" si="67"/>
        <v>1</v>
      </c>
      <c r="EN38" s="40">
        <f t="shared" si="68"/>
        <v>1</v>
      </c>
      <c r="EO38" s="40">
        <f t="shared" si="69"/>
        <v>1</v>
      </c>
      <c r="EP38" s="40">
        <f t="shared" si="70"/>
        <v>1</v>
      </c>
      <c r="EQ38" s="40">
        <f t="shared" si="71"/>
        <v>1</v>
      </c>
      <c r="ES38" s="41">
        <f t="shared" si="72"/>
        <v>0.52136183742320774</v>
      </c>
      <c r="ET38" s="41">
        <f t="shared" si="72"/>
        <v>0.91616154475512679</v>
      </c>
      <c r="EU38" s="41">
        <f t="shared" si="72"/>
        <v>0.37493931027300031</v>
      </c>
      <c r="EV38" s="41">
        <f t="shared" si="72"/>
        <v>0.10769524577815985</v>
      </c>
      <c r="EW38" s="41">
        <f t="shared" si="72"/>
        <v>0.56003808977621672</v>
      </c>
      <c r="EX38" s="41">
        <f t="shared" si="73"/>
        <v>0.11517904161531665</v>
      </c>
      <c r="EY38" s="86"/>
      <c r="FB38" s="18">
        <f t="shared" si="108"/>
        <v>38628</v>
      </c>
      <c r="FC38" s="39">
        <f t="shared" si="74"/>
        <v>0.90174345512733745</v>
      </c>
      <c r="FD38" s="39">
        <f t="shared" si="74"/>
        <v>0.89636349773959545</v>
      </c>
      <c r="FE38" s="39">
        <f t="shared" si="74"/>
        <v>0.76308678043037659</v>
      </c>
      <c r="FF38" s="39">
        <f t="shared" si="74"/>
        <v>0.73726004800142997</v>
      </c>
      <c r="FG38" s="39">
        <f t="shared" si="74"/>
        <v>1.814284094770624</v>
      </c>
      <c r="FH38" s="39">
        <f t="shared" si="74"/>
        <v>0</v>
      </c>
      <c r="FI38" s="39">
        <f t="shared" si="74"/>
        <v>0</v>
      </c>
      <c r="FJ38" s="39">
        <f t="shared" si="74"/>
        <v>0.94061931103123764</v>
      </c>
      <c r="FK38" s="10"/>
      <c r="FL38" s="40">
        <f t="shared" si="75"/>
        <v>1</v>
      </c>
      <c r="FM38" s="40">
        <f t="shared" si="76"/>
        <v>1</v>
      </c>
      <c r="FN38" s="40">
        <f t="shared" si="77"/>
        <v>1</v>
      </c>
      <c r="FO38" s="40">
        <f t="shared" si="78"/>
        <v>0</v>
      </c>
      <c r="FP38" s="40">
        <f t="shared" si="79"/>
        <v>1</v>
      </c>
      <c r="FQ38" s="40">
        <f t="shared" si="80"/>
        <v>0</v>
      </c>
      <c r="FS38" s="41">
        <f t="shared" si="81"/>
        <v>0.1288012515504651</v>
      </c>
      <c r="FT38" s="41">
        <f t="shared" si="81"/>
        <v>1.488374742281519</v>
      </c>
      <c r="FU38" s="41">
        <f t="shared" si="81"/>
        <v>1.4372514273016861</v>
      </c>
      <c r="FV38" s="41">
        <f t="shared" si="81"/>
        <v>2.1449457043500963</v>
      </c>
      <c r="FW38" s="41">
        <f t="shared" si="81"/>
        <v>1.0468619060361546</v>
      </c>
      <c r="FX38" s="41">
        <f t="shared" si="82"/>
        <v>2.3789305822580067</v>
      </c>
      <c r="FY38" s="86"/>
      <c r="GB38" s="18">
        <f t="shared" si="109"/>
        <v>38537</v>
      </c>
      <c r="GC38" s="39">
        <f t="shared" si="83"/>
        <v>0</v>
      </c>
      <c r="GD38" s="39">
        <f t="shared" si="83"/>
        <v>0.96577013585265725</v>
      </c>
      <c r="GE38" s="39">
        <f t="shared" si="83"/>
        <v>0.96185090689212893</v>
      </c>
      <c r="GF38" s="39">
        <f t="shared" si="83"/>
        <v>0.89531856346059424</v>
      </c>
      <c r="GG38" s="39">
        <f t="shared" si="83"/>
        <v>1.3646061468883419</v>
      </c>
      <c r="GH38" s="39">
        <f t="shared" si="83"/>
        <v>0</v>
      </c>
      <c r="GI38" s="39">
        <f t="shared" si="83"/>
        <v>0</v>
      </c>
      <c r="GJ38" s="39">
        <f t="shared" si="83"/>
        <v>0.90356067448531197</v>
      </c>
      <c r="GK38" s="10"/>
      <c r="GL38" s="40">
        <f t="shared" si="84"/>
        <v>1</v>
      </c>
      <c r="GM38" s="40">
        <f t="shared" si="85"/>
        <v>1</v>
      </c>
      <c r="GN38" s="40">
        <f t="shared" si="86"/>
        <v>1</v>
      </c>
      <c r="GO38" s="40">
        <f t="shared" si="87"/>
        <v>1</v>
      </c>
      <c r="GP38" s="40">
        <f t="shared" si="88"/>
        <v>1</v>
      </c>
      <c r="GQ38" s="40">
        <f t="shared" si="89"/>
        <v>1</v>
      </c>
      <c r="GS38" s="41">
        <f t="shared" si="90"/>
        <v>1.3409978689962339</v>
      </c>
      <c r="GT38" s="41">
        <f t="shared" si="90"/>
        <v>0.44624428407042516</v>
      </c>
      <c r="GU38" s="41">
        <f t="shared" si="90"/>
        <v>0.98054974419714624</v>
      </c>
      <c r="GV38" s="41">
        <f t="shared" si="90"/>
        <v>0.37832068433081872</v>
      </c>
      <c r="GW38" s="41">
        <f t="shared" si="90"/>
        <v>9.2446172692066134E-2</v>
      </c>
      <c r="GX38" s="41">
        <f t="shared" si="91"/>
        <v>0.10563627225562683</v>
      </c>
      <c r="GY38" s="86"/>
      <c r="HB38" s="18">
        <f t="shared" si="110"/>
        <v>38446</v>
      </c>
      <c r="HC38" s="39">
        <f t="shared" si="93"/>
        <v>0.89181396384273259</v>
      </c>
      <c r="HD38" s="39">
        <f t="shared" si="93"/>
        <v>1.0203188912947254</v>
      </c>
      <c r="HE38" s="39">
        <f t="shared" si="93"/>
        <v>1.1819863955468426</v>
      </c>
      <c r="HF38" s="39">
        <f t="shared" si="93"/>
        <v>1.0575483382980899</v>
      </c>
      <c r="HG38" s="39">
        <f t="shared" si="93"/>
        <v>2.0358502716525768</v>
      </c>
      <c r="HH38" s="39">
        <f t="shared" si="93"/>
        <v>0</v>
      </c>
      <c r="HI38" s="39">
        <f t="shared" si="93"/>
        <v>0</v>
      </c>
      <c r="HJ38" s="39">
        <f t="shared" si="93"/>
        <v>1.1552240103188225</v>
      </c>
      <c r="HK38" s="10"/>
      <c r="HL38" s="40">
        <f t="shared" si="94"/>
        <v>1</v>
      </c>
      <c r="HM38" s="40">
        <f t="shared" si="95"/>
        <v>1</v>
      </c>
      <c r="HN38" s="40">
        <f t="shared" si="96"/>
        <v>0</v>
      </c>
      <c r="HO38" s="40">
        <f t="shared" si="97"/>
        <v>1</v>
      </c>
      <c r="HP38" s="40">
        <f t="shared" si="98"/>
        <v>1</v>
      </c>
      <c r="HQ38" s="40">
        <f t="shared" si="99"/>
        <v>0</v>
      </c>
      <c r="HS38" s="41">
        <f t="shared" si="100"/>
        <v>0.32968344880525402</v>
      </c>
      <c r="HT38" s="41">
        <f t="shared" si="100"/>
        <v>1.4617507946771553</v>
      </c>
      <c r="HU38" s="41">
        <f t="shared" si="100"/>
        <v>1.5014953360674543</v>
      </c>
      <c r="HV38" s="41">
        <f t="shared" si="100"/>
        <v>0.64046696115067125</v>
      </c>
      <c r="HW38" s="41">
        <f t="shared" si="100"/>
        <v>0.80479367869013529</v>
      </c>
      <c r="HX38" s="41">
        <f t="shared" si="101"/>
        <v>1.5229954032289847</v>
      </c>
    </row>
    <row r="39" spans="1:233" x14ac:dyDescent="0.25">
      <c r="B39" s="18">
        <f t="shared" si="102"/>
        <v>39369</v>
      </c>
      <c r="C39" s="39">
        <f t="shared" si="16"/>
        <v>1.4903375633843714</v>
      </c>
      <c r="D39" s="39">
        <f t="shared" si="16"/>
        <v>1.0851070173881601</v>
      </c>
      <c r="E39" s="39">
        <f t="shared" si="16"/>
        <v>1.0411972633186652</v>
      </c>
      <c r="F39" s="39">
        <f t="shared" si="16"/>
        <v>0.79437785120585225</v>
      </c>
      <c r="G39" s="39">
        <f t="shared" si="16"/>
        <v>1.0569778471283866</v>
      </c>
      <c r="H39" s="39">
        <f t="shared" si="17"/>
        <v>0</v>
      </c>
      <c r="I39" s="39">
        <f t="shared" si="17"/>
        <v>0</v>
      </c>
      <c r="J39" s="39">
        <f t="shared" si="17"/>
        <v>0.82276058744425351</v>
      </c>
      <c r="K39" s="10"/>
      <c r="L39" s="40">
        <f t="shared" si="18"/>
        <v>1</v>
      </c>
      <c r="M39" s="40">
        <f t="shared" si="19"/>
        <v>0</v>
      </c>
      <c r="N39" s="40">
        <f t="shared" si="20"/>
        <v>1</v>
      </c>
      <c r="O39" s="40">
        <f t="shared" si="21"/>
        <v>1</v>
      </c>
      <c r="P39" s="40">
        <f t="shared" si="22"/>
        <v>1</v>
      </c>
      <c r="Q39" s="40">
        <f t="shared" si="23"/>
        <v>1</v>
      </c>
      <c r="S39" s="41">
        <f t="shared" si="24"/>
        <v>0.86925381622368492</v>
      </c>
      <c r="T39" s="41">
        <f t="shared" si="24"/>
        <v>1.5297389681601863</v>
      </c>
      <c r="U39" s="41">
        <f t="shared" si="24"/>
        <v>1.3930792329313446</v>
      </c>
      <c r="V39" s="41">
        <f t="shared" si="24"/>
        <v>0.9872337745438442</v>
      </c>
      <c r="W39" s="41">
        <f t="shared" si="24"/>
        <v>1.3155334899965507</v>
      </c>
      <c r="X39" s="41">
        <f t="shared" si="25"/>
        <v>0.2709421636378711</v>
      </c>
      <c r="Y39" s="86"/>
      <c r="AB39" s="18">
        <f t="shared" si="103"/>
        <v>39278</v>
      </c>
      <c r="AC39" s="39">
        <f t="shared" si="27"/>
        <v>0.92826385303305925</v>
      </c>
      <c r="AD39" s="39">
        <f t="shared" si="27"/>
        <v>0.97393474558500803</v>
      </c>
      <c r="AE39" s="39">
        <f t="shared" si="27"/>
        <v>1.0297126795141058</v>
      </c>
      <c r="AF39" s="39">
        <f t="shared" si="27"/>
        <v>0.8585623384449258</v>
      </c>
      <c r="AG39" s="39">
        <f t="shared" si="27"/>
        <v>1.4778517351935179</v>
      </c>
      <c r="AH39" s="39">
        <f t="shared" si="27"/>
        <v>0</v>
      </c>
      <c r="AI39" s="39">
        <f t="shared" si="27"/>
        <v>0</v>
      </c>
      <c r="AJ39" s="39">
        <f t="shared" si="27"/>
        <v>0.9406747255224428</v>
      </c>
      <c r="AK39" s="10"/>
      <c r="AL39" s="40">
        <f t="shared" si="28"/>
        <v>1</v>
      </c>
      <c r="AM39" s="40">
        <f t="shared" si="29"/>
        <v>1</v>
      </c>
      <c r="AN39" s="40">
        <f t="shared" si="30"/>
        <v>1</v>
      </c>
      <c r="AO39" s="40">
        <f t="shared" si="31"/>
        <v>1</v>
      </c>
      <c r="AP39" s="40">
        <f t="shared" si="32"/>
        <v>1</v>
      </c>
      <c r="AQ39" s="40">
        <f t="shared" si="33"/>
        <v>0</v>
      </c>
      <c r="AS39" s="41">
        <f t="shared" si="34"/>
        <v>4.6313221054336912E-2</v>
      </c>
      <c r="AT39" s="41">
        <f t="shared" si="34"/>
        <v>0.1194315860119107</v>
      </c>
      <c r="AU39" s="41">
        <f t="shared" si="34"/>
        <v>9.3383809354619665E-2</v>
      </c>
      <c r="AV39" s="41">
        <f t="shared" si="34"/>
        <v>0.1477296941225211</v>
      </c>
      <c r="AW39" s="41">
        <f t="shared" si="34"/>
        <v>0.63612509603534173</v>
      </c>
      <c r="AX39" s="41">
        <f t="shared" si="35"/>
        <v>2.1886847203241482</v>
      </c>
      <c r="BA39" s="86"/>
      <c r="BB39" s="18">
        <f t="shared" si="104"/>
        <v>39180</v>
      </c>
      <c r="BC39" s="39">
        <f t="shared" si="37"/>
        <v>1.3558761862861903</v>
      </c>
      <c r="BD39" s="39">
        <f t="shared" si="37"/>
        <v>1.1680048081771506</v>
      </c>
      <c r="BE39" s="39">
        <f t="shared" si="37"/>
        <v>1.2062025275480779</v>
      </c>
      <c r="BF39" s="39">
        <f t="shared" si="37"/>
        <v>1.337170555834214</v>
      </c>
      <c r="BG39" s="39">
        <f t="shared" si="37"/>
        <v>0</v>
      </c>
      <c r="BH39" s="39">
        <f t="shared" si="37"/>
        <v>0</v>
      </c>
      <c r="BI39" s="39">
        <f t="shared" si="37"/>
        <v>0</v>
      </c>
      <c r="BJ39" s="39">
        <f t="shared" si="37"/>
        <v>1.1589784733479775</v>
      </c>
      <c r="BK39" s="10"/>
      <c r="BL39" s="40">
        <f t="shared" si="38"/>
        <v>1</v>
      </c>
      <c r="BM39" s="40">
        <f t="shared" si="39"/>
        <v>1</v>
      </c>
      <c r="BN39" s="40">
        <f t="shared" si="40"/>
        <v>1</v>
      </c>
      <c r="BO39" s="40">
        <f t="shared" si="41"/>
        <v>1</v>
      </c>
      <c r="BP39" s="40">
        <f t="shared" si="42"/>
        <v>0</v>
      </c>
      <c r="BQ39" s="40">
        <f t="shared" si="43"/>
        <v>0</v>
      </c>
      <c r="BS39" s="41">
        <f t="shared" si="44"/>
        <v>0.28672099918855276</v>
      </c>
      <c r="BT39" s="41">
        <f t="shared" si="44"/>
        <v>8.4096609959075544E-2</v>
      </c>
      <c r="BU39" s="41">
        <f t="shared" si="44"/>
        <v>0.95880665872848436</v>
      </c>
      <c r="BV39" s="41">
        <f t="shared" si="44"/>
        <v>1.318143387803236</v>
      </c>
      <c r="BW39" s="41">
        <f t="shared" si="44"/>
        <v>2.0592157593550682</v>
      </c>
      <c r="BX39" s="41">
        <f t="shared" si="45"/>
        <v>2.1118540169314186</v>
      </c>
      <c r="BY39" s="86"/>
      <c r="CB39" s="18">
        <f t="shared" si="105"/>
        <v>39005</v>
      </c>
      <c r="CC39" s="39">
        <f t="shared" si="46"/>
        <v>1.3208283387873552</v>
      </c>
      <c r="CD39" s="39">
        <f t="shared" si="46"/>
        <v>1.1857204186018722</v>
      </c>
      <c r="CE39" s="39">
        <f t="shared" si="46"/>
        <v>1.0418829804458207</v>
      </c>
      <c r="CF39" s="39">
        <f t="shared" si="46"/>
        <v>0.94184989132307217</v>
      </c>
      <c r="CG39" s="39">
        <f t="shared" si="46"/>
        <v>1.5239301125475904</v>
      </c>
      <c r="CH39" s="39">
        <f t="shared" si="46"/>
        <v>0</v>
      </c>
      <c r="CI39" s="39">
        <f t="shared" si="46"/>
        <v>0</v>
      </c>
      <c r="CJ39" s="39">
        <f t="shared" si="46"/>
        <v>1.02252528602168</v>
      </c>
      <c r="CK39" s="10"/>
      <c r="CL39" s="40">
        <f t="shared" si="47"/>
        <v>1</v>
      </c>
      <c r="CM39" s="40">
        <f t="shared" si="48"/>
        <v>1</v>
      </c>
      <c r="CN39" s="40">
        <f t="shared" si="49"/>
        <v>1</v>
      </c>
      <c r="CO39" s="40">
        <f t="shared" si="50"/>
        <v>1</v>
      </c>
      <c r="CP39" s="40">
        <f t="shared" si="51"/>
        <v>1</v>
      </c>
      <c r="CQ39" s="40">
        <f t="shared" si="52"/>
        <v>1</v>
      </c>
      <c r="CS39" s="41">
        <f t="shared" si="53"/>
        <v>0.17699092642183606</v>
      </c>
      <c r="CT39" s="41">
        <f t="shared" si="53"/>
        <v>0.12048333080556033</v>
      </c>
      <c r="CU39" s="41">
        <f t="shared" si="53"/>
        <v>0.34460932608105532</v>
      </c>
      <c r="CV39" s="41">
        <f t="shared" si="53"/>
        <v>0.40108757902082298</v>
      </c>
      <c r="CW39" s="41">
        <f t="shared" si="53"/>
        <v>0.99425802926443063</v>
      </c>
      <c r="CX39" s="41">
        <f t="shared" si="54"/>
        <v>0.40411975454143378</v>
      </c>
      <c r="DA39" s="86"/>
      <c r="DB39" s="18">
        <f t="shared" si="106"/>
        <v>38907</v>
      </c>
      <c r="DC39" s="39">
        <f t="shared" si="55"/>
        <v>2.1553162512132467</v>
      </c>
      <c r="DD39" s="39">
        <f t="shared" si="55"/>
        <v>0</v>
      </c>
      <c r="DE39" s="39">
        <f t="shared" si="55"/>
        <v>1.210244595316984</v>
      </c>
      <c r="DF39" s="39">
        <f t="shared" si="55"/>
        <v>1.8081802383558849</v>
      </c>
      <c r="DG39" s="39">
        <f t="shared" si="55"/>
        <v>1.0766092639231495</v>
      </c>
      <c r="DH39" s="39">
        <f t="shared" si="55"/>
        <v>0</v>
      </c>
      <c r="DI39" s="39">
        <f t="shared" si="55"/>
        <v>0</v>
      </c>
      <c r="DJ39" s="39">
        <f t="shared" si="55"/>
        <v>1.2663692998815583</v>
      </c>
      <c r="DK39" s="10"/>
      <c r="DL39" s="40">
        <f t="shared" si="56"/>
        <v>0</v>
      </c>
      <c r="DM39" s="40">
        <f t="shared" si="57"/>
        <v>0</v>
      </c>
      <c r="DN39" s="40">
        <f t="shared" si="58"/>
        <v>1</v>
      </c>
      <c r="DO39" s="40">
        <f t="shared" si="59"/>
        <v>0</v>
      </c>
      <c r="DP39" s="40">
        <f t="shared" si="60"/>
        <v>1</v>
      </c>
      <c r="DQ39" s="40">
        <f t="shared" si="61"/>
        <v>1</v>
      </c>
      <c r="DS39" s="41">
        <f t="shared" si="62"/>
        <v>1.6102218580829528</v>
      </c>
      <c r="DT39" s="41">
        <f t="shared" si="62"/>
        <v>1.9092531203801801</v>
      </c>
      <c r="DU39" s="41">
        <f t="shared" si="62"/>
        <v>0.9907019695464705</v>
      </c>
      <c r="DV39" s="41">
        <f t="shared" si="62"/>
        <v>1.6333112170932436</v>
      </c>
      <c r="DW39" s="41">
        <f t="shared" si="62"/>
        <v>0.66699838007708123</v>
      </c>
      <c r="DX39" s="41">
        <f t="shared" si="63"/>
        <v>0.44779063135436281</v>
      </c>
      <c r="EA39" s="86"/>
      <c r="EB39" s="18">
        <f t="shared" si="107"/>
        <v>38816</v>
      </c>
      <c r="EC39" s="39">
        <f t="shared" si="65"/>
        <v>0.96503152897389677</v>
      </c>
      <c r="ED39" s="39">
        <f t="shared" si="65"/>
        <v>1.06122021265012</v>
      </c>
      <c r="EE39" s="39">
        <f t="shared" si="65"/>
        <v>1.0660037049154765</v>
      </c>
      <c r="EF39" s="39">
        <f t="shared" si="65"/>
        <v>0.97122033830358012</v>
      </c>
      <c r="EG39" s="39">
        <f t="shared" si="65"/>
        <v>1.0456769710520342</v>
      </c>
      <c r="EH39" s="39">
        <f t="shared" si="65"/>
        <v>0</v>
      </c>
      <c r="EI39" s="39">
        <f t="shared" si="65"/>
        <v>0</v>
      </c>
      <c r="EJ39" s="39">
        <f t="shared" si="65"/>
        <v>1.1215341053817725</v>
      </c>
      <c r="EK39" s="10"/>
      <c r="EL39" s="40">
        <f t="shared" si="66"/>
        <v>1</v>
      </c>
      <c r="EM39" s="40">
        <f t="shared" si="67"/>
        <v>1</v>
      </c>
      <c r="EN39" s="40">
        <f t="shared" si="68"/>
        <v>1</v>
      </c>
      <c r="EO39" s="40">
        <f t="shared" si="69"/>
        <v>1</v>
      </c>
      <c r="EP39" s="40">
        <f t="shared" si="70"/>
        <v>1</v>
      </c>
      <c r="EQ39" s="40">
        <f t="shared" si="71"/>
        <v>0</v>
      </c>
      <c r="ES39" s="41">
        <f t="shared" si="72"/>
        <v>3.7103159551684006E-3</v>
      </c>
      <c r="ET39" s="41">
        <f t="shared" si="72"/>
        <v>0.80412540819471456</v>
      </c>
      <c r="EU39" s="41">
        <f t="shared" si="72"/>
        <v>6.5926236245317432E-2</v>
      </c>
      <c r="EV39" s="41">
        <f t="shared" si="72"/>
        <v>0.25830835738586594</v>
      </c>
      <c r="EW39" s="41">
        <f t="shared" si="72"/>
        <v>0.54636312048301183</v>
      </c>
      <c r="EX39" s="41">
        <f t="shared" si="73"/>
        <v>2.2017004806682299</v>
      </c>
      <c r="EY39" s="86"/>
      <c r="FB39" s="18">
        <f t="shared" si="108"/>
        <v>38635</v>
      </c>
      <c r="FC39" s="39">
        <f t="shared" si="74"/>
        <v>0.8589086446067008</v>
      </c>
      <c r="FD39" s="39">
        <f t="shared" si="74"/>
        <v>0.92235839446504175</v>
      </c>
      <c r="FE39" s="39">
        <f t="shared" si="74"/>
        <v>0.77398165000952335</v>
      </c>
      <c r="FF39" s="39">
        <f t="shared" si="74"/>
        <v>0.86661045881198451</v>
      </c>
      <c r="FG39" s="39">
        <f t="shared" si="74"/>
        <v>1.7454703022405</v>
      </c>
      <c r="FH39" s="39">
        <f t="shared" si="74"/>
        <v>0</v>
      </c>
      <c r="FI39" s="39">
        <f t="shared" si="74"/>
        <v>0</v>
      </c>
      <c r="FJ39" s="39">
        <f t="shared" si="74"/>
        <v>0.97624689362698136</v>
      </c>
      <c r="FK39" s="10"/>
      <c r="FL39" s="40">
        <f t="shared" si="75"/>
        <v>1</v>
      </c>
      <c r="FM39" s="40">
        <f t="shared" si="76"/>
        <v>1</v>
      </c>
      <c r="FN39" s="40">
        <f t="shared" si="77"/>
        <v>1</v>
      </c>
      <c r="FO39" s="40">
        <f t="shared" si="78"/>
        <v>1</v>
      </c>
      <c r="FP39" s="40">
        <f t="shared" si="79"/>
        <v>1</v>
      </c>
      <c r="FQ39" s="40">
        <f t="shared" si="80"/>
        <v>0</v>
      </c>
      <c r="FS39" s="41">
        <f t="shared" si="81"/>
        <v>2.2854494493369834E-2</v>
      </c>
      <c r="FT39" s="41">
        <f t="shared" si="81"/>
        <v>1.2124421094274318</v>
      </c>
      <c r="FU39" s="41">
        <f t="shared" si="81"/>
        <v>1.3170546160459473</v>
      </c>
      <c r="FV39" s="41">
        <f t="shared" si="81"/>
        <v>1.0933796779513472</v>
      </c>
      <c r="FW39" s="41">
        <f t="shared" si="81"/>
        <v>1.3536765376488422</v>
      </c>
      <c r="FX39" s="41">
        <f t="shared" si="82"/>
        <v>1.7612948055910433</v>
      </c>
      <c r="FY39" s="86"/>
      <c r="GB39" s="18">
        <f t="shared" si="109"/>
        <v>38544</v>
      </c>
      <c r="GC39" s="39">
        <f t="shared" si="83"/>
        <v>0.89437441985642885</v>
      </c>
      <c r="GD39" s="39">
        <f t="shared" si="83"/>
        <v>0.91571244424953713</v>
      </c>
      <c r="GE39" s="39">
        <f t="shared" si="83"/>
        <v>1.0279137530539058</v>
      </c>
      <c r="GF39" s="39">
        <f t="shared" si="83"/>
        <v>0.87850435559244633</v>
      </c>
      <c r="GG39" s="39">
        <f t="shared" si="83"/>
        <v>1.500359188132852</v>
      </c>
      <c r="GH39" s="39">
        <f t="shared" si="83"/>
        <v>0</v>
      </c>
      <c r="GI39" s="39">
        <f t="shared" si="83"/>
        <v>0</v>
      </c>
      <c r="GJ39" s="39">
        <f t="shared" si="83"/>
        <v>1.0515237594504176</v>
      </c>
      <c r="GK39" s="10"/>
      <c r="GL39" s="40">
        <f t="shared" si="84"/>
        <v>1</v>
      </c>
      <c r="GM39" s="40">
        <f t="shared" si="85"/>
        <v>1</v>
      </c>
      <c r="GN39" s="40">
        <f t="shared" si="86"/>
        <v>1</v>
      </c>
      <c r="GO39" s="40">
        <f t="shared" si="87"/>
        <v>1</v>
      </c>
      <c r="GP39" s="40">
        <f t="shared" si="88"/>
        <v>1</v>
      </c>
      <c r="GQ39" s="40">
        <f t="shared" si="89"/>
        <v>1</v>
      </c>
      <c r="GS39" s="41">
        <f t="shared" si="90"/>
        <v>0.43001486031194203</v>
      </c>
      <c r="GT39" s="41">
        <f t="shared" si="90"/>
        <v>0.22825792496566968</v>
      </c>
      <c r="GU39" s="41">
        <f t="shared" si="90"/>
        <v>1.0301056460747744</v>
      </c>
      <c r="GV39" s="41">
        <f t="shared" si="90"/>
        <v>0.6600791872551689</v>
      </c>
      <c r="GW39" s="41">
        <f t="shared" si="90"/>
        <v>0.28391138301402469</v>
      </c>
      <c r="GX39" s="41">
        <f t="shared" si="91"/>
        <v>0.44393166809110052</v>
      </c>
      <c r="GY39" s="86"/>
      <c r="HB39" s="18">
        <f t="shared" si="110"/>
        <v>38453</v>
      </c>
      <c r="HC39" s="39">
        <f t="shared" si="93"/>
        <v>1.1700855849397891</v>
      </c>
      <c r="HD39" s="39">
        <f t="shared" si="93"/>
        <v>0.95158544354076602</v>
      </c>
      <c r="HE39" s="39">
        <f t="shared" si="93"/>
        <v>1.0226143231271589</v>
      </c>
      <c r="HF39" s="39">
        <f t="shared" si="93"/>
        <v>0.81429352532454524</v>
      </c>
      <c r="HG39" s="39">
        <f t="shared" si="93"/>
        <v>1.2355724931466365</v>
      </c>
      <c r="HH39" s="39">
        <f t="shared" si="93"/>
        <v>0</v>
      </c>
      <c r="HI39" s="39">
        <f t="shared" si="93"/>
        <v>0</v>
      </c>
      <c r="HJ39" s="39">
        <f t="shared" si="93"/>
        <v>0.83185792733693287</v>
      </c>
      <c r="HK39" s="10"/>
      <c r="HL39" s="40">
        <f t="shared" si="94"/>
        <v>0</v>
      </c>
      <c r="HM39" s="40">
        <f t="shared" si="95"/>
        <v>1</v>
      </c>
      <c r="HN39" s="40">
        <f t="shared" si="96"/>
        <v>1</v>
      </c>
      <c r="HO39" s="40">
        <f t="shared" si="97"/>
        <v>1</v>
      </c>
      <c r="HP39" s="40">
        <f t="shared" si="98"/>
        <v>1</v>
      </c>
      <c r="HQ39" s="40">
        <f t="shared" si="99"/>
        <v>1</v>
      </c>
      <c r="HS39" s="41">
        <f t="shared" si="100"/>
        <v>2.454006640415658</v>
      </c>
      <c r="HT39" s="41">
        <f t="shared" si="100"/>
        <v>0.43414161351335412</v>
      </c>
      <c r="HU39" s="41">
        <f t="shared" si="100"/>
        <v>0.33913274571571905</v>
      </c>
      <c r="HV39" s="41">
        <f t="shared" si="100"/>
        <v>1.4109057674474723</v>
      </c>
      <c r="HW39" s="41">
        <f t="shared" si="100"/>
        <v>0.28625702720376905</v>
      </c>
      <c r="HX39" s="41">
        <f t="shared" si="101"/>
        <v>0.9350966901038873</v>
      </c>
    </row>
    <row r="40" spans="1:233" x14ac:dyDescent="0.25">
      <c r="H40" s="31"/>
      <c r="I40" s="31"/>
      <c r="L40" s="45"/>
      <c r="M40" s="45"/>
      <c r="N40" s="45"/>
      <c r="O40" s="45"/>
      <c r="P40" s="45"/>
      <c r="Q40" s="45"/>
      <c r="Y40" s="86"/>
      <c r="AH40" s="31"/>
      <c r="AI40" s="31"/>
      <c r="BA40" s="86"/>
      <c r="BH40" s="31"/>
      <c r="BI40" s="31"/>
      <c r="BY40" s="86"/>
      <c r="CH40" s="31"/>
      <c r="CI40" s="31"/>
      <c r="DA40" s="86"/>
      <c r="DH40" s="31"/>
      <c r="DI40" s="31"/>
      <c r="EA40" s="86"/>
      <c r="EH40" s="31"/>
      <c r="EI40" s="31"/>
      <c r="EY40" s="86"/>
      <c r="FH40" s="31"/>
      <c r="FI40" s="31"/>
      <c r="FY40" s="86"/>
      <c r="GH40" s="31"/>
      <c r="GI40" s="31"/>
      <c r="GY40" s="86"/>
      <c r="HH40" s="31"/>
      <c r="HI40" s="31"/>
    </row>
    <row r="41" spans="1:233" x14ac:dyDescent="0.25">
      <c r="A41" s="46"/>
      <c r="B41" s="2" t="s">
        <v>21</v>
      </c>
      <c r="C41" s="39">
        <f>SUMPRODUCT(C31:C39,K11:K19)/K20</f>
        <v>1.0423567412375399</v>
      </c>
      <c r="D41" s="39">
        <f>SUMPRODUCT(D31:D39,K11:K19)/K20</f>
        <v>0.92490866761175039</v>
      </c>
      <c r="E41" s="39">
        <f>SUMPRODUCT(E31:E39,K11:K19)/K20</f>
        <v>0.9074574320615113</v>
      </c>
      <c r="F41" s="39">
        <f>SUMPRODUCT(F31:F39,K11:K19)/K20</f>
        <v>0.90599981166544175</v>
      </c>
      <c r="G41" s="39">
        <f>SUMPRODUCT(G31:G39,K11:K19)/K20</f>
        <v>0.85769105446133154</v>
      </c>
      <c r="H41" s="39">
        <f>SUMPRODUCT(H31:H39,K11:K19)/K20</f>
        <v>0</v>
      </c>
      <c r="I41" s="39">
        <f>SUMPRODUCT(I31:I39,K11:K19)/K20</f>
        <v>0</v>
      </c>
      <c r="J41" s="39">
        <f>SUMPRODUCT(J31:J39,K11:K19)/K20</f>
        <v>0.76569740054409186</v>
      </c>
      <c r="K41" s="47" t="s">
        <v>22</v>
      </c>
      <c r="L41" s="40">
        <f>SUM(L31:L40)</f>
        <v>7</v>
      </c>
      <c r="M41" s="40">
        <f t="shared" ref="M41:Q41" si="111">SUM(M31:M40)</f>
        <v>5</v>
      </c>
      <c r="N41" s="40">
        <f t="shared" si="111"/>
        <v>6</v>
      </c>
      <c r="O41" s="40">
        <f t="shared" si="111"/>
        <v>5</v>
      </c>
      <c r="P41" s="40">
        <f t="shared" si="111"/>
        <v>5</v>
      </c>
      <c r="Q41" s="40">
        <f t="shared" si="111"/>
        <v>5</v>
      </c>
      <c r="Y41" s="86"/>
      <c r="AB41" s="2" t="s">
        <v>21</v>
      </c>
      <c r="AC41" s="39">
        <f t="shared" ref="AC41" si="112">SUMPRODUCT(AC31:AC39,AK11:AK19)/AK20</f>
        <v>0.91061116101605855</v>
      </c>
      <c r="AD41" s="39">
        <f t="shared" ref="AD41" si="113">SUMPRODUCT(AD31:AD39,AK11:AK19)/AK20</f>
        <v>1.0302837820904276</v>
      </c>
      <c r="AE41" s="39">
        <f t="shared" ref="AE41" si="114">SUMPRODUCT(AE31:AE39,AK11:AK19)/AK20</f>
        <v>0.99178282183262423</v>
      </c>
      <c r="AF41" s="39">
        <f t="shared" ref="AF41" si="115">SUMPRODUCT(AF31:AF39,AK11:AK19)/AK20</f>
        <v>0.87279552197271359</v>
      </c>
      <c r="AG41" s="39">
        <f t="shared" ref="AG41" si="116">SUMPRODUCT(AG31:AG39,AK11:AK19)/AK20</f>
        <v>1.2518075538682258</v>
      </c>
      <c r="AH41" s="39">
        <f t="shared" ref="AH41" si="117">SUMPRODUCT(AH31:AH39,AK11:AK19)/AK20</f>
        <v>0</v>
      </c>
      <c r="AI41" s="39">
        <f t="shared" ref="AI41" si="118">SUMPRODUCT(AI31:AI39,AK11:AK19)/AK20</f>
        <v>0</v>
      </c>
      <c r="AJ41" s="39">
        <f t="shared" ref="AJ41" si="119">SUMPRODUCT(AJ31:AJ39,AK11:AK19)/AK20</f>
        <v>0.74414338704479999</v>
      </c>
      <c r="AK41" s="47" t="s">
        <v>22</v>
      </c>
      <c r="AL41" s="40">
        <f t="shared" ref="AL41:AQ41" si="120">SUM(AL31:AL40)</f>
        <v>6</v>
      </c>
      <c r="AM41" s="40">
        <f t="shared" si="120"/>
        <v>6</v>
      </c>
      <c r="AN41" s="40">
        <f t="shared" si="120"/>
        <v>6</v>
      </c>
      <c r="AO41" s="40">
        <f t="shared" si="120"/>
        <v>6</v>
      </c>
      <c r="AP41" s="40">
        <f t="shared" si="120"/>
        <v>5</v>
      </c>
      <c r="AQ41" s="40">
        <f t="shared" si="120"/>
        <v>2</v>
      </c>
      <c r="BA41" s="86"/>
      <c r="BB41" s="2" t="s">
        <v>21</v>
      </c>
      <c r="BC41" s="39">
        <f t="shared" ref="BC41" si="121">SUMPRODUCT(BC31:BC39,BK11:BK19)/BK20</f>
        <v>1.1957069910461164</v>
      </c>
      <c r="BD41" s="39">
        <f t="shared" ref="BD41" si="122">SUMPRODUCT(BD31:BD39,BK11:BK19)/BK20</f>
        <v>1.1471530457059012</v>
      </c>
      <c r="BE41" s="39">
        <f t="shared" ref="BE41" si="123">SUMPRODUCT(BE31:BE39,BK11:BK19)/BK20</f>
        <v>1.0221964682768956</v>
      </c>
      <c r="BF41" s="39">
        <f t="shared" ref="BF41" si="124">SUMPRODUCT(BF31:BF39,BK11:BK19)/BK20</f>
        <v>1.0731439074722371</v>
      </c>
      <c r="BG41" s="39">
        <f t="shared" ref="BG41" si="125">SUMPRODUCT(BG31:BG39,BK11:BK19)/BK20</f>
        <v>0.80046271146645098</v>
      </c>
      <c r="BH41" s="39">
        <f t="shared" ref="BH41" si="126">SUMPRODUCT(BH31:BH39,BK11:BK19)/BK20</f>
        <v>0</v>
      </c>
      <c r="BI41" s="39">
        <f t="shared" ref="BI41" si="127">SUMPRODUCT(BI31:BI39,BK11:BK19)/BK20</f>
        <v>0</v>
      </c>
      <c r="BJ41" s="39">
        <f t="shared" ref="BJ41" si="128">SUMPRODUCT(BJ31:BJ39,BK11:BK19)/BK20</f>
        <v>0.82375514006700656</v>
      </c>
      <c r="BK41" s="47" t="s">
        <v>22</v>
      </c>
      <c r="BL41" s="40">
        <f t="shared" ref="BL41:BQ41" si="129">SUM(BL31:BL40)</f>
        <v>6</v>
      </c>
      <c r="BM41" s="40">
        <f t="shared" si="129"/>
        <v>6</v>
      </c>
      <c r="BN41" s="40">
        <f t="shared" si="129"/>
        <v>7</v>
      </c>
      <c r="BO41" s="40">
        <f t="shared" si="129"/>
        <v>6</v>
      </c>
      <c r="BP41" s="40">
        <f t="shared" si="129"/>
        <v>6</v>
      </c>
      <c r="BQ41" s="40">
        <f t="shared" si="129"/>
        <v>5</v>
      </c>
      <c r="BY41" s="86"/>
      <c r="CB41" s="2" t="s">
        <v>21</v>
      </c>
      <c r="CC41" s="39">
        <f t="shared" ref="CC41" si="130">SUMPRODUCT(CC31:CC39,CK11:CK19)/CK20</f>
        <v>1.2298163880755193</v>
      </c>
      <c r="CD41" s="39">
        <f t="shared" ref="CD41" si="131">SUMPRODUCT(CD31:CD39,CK11:CK19)/CK20</f>
        <v>1.201366332654541</v>
      </c>
      <c r="CE41" s="39">
        <f t="shared" ref="CE41" si="132">SUMPRODUCT(CE31:CE39,CK11:CK19)/CK20</f>
        <v>1.0941678689719267</v>
      </c>
      <c r="CF41" s="39">
        <f t="shared" ref="CF41" si="133">SUMPRODUCT(CF31:CF39,CK11:CK19)/CK20</f>
        <v>0.9796415739697828</v>
      </c>
      <c r="CG41" s="39">
        <f t="shared" ref="CG41" si="134">SUMPRODUCT(CG31:CG39,CK11:CK19)/CK20</f>
        <v>1.7547518721207331</v>
      </c>
      <c r="CH41" s="39">
        <f t="shared" ref="CH41" si="135">SUMPRODUCT(CH31:CH39,CK11:CK19)/CK20</f>
        <v>0</v>
      </c>
      <c r="CI41" s="39">
        <f t="shared" ref="CI41" si="136">SUMPRODUCT(CI31:CI39,CK11:CK19)/CK20</f>
        <v>0</v>
      </c>
      <c r="CJ41" s="39">
        <f t="shared" ref="CJ41" si="137">SUMPRODUCT(CJ31:CJ39,CK11:CK19)/CK20</f>
        <v>0.96862756164559383</v>
      </c>
      <c r="CK41" s="47" t="s">
        <v>22</v>
      </c>
      <c r="CL41" s="40">
        <f t="shared" ref="CL41:CQ41" si="138">SUM(CL31:CL40)</f>
        <v>7</v>
      </c>
      <c r="CM41" s="40">
        <f t="shared" si="138"/>
        <v>6</v>
      </c>
      <c r="CN41" s="40">
        <f t="shared" si="138"/>
        <v>6</v>
      </c>
      <c r="CO41" s="40">
        <f t="shared" si="138"/>
        <v>5</v>
      </c>
      <c r="CP41" s="40">
        <f t="shared" si="138"/>
        <v>6</v>
      </c>
      <c r="CQ41" s="40">
        <f t="shared" si="138"/>
        <v>3</v>
      </c>
      <c r="DA41" s="86"/>
      <c r="DB41" s="2" t="s">
        <v>21</v>
      </c>
      <c r="DC41" s="39">
        <f t="shared" ref="DC41" si="139">SUMPRODUCT(DC31:DC39,DK11:DK19)/DK20</f>
        <v>1.0345747853453291</v>
      </c>
      <c r="DD41" s="39">
        <f t="shared" ref="DD41" si="140">SUMPRODUCT(DD31:DD39,DK11:DK19)/DK20</f>
        <v>0.91258448655784186</v>
      </c>
      <c r="DE41" s="39">
        <f t="shared" ref="DE41" si="141">SUMPRODUCT(DE31:DE39,DK11:DK19)/DK20</f>
        <v>1.0364077934460321</v>
      </c>
      <c r="DF41" s="39">
        <f t="shared" ref="DF41" si="142">SUMPRODUCT(DF31:DF39,DK11:DK19)/DK20</f>
        <v>1.4670818384482038</v>
      </c>
      <c r="DG41" s="39">
        <f t="shared" ref="DG41" si="143">SUMPRODUCT(DG31:DG39,DK11:DK19)/DK20</f>
        <v>0.90957816867589047</v>
      </c>
      <c r="DH41" s="39">
        <f t="shared" ref="DH41" si="144">SUMPRODUCT(DH31:DH39,DK11:DK19)/DK20</f>
        <v>0</v>
      </c>
      <c r="DI41" s="39">
        <f t="shared" ref="DI41" si="145">SUMPRODUCT(DI31:DI39,DK11:DK19)/DK20</f>
        <v>0</v>
      </c>
      <c r="DJ41" s="39">
        <f t="shared" ref="DJ41" si="146">SUMPRODUCT(DJ31:DJ39,DK11:DK19)/DK20</f>
        <v>1.0563969392635117</v>
      </c>
      <c r="DK41" s="47" t="s">
        <v>22</v>
      </c>
      <c r="DL41" s="40">
        <f t="shared" ref="DL41:DQ41" si="147">SUM(DL31:DL40)</f>
        <v>5</v>
      </c>
      <c r="DM41" s="40">
        <f t="shared" si="147"/>
        <v>5</v>
      </c>
      <c r="DN41" s="40">
        <f t="shared" si="147"/>
        <v>6</v>
      </c>
      <c r="DO41" s="40">
        <f t="shared" si="147"/>
        <v>5</v>
      </c>
      <c r="DP41" s="40">
        <f t="shared" si="147"/>
        <v>6</v>
      </c>
      <c r="DQ41" s="40">
        <f t="shared" si="147"/>
        <v>4</v>
      </c>
      <c r="EA41" s="86"/>
      <c r="EB41" s="2" t="s">
        <v>21</v>
      </c>
      <c r="EC41" s="39">
        <f t="shared" ref="EC41" si="148">SUMPRODUCT(EC31:EC39,EK11:EK19)/EK20</f>
        <v>0.9633284721752009</v>
      </c>
      <c r="ED41" s="39">
        <f t="shared" ref="ED41" si="149">SUMPRODUCT(ED31:ED39,EK11:EK19)/EK20</f>
        <v>1.0099373852545537</v>
      </c>
      <c r="EE41" s="39">
        <f t="shared" ref="EE41" si="150">SUMPRODUCT(EE31:EE39,EK11:EK19)/EK20</f>
        <v>1.0631739077047706</v>
      </c>
      <c r="EF41" s="39">
        <f t="shared" ref="EF41" si="151">SUMPRODUCT(EF31:EF39,EK11:EK19)/EK20</f>
        <v>0.95548907028196572</v>
      </c>
      <c r="EG41" s="39">
        <f t="shared" ref="EG41" si="152">SUMPRODUCT(EG31:EG39,EK11:EK19)/EK20</f>
        <v>0.99120374156468516</v>
      </c>
      <c r="EH41" s="39">
        <f t="shared" ref="EH41" si="153">SUMPRODUCT(EH31:EH39,EK11:EK19)/EK20</f>
        <v>0</v>
      </c>
      <c r="EI41" s="39">
        <f t="shared" ref="EI41" si="154">SUMPRODUCT(EI31:EI39,EK11:EK19)/EK20</f>
        <v>0</v>
      </c>
      <c r="EJ41" s="39">
        <f t="shared" ref="EJ41" si="155">SUMPRODUCT(EJ31:EJ39,EK11:EK19)/EK20</f>
        <v>0.88496486555175391</v>
      </c>
      <c r="EK41" s="47" t="s">
        <v>22</v>
      </c>
      <c r="EL41" s="40">
        <f t="shared" ref="EL41:EQ41" si="156">SUM(EL31:EL40)</f>
        <v>6</v>
      </c>
      <c r="EM41" s="40">
        <f t="shared" si="156"/>
        <v>5</v>
      </c>
      <c r="EN41" s="40">
        <f t="shared" si="156"/>
        <v>5</v>
      </c>
      <c r="EO41" s="40">
        <f t="shared" si="156"/>
        <v>6</v>
      </c>
      <c r="EP41" s="40">
        <f t="shared" si="156"/>
        <v>6</v>
      </c>
      <c r="EQ41" s="40">
        <f t="shared" si="156"/>
        <v>2</v>
      </c>
      <c r="EY41" s="86"/>
      <c r="FB41" s="2" t="s">
        <v>21</v>
      </c>
      <c r="FC41" s="39">
        <f t="shared" ref="FC41" si="157">SUMPRODUCT(FC31:FC39,FK11:FK19)/FK20</f>
        <v>0.84966845672024327</v>
      </c>
      <c r="FD41" s="39">
        <f t="shared" ref="FD41" si="158">SUMPRODUCT(FD31:FD39,FK11:FK19)/FK20</f>
        <v>1.0365794167999196</v>
      </c>
      <c r="FE41" s="39">
        <f t="shared" ref="FE41" si="159">SUMPRODUCT(FE31:FE39,FK11:FK19)/FK20</f>
        <v>0.89336200727959802</v>
      </c>
      <c r="FF41" s="39">
        <f t="shared" ref="FF41" si="160">SUMPRODUCT(FF31:FF39,FK11:FK19)/FK20</f>
        <v>1.0011042585016383</v>
      </c>
      <c r="FG41" s="39">
        <f t="shared" ref="FG41" si="161">SUMPRODUCT(FG31:FG39,FK11:FK19)/FK20</f>
        <v>2.0490790836243535</v>
      </c>
      <c r="FH41" s="39">
        <f t="shared" ref="FH41" si="162">SUMPRODUCT(FH31:FH39,FK11:FK19)/FK20</f>
        <v>0</v>
      </c>
      <c r="FI41" s="39">
        <f t="shared" ref="FI41" si="163">SUMPRODUCT(FI31:FI39,FK11:FK19)/FK20</f>
        <v>0</v>
      </c>
      <c r="FJ41" s="39">
        <f t="shared" ref="FJ41" si="164">SUMPRODUCT(FJ31:FJ39,FK11:FK19)/FK20</f>
        <v>1.0778450822880719</v>
      </c>
      <c r="FK41" s="47" t="s">
        <v>22</v>
      </c>
      <c r="FL41" s="40">
        <f t="shared" ref="FL41:FQ41" si="165">SUM(FL31:FL40)</f>
        <v>6</v>
      </c>
      <c r="FM41" s="40">
        <f t="shared" si="165"/>
        <v>6</v>
      </c>
      <c r="FN41" s="40">
        <f t="shared" si="165"/>
        <v>6</v>
      </c>
      <c r="FO41" s="40">
        <f t="shared" si="165"/>
        <v>5</v>
      </c>
      <c r="FP41" s="40">
        <f t="shared" si="165"/>
        <v>5</v>
      </c>
      <c r="FQ41" s="40">
        <f t="shared" si="165"/>
        <v>2</v>
      </c>
      <c r="FY41" s="86"/>
      <c r="GB41" s="2" t="s">
        <v>21</v>
      </c>
      <c r="GC41" s="39">
        <f t="shared" ref="GC41" si="166">SUMPRODUCT(GC31:GC39,GK11:GK19)/GK20</f>
        <v>0.67721376095400898</v>
      </c>
      <c r="GD41" s="39">
        <f t="shared" ref="GD41" si="167">SUMPRODUCT(GD31:GD39,GK11:GK19)/GK20</f>
        <v>0.9326524403842098</v>
      </c>
      <c r="GE41" s="39">
        <f t="shared" ref="GE41" si="168">SUMPRODUCT(GE31:GE39,GK11:GK19)/GK20</f>
        <v>0.9940682163417135</v>
      </c>
      <c r="GF41" s="39">
        <f t="shared" ref="GF41" si="169">SUMPRODUCT(GF31:GF39,GK11:GK19)/GK20</f>
        <v>0.91789521176450106</v>
      </c>
      <c r="GG41" s="39">
        <f t="shared" ref="GG41" si="170">SUMPRODUCT(GG31:GG39,GK11:GK19)/GK20</f>
        <v>1.3979516953012552</v>
      </c>
      <c r="GH41" s="39">
        <f t="shared" ref="GH41" si="171">SUMPRODUCT(GH31:GH39,GK11:GK19)/GK20</f>
        <v>0</v>
      </c>
      <c r="GI41" s="39">
        <f t="shared" ref="GI41" si="172">SUMPRODUCT(GI31:GI39,GK11:GK19)/GK20</f>
        <v>0</v>
      </c>
      <c r="GJ41" s="39">
        <f t="shared" ref="GJ41" si="173">SUMPRODUCT(GJ31:GJ39,GK11:GK19)/GK20</f>
        <v>0.85735765511357342</v>
      </c>
      <c r="GK41" s="47" t="s">
        <v>22</v>
      </c>
      <c r="GL41" s="40">
        <f t="shared" ref="GL41:GQ41" si="174">SUM(GL31:GL40)</f>
        <v>7</v>
      </c>
      <c r="GM41" s="40">
        <f t="shared" si="174"/>
        <v>6</v>
      </c>
      <c r="GN41" s="40">
        <f t="shared" si="174"/>
        <v>4</v>
      </c>
      <c r="GO41" s="40">
        <f t="shared" si="174"/>
        <v>5</v>
      </c>
      <c r="GP41" s="40">
        <f t="shared" si="174"/>
        <v>6</v>
      </c>
      <c r="GQ41" s="40">
        <f t="shared" si="174"/>
        <v>6</v>
      </c>
      <c r="GY41" s="86"/>
      <c r="HB41" s="2" t="s">
        <v>21</v>
      </c>
      <c r="HC41" s="39">
        <f t="shared" ref="HC41" si="175">SUMPRODUCT(HC31:HC39,HK11:HK19)/HK20</f>
        <v>0.84862771604850729</v>
      </c>
      <c r="HD41" s="39">
        <f t="shared" ref="HD41" si="176">SUMPRODUCT(HD31:HD39,HK11:HK19)/HK20</f>
        <v>0.92254711802050848</v>
      </c>
      <c r="HE41" s="39">
        <f t="shared" ref="HE41" si="177">SUMPRODUCT(HE31:HE39,HK11:HK19)/HK20</f>
        <v>1.0519783695877185</v>
      </c>
      <c r="HF41" s="39">
        <f t="shared" ref="HF41" si="178">SUMPRODUCT(HF31:HF39,HK11:HK19)/HK20</f>
        <v>0.98160081853316228</v>
      </c>
      <c r="HG41" s="39">
        <f t="shared" ref="HG41" si="179">SUMPRODUCT(HG31:HG39,HK11:HK19)/HK20</f>
        <v>1.4455399461484253</v>
      </c>
      <c r="HH41" s="39">
        <f t="shared" ref="HH41" si="180">SUMPRODUCT(HH31:HH39,HK11:HK19)/HK20</f>
        <v>0</v>
      </c>
      <c r="HI41" s="39">
        <f t="shared" ref="HI41" si="181">SUMPRODUCT(HI31:HI39,HK11:HK19)/HK20</f>
        <v>0</v>
      </c>
      <c r="HJ41" s="39">
        <f t="shared" ref="HJ41" si="182">SUMPRODUCT(HJ31:HJ39,HK11:HK19)/HK20</f>
        <v>0.954871444490489</v>
      </c>
      <c r="HK41" s="47" t="s">
        <v>22</v>
      </c>
      <c r="HL41" s="40">
        <f t="shared" ref="HL41:HQ41" si="183">SUM(HL31:HL40)</f>
        <v>4</v>
      </c>
      <c r="HM41" s="40">
        <f t="shared" si="183"/>
        <v>7</v>
      </c>
      <c r="HN41" s="40">
        <f t="shared" si="183"/>
        <v>6</v>
      </c>
      <c r="HO41" s="40">
        <f t="shared" si="183"/>
        <v>7</v>
      </c>
      <c r="HP41" s="40">
        <f t="shared" si="183"/>
        <v>6</v>
      </c>
      <c r="HQ41" s="40">
        <f t="shared" si="183"/>
        <v>6</v>
      </c>
    </row>
    <row r="42" spans="1:233" x14ac:dyDescent="0.25">
      <c r="B42" s="48" t="s">
        <v>23</v>
      </c>
      <c r="C42" s="49">
        <f>IF(L41=0,0,SUMPRODUCT(C31:C39,L31:L39)/L41)</f>
        <v>1.0423567412375399</v>
      </c>
      <c r="D42" s="49">
        <f>IF(M41=0,0,SUMPRODUCT(D31:D39,M31:M39)/M41)</f>
        <v>0.92938785773359478</v>
      </c>
      <c r="E42" s="49">
        <f>IF(N41=0,0,SUMPRODUCT(E31:E39,N31:N39)/N41)</f>
        <v>0.94862146410054893</v>
      </c>
      <c r="F42" s="49">
        <f>IF(O41=0,0,SUMPRODUCT(F31:F39,O31:O39)/O41)</f>
        <v>0.95990419519439407</v>
      </c>
      <c r="G42" s="49">
        <f>IF(P41=0,0,SUMPRODUCT(G31:G39,P31:P39)/P41)</f>
        <v>0.97921442106810308</v>
      </c>
      <c r="H42" s="50">
        <f t="shared" ref="H42:I42" si="184">IF(Q41=0,0,SUMPRODUCT(H31:H39,Q31:Q39)/Q41)</f>
        <v>0</v>
      </c>
      <c r="I42" s="50">
        <f t="shared" si="184"/>
        <v>0</v>
      </c>
      <c r="J42" s="49">
        <f>IF(Q41=0,0,SUMPRODUCT(J31:J39,Q31:Q39)/Q41)</f>
        <v>0.81937503529869082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87"/>
      <c r="Z42" s="51"/>
      <c r="AA42" s="51"/>
      <c r="AB42" s="52" t="s">
        <v>23</v>
      </c>
      <c r="AC42" s="49">
        <f t="shared" ref="AC42:AI42" si="185">IF(AL41=0,0,SUMPRODUCT(AC31:AC39,AL31:AL39)/AL41)</f>
        <v>0.91061116101605855</v>
      </c>
      <c r="AD42" s="49">
        <f t="shared" si="185"/>
        <v>1.0302837820904276</v>
      </c>
      <c r="AE42" s="49">
        <f t="shared" si="185"/>
        <v>0.99178282183262423</v>
      </c>
      <c r="AF42" s="49">
        <f t="shared" si="185"/>
        <v>0.87279552197271359</v>
      </c>
      <c r="AG42" s="49">
        <f t="shared" si="185"/>
        <v>1.3849272685218017</v>
      </c>
      <c r="AH42" s="50">
        <f t="shared" si="185"/>
        <v>0</v>
      </c>
      <c r="AI42" s="50">
        <f t="shared" si="185"/>
        <v>0</v>
      </c>
      <c r="AJ42" s="49">
        <f t="shared" ref="AJ42" si="186">IF(AQ41=0,0,SUMPRODUCT(AJ31:AJ39,AQ31:AQ39)/AQ41)</f>
        <v>0.81148456145328252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87"/>
      <c r="BB42" s="52" t="s">
        <v>23</v>
      </c>
      <c r="BC42" s="49">
        <f t="shared" ref="BC42:BI42" si="187">IF(BL41=0,0,SUMPRODUCT(BC31:BC39,BL31:BL39)/BL41)</f>
        <v>1.3949914895538027</v>
      </c>
      <c r="BD42" s="49">
        <f t="shared" si="187"/>
        <v>1.2163556783264984</v>
      </c>
      <c r="BE42" s="49">
        <f t="shared" si="187"/>
        <v>1.0221964682768956</v>
      </c>
      <c r="BF42" s="49">
        <f t="shared" si="187"/>
        <v>1.1308469435705597</v>
      </c>
      <c r="BG42" s="49">
        <f t="shared" si="187"/>
        <v>0.93387316337752624</v>
      </c>
      <c r="BH42" s="50">
        <f t="shared" si="187"/>
        <v>0</v>
      </c>
      <c r="BI42" s="50">
        <f t="shared" si="187"/>
        <v>0</v>
      </c>
      <c r="BJ42" s="49">
        <f t="shared" ref="BJ42" si="188">IF(BQ41=0,0,SUMPRODUCT(BJ31:BJ39,BQ31:BQ39)/BQ41)</f>
        <v>0.92146150142421379</v>
      </c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87"/>
      <c r="BZ42" s="51"/>
      <c r="CA42" s="51"/>
      <c r="CB42" s="52" t="s">
        <v>23</v>
      </c>
      <c r="CC42" s="49">
        <f t="shared" ref="CC42:CI42" si="189">IF(CL41=0,0,SUMPRODUCT(CC31:CC39,CL31:CL39)/CL41)</f>
        <v>1.2298163880755193</v>
      </c>
      <c r="CD42" s="49">
        <f t="shared" si="189"/>
        <v>1.158768308181273</v>
      </c>
      <c r="CE42" s="49">
        <f t="shared" si="189"/>
        <v>1.0459683982189321</v>
      </c>
      <c r="CF42" s="49">
        <f t="shared" si="189"/>
        <v>0.96302487923701696</v>
      </c>
      <c r="CG42" s="49">
        <f t="shared" si="189"/>
        <v>1.6754471627182739</v>
      </c>
      <c r="CH42" s="50">
        <f t="shared" si="189"/>
        <v>0</v>
      </c>
      <c r="CI42" s="50">
        <f t="shared" si="189"/>
        <v>0</v>
      </c>
      <c r="CJ42" s="49">
        <f t="shared" ref="CJ42" si="190">IF(CQ41=0,0,SUMPRODUCT(CJ31:CJ39,CQ31:CQ39)/CQ41)</f>
        <v>0.97764011861880951</v>
      </c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87"/>
      <c r="DB42" s="52" t="s">
        <v>23</v>
      </c>
      <c r="DC42" s="49">
        <f t="shared" ref="DC42:DI42" si="191">IF(DL41=0,0,SUMPRODUCT(DC31:DC39,DL31:DL39)/DL41)</f>
        <v>0.81042649217174545</v>
      </c>
      <c r="DD42" s="49">
        <f t="shared" si="191"/>
        <v>1.0951013838694101</v>
      </c>
      <c r="DE42" s="49">
        <f t="shared" si="191"/>
        <v>1.0364077934460321</v>
      </c>
      <c r="DF42" s="49">
        <f t="shared" si="191"/>
        <v>1.3988621584666676</v>
      </c>
      <c r="DG42" s="49">
        <f t="shared" si="191"/>
        <v>0.90957816867589047</v>
      </c>
      <c r="DH42" s="50">
        <f t="shared" si="191"/>
        <v>0</v>
      </c>
      <c r="DI42" s="50">
        <f t="shared" si="191"/>
        <v>0</v>
      </c>
      <c r="DJ42" s="49">
        <f t="shared" ref="DJ42" si="192">IF(DQ41=0,0,SUMPRODUCT(DJ31:DJ39,DQ31:DQ39)/DQ41)</f>
        <v>1.0482121241725912</v>
      </c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87"/>
      <c r="EB42" s="52" t="s">
        <v>23</v>
      </c>
      <c r="EC42" s="49">
        <f t="shared" ref="EC42:EI42" si="193">IF(EL41=0,0,SUMPRODUCT(EC31:EC39,EL31:EL39)/EL41)</f>
        <v>1.1238832175377345</v>
      </c>
      <c r="ED42" s="49">
        <f t="shared" si="193"/>
        <v>1.0537509997165793</v>
      </c>
      <c r="EE42" s="49">
        <f t="shared" si="193"/>
        <v>1.0611677069028351</v>
      </c>
      <c r="EF42" s="49">
        <f t="shared" si="193"/>
        <v>0.93856666969819624</v>
      </c>
      <c r="EG42" s="49">
        <f t="shared" si="193"/>
        <v>1.0225230161173779</v>
      </c>
      <c r="EH42" s="50">
        <f t="shared" si="193"/>
        <v>0</v>
      </c>
      <c r="EI42" s="50">
        <f t="shared" si="193"/>
        <v>0</v>
      </c>
      <c r="EJ42" s="49">
        <f t="shared" ref="EJ42" si="194">IF(EQ41=0,0,SUMPRODUCT(EJ31:EJ39,EQ31:EQ39)/EQ41)</f>
        <v>0.91359849867953724</v>
      </c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87"/>
      <c r="EZ42" s="51"/>
      <c r="FA42" s="51"/>
      <c r="FB42" s="52" t="s">
        <v>23</v>
      </c>
      <c r="FC42" s="49">
        <f t="shared" ref="FC42:FI42" si="195">IF(FL41=0,0,SUMPRODUCT(FC31:FC39,FL31:FL39)/FL41)</f>
        <v>0.99127986617361719</v>
      </c>
      <c r="FD42" s="49">
        <f t="shared" si="195"/>
        <v>1.0029494116978557</v>
      </c>
      <c r="FE42" s="49">
        <f t="shared" si="195"/>
        <v>0.86834216278501541</v>
      </c>
      <c r="FF42" s="49">
        <f t="shared" si="195"/>
        <v>0.98977355971705738</v>
      </c>
      <c r="FG42" s="49">
        <f t="shared" si="195"/>
        <v>1.8791884134331565</v>
      </c>
      <c r="FH42" s="50">
        <f t="shared" si="195"/>
        <v>0</v>
      </c>
      <c r="FI42" s="50">
        <f t="shared" si="195"/>
        <v>0</v>
      </c>
      <c r="FJ42" s="49">
        <f t="shared" ref="FJ42" si="196">IF(FQ41=0,0,SUMPRODUCT(FJ31:FJ39,FQ31:FQ39)/FQ41)</f>
        <v>1.04544374363436</v>
      </c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87"/>
      <c r="FZ42" s="51"/>
      <c r="GA42" s="51"/>
      <c r="GB42" s="52" t="s">
        <v>23</v>
      </c>
      <c r="GC42" s="49">
        <f t="shared" ref="GC42:GI42" si="197">IF(GL41=0,0,SUMPRODUCT(GC31:GC39,GL31:GL39)/GL41)</f>
        <v>0.67721376095400898</v>
      </c>
      <c r="GD42" s="49">
        <f t="shared" si="197"/>
        <v>0.95154887917059394</v>
      </c>
      <c r="GE42" s="49">
        <f t="shared" si="197"/>
        <v>1.01213371304706</v>
      </c>
      <c r="GF42" s="49">
        <f t="shared" si="197"/>
        <v>0.91777351928678963</v>
      </c>
      <c r="GG42" s="49">
        <f t="shared" si="197"/>
        <v>1.5213553185955047</v>
      </c>
      <c r="GH42" s="50">
        <f t="shared" si="197"/>
        <v>0</v>
      </c>
      <c r="GI42" s="50">
        <f t="shared" si="197"/>
        <v>0</v>
      </c>
      <c r="GJ42" s="49">
        <f t="shared" ref="GJ42" si="198">IF(GQ41=0,0,SUMPRODUCT(GJ31:GJ39,GQ31:GQ39)/GQ41)</f>
        <v>1.0002505976325022</v>
      </c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87"/>
      <c r="GZ42" s="51"/>
      <c r="HA42" s="51"/>
      <c r="HB42" s="52" t="s">
        <v>23</v>
      </c>
      <c r="HC42" s="49">
        <f t="shared" ref="HC42:HI42" si="199">IF(HL41=0,0,SUMPRODUCT(HC31:HC39,HL31:HL39)/HL41)</f>
        <v>0.92374124876261154</v>
      </c>
      <c r="HD42" s="49">
        <f t="shared" si="199"/>
        <v>0.92254711802050848</v>
      </c>
      <c r="HE42" s="49">
        <f t="shared" si="199"/>
        <v>1.0303103652611978</v>
      </c>
      <c r="HF42" s="49">
        <f t="shared" si="199"/>
        <v>0.98160081853316228</v>
      </c>
      <c r="HG42" s="49">
        <f t="shared" si="199"/>
        <v>1.6864632705064961</v>
      </c>
      <c r="HH42" s="50">
        <f t="shared" si="199"/>
        <v>0</v>
      </c>
      <c r="HI42" s="50">
        <f t="shared" si="199"/>
        <v>0</v>
      </c>
      <c r="HJ42" s="49">
        <f t="shared" ref="HJ42" si="200">IF(HQ41=0,0,SUMPRODUCT(HJ31:HJ39,HQ31:HQ39)/HQ41)</f>
        <v>0.92147935018576677</v>
      </c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3"/>
    </row>
    <row r="43" spans="1:233" x14ac:dyDescent="0.25">
      <c r="B43" s="2" t="s">
        <v>24</v>
      </c>
      <c r="C43" s="39">
        <f>STDEV(C33:C34,C36:C39)</f>
        <v>0.51536250262668126</v>
      </c>
      <c r="D43" s="39">
        <f t="shared" ref="D43:I43" si="201">STDEV(D33:D34,D36:D39)</f>
        <v>0.10472267041028567</v>
      </c>
      <c r="E43" s="39">
        <f t="shared" si="201"/>
        <v>9.6003032774909694E-2</v>
      </c>
      <c r="F43" s="39">
        <f t="shared" si="201"/>
        <v>0.11306537857374757</v>
      </c>
      <c r="G43" s="39">
        <f t="shared" si="201"/>
        <v>0.15148743394406294</v>
      </c>
      <c r="H43" s="39">
        <f t="shared" si="201"/>
        <v>0</v>
      </c>
      <c r="I43" s="39">
        <f t="shared" si="201"/>
        <v>0</v>
      </c>
      <c r="J43" s="39">
        <f>STDEV(J34,J36:J39)</f>
        <v>0.21061021339015254</v>
      </c>
      <c r="Y43" s="86"/>
      <c r="AB43" s="2" t="s">
        <v>24</v>
      </c>
      <c r="AC43" s="39">
        <f t="shared" ref="AC43:AI43" si="202">STDEV(AC33:AC34,AC36:AC39)</f>
        <v>0.38115880552315096</v>
      </c>
      <c r="AD43" s="39">
        <f t="shared" si="202"/>
        <v>0.47181016669911735</v>
      </c>
      <c r="AE43" s="39">
        <f t="shared" si="202"/>
        <v>0.40617166876803174</v>
      </c>
      <c r="AF43" s="39">
        <f t="shared" si="202"/>
        <v>9.6346124672696903E-2</v>
      </c>
      <c r="AG43" s="39">
        <f t="shared" si="202"/>
        <v>0.35534548587080661</v>
      </c>
      <c r="AH43" s="39">
        <f t="shared" si="202"/>
        <v>0</v>
      </c>
      <c r="AI43" s="39">
        <f t="shared" si="202"/>
        <v>0</v>
      </c>
      <c r="AJ43" s="39">
        <f t="shared" ref="AJ43" si="203">STDEV(AJ34,AJ36:AJ39)</f>
        <v>8.979426623334591E-2</v>
      </c>
      <c r="BA43" s="86"/>
      <c r="BB43" s="2" t="s">
        <v>24</v>
      </c>
      <c r="BC43" s="39">
        <f t="shared" ref="BC43:BI43" si="204">STDEV(BC33:BC34,BC36:BC39)</f>
        <v>0.55862387370777755</v>
      </c>
      <c r="BD43" s="39">
        <f t="shared" si="204"/>
        <v>0.2479500955079717</v>
      </c>
      <c r="BE43" s="39">
        <f t="shared" si="204"/>
        <v>0.19191153669625199</v>
      </c>
      <c r="BF43" s="39">
        <f t="shared" si="204"/>
        <v>0.20030191768589978</v>
      </c>
      <c r="BG43" s="39">
        <f t="shared" si="204"/>
        <v>0.38872211803446488</v>
      </c>
      <c r="BH43" s="39">
        <f t="shared" si="204"/>
        <v>0</v>
      </c>
      <c r="BI43" s="39">
        <f t="shared" si="204"/>
        <v>0</v>
      </c>
      <c r="BJ43" s="39">
        <f t="shared" ref="BJ43" si="205">STDEV(BJ34,BJ36:BJ39)</f>
        <v>0.15873414099335315</v>
      </c>
      <c r="BY43" s="86"/>
      <c r="CB43" s="2" t="s">
        <v>24</v>
      </c>
      <c r="CC43" s="39">
        <f t="shared" ref="CC43:CI43" si="206">STDEV(CC33:CC34,CC36:CC39)</f>
        <v>0.51421817237636303</v>
      </c>
      <c r="CD43" s="39">
        <f t="shared" si="206"/>
        <v>0.12985957433330467</v>
      </c>
      <c r="CE43" s="39">
        <f t="shared" si="206"/>
        <v>0.15172220996076041</v>
      </c>
      <c r="CF43" s="39">
        <f t="shared" si="206"/>
        <v>9.42230191694583E-2</v>
      </c>
      <c r="CG43" s="39">
        <f t="shared" si="206"/>
        <v>0.23215478555793884</v>
      </c>
      <c r="CH43" s="39">
        <f t="shared" si="206"/>
        <v>0</v>
      </c>
      <c r="CI43" s="39">
        <f t="shared" si="206"/>
        <v>0</v>
      </c>
      <c r="CJ43" s="39">
        <f t="shared" ref="CJ43" si="207">STDEV(CJ34,CJ36:CJ39)</f>
        <v>0.13337067483188364</v>
      </c>
      <c r="DA43" s="86"/>
      <c r="DB43" s="2" t="s">
        <v>24</v>
      </c>
      <c r="DC43" s="39">
        <f t="shared" ref="DC43:DI43" si="208">STDEV(DC33:DC34,DC36:DC39)</f>
        <v>0.6960168005682239</v>
      </c>
      <c r="DD43" s="39">
        <f t="shared" si="208"/>
        <v>0.47797983243632119</v>
      </c>
      <c r="DE43" s="39">
        <f t="shared" si="208"/>
        <v>0.17546831157561141</v>
      </c>
      <c r="DF43" s="39">
        <f t="shared" si="208"/>
        <v>0.20883858283586884</v>
      </c>
      <c r="DG43" s="39">
        <f t="shared" si="208"/>
        <v>0.25042204034731863</v>
      </c>
      <c r="DH43" s="39">
        <f t="shared" si="208"/>
        <v>0</v>
      </c>
      <c r="DI43" s="39">
        <f t="shared" si="208"/>
        <v>0</v>
      </c>
      <c r="DJ43" s="39">
        <f t="shared" ref="DJ43" si="209">STDEV(DJ34,DJ36:DJ39)</f>
        <v>0.46890744449694222</v>
      </c>
      <c r="EA43" s="86"/>
      <c r="EB43" s="2" t="s">
        <v>24</v>
      </c>
      <c r="EC43" s="39">
        <f t="shared" ref="EC43:EI43" si="210">STDEV(EC33:EC34,EC36:EC39)</f>
        <v>0.45900586884616701</v>
      </c>
      <c r="ED43" s="39">
        <f t="shared" si="210"/>
        <v>6.3774663594697009E-2</v>
      </c>
      <c r="EE43" s="39">
        <f t="shared" si="210"/>
        <v>4.2923688229006968E-2</v>
      </c>
      <c r="EF43" s="39">
        <f t="shared" si="210"/>
        <v>6.0901119037796866E-2</v>
      </c>
      <c r="EG43" s="39">
        <f t="shared" si="210"/>
        <v>9.9701512501780859E-2</v>
      </c>
      <c r="EH43" s="39">
        <f t="shared" si="210"/>
        <v>0</v>
      </c>
      <c r="EI43" s="39">
        <f t="shared" si="210"/>
        <v>0</v>
      </c>
      <c r="EJ43" s="39">
        <f t="shared" ref="EJ43" si="211">STDEV(EJ34,EJ36:EJ39)</f>
        <v>0.10744842084887872</v>
      </c>
      <c r="EY43" s="86"/>
      <c r="FB43" s="2" t="s">
        <v>24</v>
      </c>
      <c r="FC43" s="39">
        <f t="shared" ref="FC43:FI43" si="212">STDEV(FC33:FC34,FC36:FC39)</f>
        <v>0.40430506520886467</v>
      </c>
      <c r="FD43" s="39">
        <f t="shared" si="212"/>
        <v>9.4207402932267023E-2</v>
      </c>
      <c r="FE43" s="39">
        <f t="shared" si="212"/>
        <v>9.0641918577740982E-2</v>
      </c>
      <c r="FF43" s="39">
        <f t="shared" si="212"/>
        <v>0.12300740758384433</v>
      </c>
      <c r="FG43" s="39">
        <f t="shared" si="212"/>
        <v>0.22428458567449353</v>
      </c>
      <c r="FH43" s="39">
        <f t="shared" si="212"/>
        <v>0</v>
      </c>
      <c r="FI43" s="39">
        <f t="shared" si="212"/>
        <v>0</v>
      </c>
      <c r="FJ43" s="39">
        <f t="shared" ref="FJ43" si="213">STDEV(FJ34,FJ36:FJ39)</f>
        <v>5.7683806446585675E-2</v>
      </c>
      <c r="FY43" s="86"/>
      <c r="GB43" s="2" t="s">
        <v>24</v>
      </c>
      <c r="GC43" s="39">
        <f t="shared" ref="GC43:GI43" si="214">STDEV(GC33:GC34,GC36:GC39)</f>
        <v>0.50500733566483458</v>
      </c>
      <c r="GD43" s="39">
        <f t="shared" si="214"/>
        <v>7.4214273774811865E-2</v>
      </c>
      <c r="GE43" s="39">
        <f t="shared" si="214"/>
        <v>3.2856374335157701E-2</v>
      </c>
      <c r="GF43" s="39">
        <f t="shared" si="214"/>
        <v>5.9675955449913748E-2</v>
      </c>
      <c r="GG43" s="39">
        <f t="shared" si="214"/>
        <v>0.36070231402640884</v>
      </c>
      <c r="GH43" s="39">
        <f t="shared" si="214"/>
        <v>0</v>
      </c>
      <c r="GI43" s="39">
        <f t="shared" si="214"/>
        <v>0</v>
      </c>
      <c r="GJ43" s="39">
        <f t="shared" ref="GJ43" si="215">STDEV(GJ34,GJ36:GJ39)</f>
        <v>0.43737835863739016</v>
      </c>
      <c r="GY43" s="86"/>
      <c r="HB43" s="2" t="s">
        <v>24</v>
      </c>
      <c r="HC43" s="39">
        <f t="shared" ref="HC43:HI43" si="216">STDEV(HC33:HC34,HC36:HC39)</f>
        <v>0.13099307214459432</v>
      </c>
      <c r="HD43" s="39">
        <f t="shared" si="216"/>
        <v>6.688675910438685E-2</v>
      </c>
      <c r="HE43" s="39">
        <f t="shared" si="216"/>
        <v>8.6585700825169601E-2</v>
      </c>
      <c r="HF43" s="39">
        <f t="shared" si="216"/>
        <v>0.1185814794075862</v>
      </c>
      <c r="HG43" s="39">
        <f t="shared" si="216"/>
        <v>0.73349274619667459</v>
      </c>
      <c r="HH43" s="39">
        <f t="shared" si="216"/>
        <v>0</v>
      </c>
      <c r="HI43" s="39">
        <f t="shared" si="216"/>
        <v>0</v>
      </c>
      <c r="HJ43" s="39">
        <f t="shared" ref="HJ43" si="217">STDEV(HJ34,HJ36:HJ39)</f>
        <v>0.13155165498435203</v>
      </c>
    </row>
    <row r="44" spans="1:233" x14ac:dyDescent="0.25">
      <c r="Y44" s="86"/>
      <c r="BA44" s="86"/>
      <c r="BY44" s="86"/>
      <c r="DA44" s="86"/>
      <c r="EA44" s="86"/>
      <c r="EY44" s="86"/>
      <c r="FY44" s="86"/>
      <c r="GY44" s="86"/>
    </row>
    <row r="45" spans="1:233" hidden="1" x14ac:dyDescent="0.25">
      <c r="A45" s="2"/>
      <c r="B45" s="2"/>
      <c r="C45" s="39"/>
      <c r="D45" s="39"/>
      <c r="E45" s="39"/>
      <c r="F45" s="39"/>
      <c r="G45" s="39"/>
      <c r="Y45" s="86"/>
      <c r="AB45" s="2"/>
      <c r="AC45" s="39"/>
      <c r="AD45" s="39"/>
      <c r="AE45" s="39"/>
      <c r="AF45" s="39"/>
      <c r="AG45" s="39"/>
      <c r="BA45" s="86"/>
      <c r="BB45" s="2"/>
      <c r="BC45" s="39"/>
      <c r="BD45" s="39"/>
      <c r="BE45" s="39"/>
      <c r="BF45" s="39"/>
      <c r="BG45" s="39"/>
      <c r="BY45" s="86"/>
      <c r="CB45" s="2"/>
      <c r="CC45" s="39"/>
      <c r="CD45" s="39"/>
      <c r="CE45" s="39"/>
      <c r="CF45" s="39"/>
      <c r="CG45" s="39"/>
      <c r="DA45" s="86"/>
      <c r="DB45" s="2"/>
      <c r="DC45" s="39"/>
      <c r="DD45" s="39"/>
      <c r="DE45" s="39"/>
      <c r="DF45" s="39"/>
      <c r="DG45" s="39"/>
      <c r="EA45" s="86"/>
      <c r="EB45" s="2"/>
      <c r="EC45" s="39"/>
      <c r="ED45" s="39"/>
      <c r="EE45" s="39"/>
      <c r="EF45" s="39"/>
      <c r="EG45" s="39"/>
      <c r="EY45" s="86"/>
      <c r="FY45" s="86"/>
      <c r="GY45" s="86"/>
    </row>
    <row r="46" spans="1:233" hidden="1" x14ac:dyDescent="0.25">
      <c r="B46" s="2"/>
      <c r="C46" s="39"/>
      <c r="D46" s="39"/>
      <c r="E46" s="39"/>
      <c r="F46" s="39"/>
      <c r="G46" s="39"/>
      <c r="Y46" s="86"/>
      <c r="AB46" s="2"/>
      <c r="AC46" s="39"/>
      <c r="AD46" s="39"/>
      <c r="AE46" s="39"/>
      <c r="AF46" s="39"/>
      <c r="AG46" s="39"/>
      <c r="BA46" s="86"/>
      <c r="BB46" s="2"/>
      <c r="BC46" s="39"/>
      <c r="BD46" s="39"/>
      <c r="BE46" s="39"/>
      <c r="BF46" s="39"/>
      <c r="BG46" s="39"/>
      <c r="BY46" s="86"/>
      <c r="CB46" s="2"/>
      <c r="CC46" s="39"/>
      <c r="CD46" s="39"/>
      <c r="CE46" s="39"/>
      <c r="CF46" s="39"/>
      <c r="CG46" s="39"/>
      <c r="DA46" s="86"/>
      <c r="DB46" s="2"/>
      <c r="DC46" s="39"/>
      <c r="DD46" s="39"/>
      <c r="DE46" s="39"/>
      <c r="DF46" s="39"/>
      <c r="DG46" s="39"/>
      <c r="EA46" s="86"/>
      <c r="EB46" s="2"/>
      <c r="EC46" s="39"/>
      <c r="ED46" s="39"/>
      <c r="EE46" s="39"/>
      <c r="EF46" s="39"/>
      <c r="EG46" s="39"/>
      <c r="EY46" s="86"/>
      <c r="FY46" s="86"/>
      <c r="GY46" s="86"/>
    </row>
    <row r="47" spans="1:233" ht="18.75" thickBot="1" x14ac:dyDescent="0.3">
      <c r="B47" s="1" t="s">
        <v>25</v>
      </c>
      <c r="Y47" s="86"/>
      <c r="BA47" s="86"/>
      <c r="BY47" s="86"/>
      <c r="DA47" s="86"/>
      <c r="EA47" s="86"/>
      <c r="EY47" s="86"/>
      <c r="FY47" s="86"/>
      <c r="GY47" s="86"/>
    </row>
    <row r="48" spans="1:233" ht="15.75" thickBot="1" x14ac:dyDescent="0.3">
      <c r="O48" s="33" t="s">
        <v>26</v>
      </c>
      <c r="P48" s="54">
        <v>1.5</v>
      </c>
      <c r="S48" s="35">
        <f>S$27</f>
        <v>1</v>
      </c>
      <c r="U48" s="36">
        <f>U$27</f>
        <v>1.5</v>
      </c>
      <c r="V48" s="37">
        <f>V$27</f>
        <v>2</v>
      </c>
      <c r="Y48" s="86"/>
      <c r="BA48" s="86"/>
      <c r="BY48" s="86"/>
      <c r="DA48" s="86"/>
      <c r="EA48" s="86"/>
      <c r="EY48" s="86"/>
      <c r="FY48" s="86"/>
      <c r="GY48" s="86"/>
    </row>
    <row r="49" spans="1:207" x14ac:dyDescent="0.25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97" t="s">
        <v>19</v>
      </c>
      <c r="M49" s="98"/>
      <c r="N49" s="98"/>
      <c r="O49" s="98"/>
      <c r="P49" s="98"/>
      <c r="Q49" s="99"/>
      <c r="R49" s="56"/>
      <c r="S49" s="97" t="s">
        <v>20</v>
      </c>
      <c r="T49" s="98"/>
      <c r="U49" s="98"/>
      <c r="V49" s="98"/>
      <c r="W49" s="98"/>
      <c r="X49" s="99"/>
      <c r="Y49" s="88"/>
      <c r="Z49" s="56"/>
      <c r="AA49" s="56"/>
      <c r="AB49" s="55" t="s">
        <v>27</v>
      </c>
      <c r="BA49" s="88"/>
      <c r="BY49" s="88"/>
      <c r="DA49" s="88"/>
      <c r="EA49" s="88"/>
      <c r="EY49" s="88"/>
      <c r="FY49" s="88"/>
      <c r="GY49" s="88"/>
    </row>
    <row r="50" spans="1:207" ht="23.25" x14ac:dyDescent="0.25">
      <c r="A50" s="57" t="s">
        <v>28</v>
      </c>
      <c r="B50" s="14" t="s">
        <v>6</v>
      </c>
      <c r="C50" s="15" t="str">
        <f>C$10</f>
        <v>Mon</v>
      </c>
      <c r="D50" s="15" t="str">
        <f t="shared" ref="D50:J50" si="218">D$10</f>
        <v>Tue</v>
      </c>
      <c r="E50" s="15" t="str">
        <f t="shared" si="218"/>
        <v>Wed</v>
      </c>
      <c r="F50" s="15" t="str">
        <f t="shared" si="218"/>
        <v>Thu</v>
      </c>
      <c r="G50" s="15" t="str">
        <f t="shared" si="218"/>
        <v>Fri</v>
      </c>
      <c r="H50" s="15" t="str">
        <f t="shared" si="218"/>
        <v>Sat</v>
      </c>
      <c r="I50" s="15" t="str">
        <f t="shared" si="218"/>
        <v>Sun</v>
      </c>
      <c r="J50" s="15" t="str">
        <f t="shared" si="218"/>
        <v>Next Mon</v>
      </c>
      <c r="L50" s="15" t="s">
        <v>7</v>
      </c>
      <c r="M50" s="15" t="s">
        <v>8</v>
      </c>
      <c r="N50" s="15" t="s">
        <v>9</v>
      </c>
      <c r="O50" s="15" t="s">
        <v>10</v>
      </c>
      <c r="P50" s="15" t="s">
        <v>1</v>
      </c>
      <c r="Q50" s="16" t="str">
        <f>$J$10</f>
        <v>Next Mon</v>
      </c>
      <c r="S50" s="15" t="s">
        <v>7</v>
      </c>
      <c r="T50" s="15" t="s">
        <v>8</v>
      </c>
      <c r="U50" s="15" t="s">
        <v>9</v>
      </c>
      <c r="V50" s="15" t="s">
        <v>10</v>
      </c>
      <c r="W50" s="15" t="s">
        <v>1</v>
      </c>
      <c r="X50" s="16" t="str">
        <f>$J$10</f>
        <v>Next Mon</v>
      </c>
      <c r="Y50" s="86"/>
      <c r="AC50" s="15" t="s">
        <v>7</v>
      </c>
      <c r="AD50" s="15" t="s">
        <v>8</v>
      </c>
      <c r="AE50" s="15" t="s">
        <v>9</v>
      </c>
      <c r="AF50" s="15" t="s">
        <v>10</v>
      </c>
      <c r="AG50" s="15" t="s">
        <v>1</v>
      </c>
      <c r="AJ50" s="16" t="str">
        <f>$J$10</f>
        <v>Next Mon</v>
      </c>
      <c r="BA50" s="86"/>
      <c r="BY50" s="86"/>
      <c r="DA50" s="86"/>
      <c r="EA50" s="86"/>
      <c r="EY50" s="86"/>
      <c r="FY50" s="86"/>
      <c r="GY50" s="86"/>
    </row>
    <row r="51" spans="1:207" x14ac:dyDescent="0.25">
      <c r="A51" s="58">
        <v>1</v>
      </c>
      <c r="B51" s="18">
        <f>B$15</f>
        <v>39341</v>
      </c>
      <c r="C51" s="39">
        <f>C$42</f>
        <v>1.0423567412375399</v>
      </c>
      <c r="D51" s="39">
        <f>D$42</f>
        <v>0.92938785773359478</v>
      </c>
      <c r="E51" s="39">
        <f>E$42</f>
        <v>0.94862146410054893</v>
      </c>
      <c r="F51" s="39">
        <f>F$42</f>
        <v>0.95990419519439407</v>
      </c>
      <c r="G51" s="39">
        <f>G$42</f>
        <v>0.97921442106810308</v>
      </c>
      <c r="J51" s="39">
        <f>J$42</f>
        <v>0.81937503529869082</v>
      </c>
      <c r="L51" s="59">
        <f>IF(C51=0,0,IF((ABS(C51-C$61)/C$63)&gt;$P$48,0,$A51))</f>
        <v>1</v>
      </c>
      <c r="M51" s="59">
        <f t="shared" ref="M51:P59" si="219">IF(D51=0,0,IF((ABS(D51-D$61)/D$63)&gt;$P$48,0,$A51))</f>
        <v>1</v>
      </c>
      <c r="N51" s="59">
        <f t="shared" si="219"/>
        <v>1</v>
      </c>
      <c r="O51" s="59">
        <f t="shared" si="219"/>
        <v>1</v>
      </c>
      <c r="P51" s="59">
        <f t="shared" si="219"/>
        <v>1</v>
      </c>
      <c r="Q51" s="59">
        <f>IF(J51=0,0,IF((ABS(J51-J$61)/J$63)&gt;$P$48,0,$A51))</f>
        <v>1</v>
      </c>
      <c r="S51" s="41">
        <f t="shared" ref="S51:W59" si="220">IF(C$63=0,0,ABS(C51-C$61)/C$63)</f>
        <v>0.1413899762197221</v>
      </c>
      <c r="T51" s="41">
        <f t="shared" si="220"/>
        <v>1.0818048949224981</v>
      </c>
      <c r="U51" s="41">
        <f t="shared" si="220"/>
        <v>0.88846567010271682</v>
      </c>
      <c r="V51" s="41">
        <f t="shared" si="220"/>
        <v>0.3578790332938922</v>
      </c>
      <c r="W51" s="41">
        <f t="shared" si="220"/>
        <v>0.9363700172042565</v>
      </c>
      <c r="X51" s="41">
        <f t="shared" ref="X51:X59" si="221">IF(J$63=0,0,ABS(J51-J$61)/J$63)</f>
        <v>1.3877466055546102</v>
      </c>
      <c r="Y51" s="86"/>
      <c r="AB51" s="18">
        <f t="shared" ref="AB51:AB59" si="222">B51</f>
        <v>39341</v>
      </c>
      <c r="AC51" s="39">
        <f>C$43</f>
        <v>0.51536250262668126</v>
      </c>
      <c r="AD51" s="39">
        <f>D$43</f>
        <v>0.10472267041028567</v>
      </c>
      <c r="AE51" s="39">
        <f>E$43</f>
        <v>9.6003032774909694E-2</v>
      </c>
      <c r="AF51" s="39">
        <f>F$43</f>
        <v>0.11306537857374757</v>
      </c>
      <c r="AG51" s="39">
        <f>G$43</f>
        <v>0.15148743394406294</v>
      </c>
      <c r="AJ51" s="39">
        <f>J$43</f>
        <v>0.21061021339015254</v>
      </c>
      <c r="BA51" s="86"/>
      <c r="BY51" s="86"/>
      <c r="DA51" s="86"/>
      <c r="EA51" s="86"/>
      <c r="EY51" s="86"/>
      <c r="FY51" s="86"/>
      <c r="GY51" s="86"/>
    </row>
    <row r="52" spans="1:207" x14ac:dyDescent="0.25">
      <c r="A52" s="58">
        <v>1</v>
      </c>
      <c r="B52" s="18">
        <f>AB$15</f>
        <v>39250</v>
      </c>
      <c r="C52" s="39">
        <f>AC$42</f>
        <v>0.91061116101605855</v>
      </c>
      <c r="D52" s="39">
        <f>AD$42</f>
        <v>1.0302837820904276</v>
      </c>
      <c r="E52" s="39">
        <f>AE$42</f>
        <v>0.99178282183262423</v>
      </c>
      <c r="F52" s="39">
        <f>AF$42</f>
        <v>0.87279552197271359</v>
      </c>
      <c r="G52" s="39">
        <f>AG$42</f>
        <v>1.3849272685218017</v>
      </c>
      <c r="J52" s="39">
        <f>AJ$42</f>
        <v>0.81148456145328252</v>
      </c>
      <c r="L52" s="59">
        <f t="shared" ref="L52:L59" si="223">IF(C52=0,0,IF((ABS(C52-C$61)/C$63)&gt;$P$48,0,$A52))</f>
        <v>1</v>
      </c>
      <c r="M52" s="59">
        <f t="shared" si="219"/>
        <v>1</v>
      </c>
      <c r="N52" s="59">
        <f t="shared" si="219"/>
        <v>1</v>
      </c>
      <c r="O52" s="59">
        <f t="shared" si="219"/>
        <v>1</v>
      </c>
      <c r="P52" s="59">
        <f t="shared" si="219"/>
        <v>1</v>
      </c>
      <c r="Q52" s="59">
        <f t="shared" ref="Q52:Q59" si="224">IF(J52=0,0,IF((ABS(J52-J$61)/J$63)&gt;$P$48,0,$A52))</f>
        <v>1</v>
      </c>
      <c r="S52" s="41">
        <f t="shared" si="220"/>
        <v>0.46407556976393066</v>
      </c>
      <c r="T52" s="41">
        <f t="shared" si="220"/>
        <v>9.5713064005846796E-2</v>
      </c>
      <c r="U52" s="41">
        <f t="shared" si="220"/>
        <v>0.16845877441318224</v>
      </c>
      <c r="V52" s="41">
        <f t="shared" si="220"/>
        <v>0.90372256178999721</v>
      </c>
      <c r="W52" s="41">
        <f t="shared" si="220"/>
        <v>0.13893274317755175</v>
      </c>
      <c r="X52" s="41">
        <f t="shared" si="221"/>
        <v>1.4786119118648904</v>
      </c>
      <c r="Y52" s="86"/>
      <c r="AB52" s="18">
        <f t="shared" si="222"/>
        <v>39250</v>
      </c>
      <c r="AC52" s="39">
        <f>AC$43</f>
        <v>0.38115880552315096</v>
      </c>
      <c r="AD52" s="39">
        <f>AD$43</f>
        <v>0.47181016669911735</v>
      </c>
      <c r="AE52" s="39">
        <f>AE$43</f>
        <v>0.40617166876803174</v>
      </c>
      <c r="AF52" s="39">
        <f>AF$43</f>
        <v>9.6346124672696903E-2</v>
      </c>
      <c r="AG52" s="39">
        <f>AG$43</f>
        <v>0.35534548587080661</v>
      </c>
      <c r="AJ52" s="39">
        <f>AJ$43</f>
        <v>8.979426623334591E-2</v>
      </c>
      <c r="BA52" s="86"/>
      <c r="BY52" s="86"/>
      <c r="DA52" s="86"/>
      <c r="EA52" s="86"/>
      <c r="EY52" s="86"/>
      <c r="FY52" s="86"/>
      <c r="GY52" s="86"/>
    </row>
    <row r="53" spans="1:207" x14ac:dyDescent="0.25">
      <c r="A53" s="58">
        <v>1</v>
      </c>
      <c r="B53" s="18">
        <f>BB$15</f>
        <v>39152</v>
      </c>
      <c r="C53" s="39">
        <f>BC$42</f>
        <v>1.3949914895538027</v>
      </c>
      <c r="D53" s="39">
        <f>BD$42</f>
        <v>1.2163556783264984</v>
      </c>
      <c r="E53" s="39">
        <f>BE$42</f>
        <v>1.0221964682768956</v>
      </c>
      <c r="F53" s="39">
        <f>BF$42</f>
        <v>1.1308469435705597</v>
      </c>
      <c r="G53" s="39">
        <f>BG$42</f>
        <v>0.93387316337752624</v>
      </c>
      <c r="J53" s="39">
        <f>BJ$42</f>
        <v>0.92146150142421379</v>
      </c>
      <c r="L53" s="59">
        <f t="shared" si="223"/>
        <v>0</v>
      </c>
      <c r="M53" s="59">
        <f t="shared" si="219"/>
        <v>0</v>
      </c>
      <c r="N53" s="59">
        <f t="shared" si="219"/>
        <v>1</v>
      </c>
      <c r="O53" s="59">
        <f t="shared" si="219"/>
        <v>1</v>
      </c>
      <c r="P53" s="59">
        <f t="shared" si="219"/>
        <v>1</v>
      </c>
      <c r="Q53" s="59">
        <f t="shared" si="224"/>
        <v>1</v>
      </c>
      <c r="S53" s="41">
        <f t="shared" si="220"/>
        <v>1.7619998673688542</v>
      </c>
      <c r="T53" s="41">
        <f t="shared" si="220"/>
        <v>1.7228338992257202</v>
      </c>
      <c r="U53" s="41">
        <f t="shared" si="220"/>
        <v>0.33889401320928358</v>
      </c>
      <c r="V53" s="41">
        <f t="shared" si="220"/>
        <v>0.71328861848529546</v>
      </c>
      <c r="W53" s="41">
        <f t="shared" si="220"/>
        <v>1.0565426463429586</v>
      </c>
      <c r="X53" s="41">
        <f t="shared" si="221"/>
        <v>0.21213685177186045</v>
      </c>
      <c r="Y53" s="86"/>
      <c r="AB53" s="18">
        <f t="shared" si="222"/>
        <v>39152</v>
      </c>
      <c r="AC53" s="39">
        <f>BC$43</f>
        <v>0.55862387370777755</v>
      </c>
      <c r="AD53" s="39">
        <f>BD$43</f>
        <v>0.2479500955079717</v>
      </c>
      <c r="AE53" s="39">
        <f>BE$43</f>
        <v>0.19191153669625199</v>
      </c>
      <c r="AF53" s="39">
        <f>BF$43</f>
        <v>0.20030191768589978</v>
      </c>
      <c r="AG53" s="39">
        <f>BG$43</f>
        <v>0.38872211803446488</v>
      </c>
      <c r="AJ53" s="39">
        <f>BJ$43</f>
        <v>0.15873414099335315</v>
      </c>
      <c r="BA53" s="86"/>
      <c r="BY53" s="86"/>
      <c r="DA53" s="86"/>
      <c r="EA53" s="86"/>
      <c r="EY53" s="86"/>
      <c r="FY53" s="86"/>
      <c r="GY53" s="86"/>
    </row>
    <row r="54" spans="1:207" x14ac:dyDescent="0.25">
      <c r="A54" s="58">
        <v>1</v>
      </c>
      <c r="B54" s="18">
        <f>CB$15</f>
        <v>38977</v>
      </c>
      <c r="C54" s="39">
        <f>CC$42</f>
        <v>1.2298163880755193</v>
      </c>
      <c r="D54" s="39">
        <f>CD$42</f>
        <v>1.158768308181273</v>
      </c>
      <c r="E54" s="39">
        <f>CE$42</f>
        <v>1.0459683982189321</v>
      </c>
      <c r="F54" s="39">
        <f>CF$42</f>
        <v>0.96302487923701696</v>
      </c>
      <c r="G54" s="39">
        <f>CG$42</f>
        <v>1.6754471627182739</v>
      </c>
      <c r="J54" s="39">
        <f>CJ$42</f>
        <v>0.97764011861880951</v>
      </c>
      <c r="L54" s="59">
        <f t="shared" si="223"/>
        <v>1</v>
      </c>
      <c r="M54" s="59">
        <f t="shared" si="219"/>
        <v>1</v>
      </c>
      <c r="N54" s="59">
        <f t="shared" si="219"/>
        <v>1</v>
      </c>
      <c r="O54" s="59">
        <f t="shared" si="219"/>
        <v>1</v>
      </c>
      <c r="P54" s="59">
        <f t="shared" si="219"/>
        <v>1</v>
      </c>
      <c r="Q54" s="59">
        <f t="shared" si="224"/>
        <v>1</v>
      </c>
      <c r="S54" s="41">
        <f t="shared" si="220"/>
        <v>1.0029016658859047</v>
      </c>
      <c r="T54" s="41">
        <f t="shared" si="220"/>
        <v>1.1600120050196974</v>
      </c>
      <c r="U54" s="41">
        <f t="shared" si="220"/>
        <v>0.73545135944390128</v>
      </c>
      <c r="V54" s="41">
        <f t="shared" si="220"/>
        <v>0.33832408972573774</v>
      </c>
      <c r="W54" s="41">
        <f t="shared" si="220"/>
        <v>0.90892769437502208</v>
      </c>
      <c r="X54" s="41">
        <f t="shared" si="221"/>
        <v>0.43480620380210566</v>
      </c>
      <c r="Y54" s="86"/>
      <c r="AB54" s="18">
        <f t="shared" si="222"/>
        <v>38977</v>
      </c>
      <c r="AC54" s="39">
        <f>CC$43</f>
        <v>0.51421817237636303</v>
      </c>
      <c r="AD54" s="39">
        <f>CD$43</f>
        <v>0.12985957433330467</v>
      </c>
      <c r="AE54" s="39">
        <f>CE$43</f>
        <v>0.15172220996076041</v>
      </c>
      <c r="AF54" s="39">
        <f>CF$43</f>
        <v>9.42230191694583E-2</v>
      </c>
      <c r="AG54" s="39">
        <f>CG$43</f>
        <v>0.23215478555793884</v>
      </c>
      <c r="AJ54" s="39">
        <f>CJ$43</f>
        <v>0.13337067483188364</v>
      </c>
      <c r="BA54" s="86"/>
      <c r="BY54" s="86"/>
      <c r="DA54" s="86"/>
      <c r="EA54" s="86"/>
      <c r="EY54" s="86"/>
      <c r="FY54" s="86"/>
      <c r="GY54" s="86"/>
    </row>
    <row r="55" spans="1:207" x14ac:dyDescent="0.25">
      <c r="A55" s="58">
        <v>1</v>
      </c>
      <c r="B55" s="18">
        <f>DB$15</f>
        <v>38879</v>
      </c>
      <c r="C55" s="39">
        <f>DC$42</f>
        <v>0.81042649217174545</v>
      </c>
      <c r="D55" s="39">
        <f>DD$42</f>
        <v>1.0951013838694101</v>
      </c>
      <c r="E55" s="39">
        <f>DE$42</f>
        <v>1.0364077934460321</v>
      </c>
      <c r="F55" s="39">
        <f>DF$42</f>
        <v>1.3988621584666676</v>
      </c>
      <c r="G55" s="39">
        <f>DG$42</f>
        <v>0.90957816867589047</v>
      </c>
      <c r="J55" s="39">
        <f>DJ$42</f>
        <v>1.0482121241725912</v>
      </c>
      <c r="L55" s="59">
        <f t="shared" si="223"/>
        <v>1</v>
      </c>
      <c r="M55" s="59">
        <f t="shared" si="219"/>
        <v>1</v>
      </c>
      <c r="N55" s="59">
        <f t="shared" si="219"/>
        <v>1</v>
      </c>
      <c r="O55" s="59">
        <f t="shared" si="219"/>
        <v>0</v>
      </c>
      <c r="P55" s="59">
        <f t="shared" si="219"/>
        <v>1</v>
      </c>
      <c r="Q55" s="59">
        <f t="shared" si="224"/>
        <v>1</v>
      </c>
      <c r="S55" s="41">
        <f t="shared" si="220"/>
        <v>0.92449606447076593</v>
      </c>
      <c r="T55" s="41">
        <f t="shared" si="220"/>
        <v>0.53777246101709542</v>
      </c>
      <c r="U55" s="41">
        <f t="shared" si="220"/>
        <v>0.57596375930442145</v>
      </c>
      <c r="V55" s="41">
        <f t="shared" si="220"/>
        <v>2.3927352818184962</v>
      </c>
      <c r="W55" s="41">
        <f t="shared" si="220"/>
        <v>1.1209341859012709</v>
      </c>
      <c r="X55" s="41">
        <f t="shared" si="221"/>
        <v>1.2475009832552835</v>
      </c>
      <c r="Y55" s="86"/>
      <c r="AB55" s="18">
        <f t="shared" si="222"/>
        <v>38879</v>
      </c>
      <c r="AC55" s="39">
        <f>DC$43</f>
        <v>0.6960168005682239</v>
      </c>
      <c r="AD55" s="39">
        <f>DD$43</f>
        <v>0.47797983243632119</v>
      </c>
      <c r="AE55" s="39">
        <f>DE$43</f>
        <v>0.17546831157561141</v>
      </c>
      <c r="AF55" s="39">
        <f>DF$43</f>
        <v>0.20883858283586884</v>
      </c>
      <c r="AG55" s="39">
        <f>DG$43</f>
        <v>0.25042204034731863</v>
      </c>
      <c r="AJ55" s="39">
        <f>DJ$43</f>
        <v>0.46890744449694222</v>
      </c>
      <c r="BA55" s="86"/>
      <c r="BY55" s="86"/>
      <c r="DA55" s="86"/>
      <c r="EA55" s="86"/>
      <c r="EY55" s="86"/>
      <c r="FY55" s="86"/>
      <c r="GY55" s="86"/>
    </row>
    <row r="56" spans="1:207" x14ac:dyDescent="0.25">
      <c r="A56" s="58">
        <v>0.9</v>
      </c>
      <c r="B56" s="18">
        <f>EB$15</f>
        <v>38788</v>
      </c>
      <c r="C56" s="39">
        <f>EC$42</f>
        <v>1.1238832175377345</v>
      </c>
      <c r="D56" s="39">
        <f>ED$42</f>
        <v>1.0537509997165793</v>
      </c>
      <c r="E56" s="39">
        <f>EE$42</f>
        <v>1.0611677069028351</v>
      </c>
      <c r="F56" s="39">
        <f>EF$42</f>
        <v>0.93856666969819624</v>
      </c>
      <c r="G56" s="39">
        <f>EG$42</f>
        <v>1.0225230161173779</v>
      </c>
      <c r="J56" s="39">
        <f>EJ$42</f>
        <v>0.91359849867953724</v>
      </c>
      <c r="L56" s="59">
        <f t="shared" si="223"/>
        <v>0.9</v>
      </c>
      <c r="M56" s="59">
        <f t="shared" si="219"/>
        <v>0.9</v>
      </c>
      <c r="N56" s="59">
        <f t="shared" si="219"/>
        <v>0.9</v>
      </c>
      <c r="O56" s="59">
        <f t="shared" si="219"/>
        <v>0.9</v>
      </c>
      <c r="P56" s="59">
        <f t="shared" si="219"/>
        <v>0.9</v>
      </c>
      <c r="Q56" s="59">
        <f t="shared" si="224"/>
        <v>0.9</v>
      </c>
      <c r="S56" s="41">
        <f t="shared" si="220"/>
        <v>0.51606267796985028</v>
      </c>
      <c r="T56" s="41">
        <f t="shared" si="220"/>
        <v>0.13364041823839695</v>
      </c>
      <c r="U56" s="41">
        <f t="shared" si="220"/>
        <v>0.98900239762153741</v>
      </c>
      <c r="V56" s="41">
        <f t="shared" si="220"/>
        <v>0.49158500969626745</v>
      </c>
      <c r="W56" s="41">
        <f t="shared" si="220"/>
        <v>0.82158476429195404</v>
      </c>
      <c r="X56" s="41">
        <f t="shared" si="221"/>
        <v>0.30268580572718995</v>
      </c>
      <c r="Y56" s="86"/>
      <c r="AB56" s="18">
        <f t="shared" si="222"/>
        <v>38788</v>
      </c>
      <c r="AC56" s="39">
        <f>EC$43</f>
        <v>0.45900586884616701</v>
      </c>
      <c r="AD56" s="39">
        <f>ED$43</f>
        <v>6.3774663594697009E-2</v>
      </c>
      <c r="AE56" s="39">
        <f>EE$43</f>
        <v>4.2923688229006968E-2</v>
      </c>
      <c r="AF56" s="39">
        <f>EF$43</f>
        <v>6.0901119037796866E-2</v>
      </c>
      <c r="AG56" s="39">
        <f>EG$43</f>
        <v>9.9701512501780859E-2</v>
      </c>
      <c r="AJ56" s="39">
        <f>EJ$43</f>
        <v>0.10744842084887872</v>
      </c>
      <c r="BA56" s="86"/>
      <c r="BY56" s="86"/>
      <c r="DA56" s="86"/>
      <c r="EA56" s="86"/>
      <c r="EY56" s="86"/>
      <c r="FY56" s="86"/>
      <c r="GY56" s="86"/>
    </row>
    <row r="57" spans="1:207" x14ac:dyDescent="0.25">
      <c r="A57" s="58">
        <v>0.8</v>
      </c>
      <c r="B57" s="18">
        <f>FB$15</f>
        <v>38607</v>
      </c>
      <c r="C57" s="39">
        <f>FC$42</f>
        <v>0.99127986617361719</v>
      </c>
      <c r="D57" s="39">
        <f>FD$42</f>
        <v>1.0029494116978557</v>
      </c>
      <c r="E57" s="39">
        <f>FE$42</f>
        <v>0.86834216278501541</v>
      </c>
      <c r="F57" s="39">
        <f>FF$42</f>
        <v>0.98977355971705738</v>
      </c>
      <c r="G57" s="39">
        <f>FG$42</f>
        <v>1.8791884134331565</v>
      </c>
      <c r="J57" s="39">
        <f>FJ$42</f>
        <v>1.04544374363436</v>
      </c>
      <c r="L57" s="59">
        <f t="shared" si="223"/>
        <v>0.8</v>
      </c>
      <c r="M57" s="59">
        <f t="shared" si="219"/>
        <v>0.8</v>
      </c>
      <c r="N57" s="59">
        <f t="shared" si="219"/>
        <v>0</v>
      </c>
      <c r="O57" s="59">
        <f t="shared" si="219"/>
        <v>0.8</v>
      </c>
      <c r="P57" s="59">
        <f t="shared" si="219"/>
        <v>0.8</v>
      </c>
      <c r="Q57" s="59">
        <f t="shared" si="224"/>
        <v>0.8</v>
      </c>
      <c r="S57" s="41">
        <f t="shared" si="220"/>
        <v>9.3344942369025685E-2</v>
      </c>
      <c r="T57" s="41">
        <f t="shared" si="220"/>
        <v>0.36286160859955885</v>
      </c>
      <c r="U57" s="41">
        <f t="shared" si="220"/>
        <v>2.2276647492217418</v>
      </c>
      <c r="V57" s="41">
        <f t="shared" si="220"/>
        <v>0.17071053764369079</v>
      </c>
      <c r="W57" s="41">
        <f t="shared" si="220"/>
        <v>1.4489242231326132</v>
      </c>
      <c r="X57" s="41">
        <f t="shared" si="221"/>
        <v>1.2156208008330092</v>
      </c>
      <c r="Y57" s="86"/>
      <c r="AB57" s="18">
        <f t="shared" si="222"/>
        <v>38607</v>
      </c>
      <c r="AC57" s="39">
        <f>FC$43</f>
        <v>0.40430506520886467</v>
      </c>
      <c r="AD57" s="39">
        <f>FD$43</f>
        <v>9.4207402932267023E-2</v>
      </c>
      <c r="AE57" s="39">
        <f>FE$43</f>
        <v>9.0641918577740982E-2</v>
      </c>
      <c r="AF57" s="39">
        <f>FF$43</f>
        <v>0.12300740758384433</v>
      </c>
      <c r="AG57" s="39">
        <f>FG$43</f>
        <v>0.22428458567449353</v>
      </c>
      <c r="AJ57" s="39">
        <f>FJ$43</f>
        <v>5.7683806446585675E-2</v>
      </c>
      <c r="BA57" s="86"/>
      <c r="BY57" s="86"/>
      <c r="DA57" s="86"/>
      <c r="EA57" s="86"/>
      <c r="EY57" s="86"/>
      <c r="FY57" s="86"/>
      <c r="GY57" s="86"/>
    </row>
    <row r="58" spans="1:207" x14ac:dyDescent="0.25">
      <c r="A58" s="58">
        <v>0.7</v>
      </c>
      <c r="B58" s="18">
        <f>GB$15</f>
        <v>38516</v>
      </c>
      <c r="C58" s="39">
        <f>GC$42</f>
        <v>0.67721376095400898</v>
      </c>
      <c r="D58" s="39">
        <f>GD$42</f>
        <v>0.95154887917059394</v>
      </c>
      <c r="E58" s="39">
        <f>GE$42</f>
        <v>1.01213371304706</v>
      </c>
      <c r="F58" s="39">
        <f>GF$42</f>
        <v>0.91777351928678963</v>
      </c>
      <c r="G58" s="39">
        <f>GG$42</f>
        <v>1.5213553185955047</v>
      </c>
      <c r="J58" s="39">
        <f>GJ$42</f>
        <v>1.0002505976325022</v>
      </c>
      <c r="L58" s="59">
        <f t="shared" si="223"/>
        <v>0</v>
      </c>
      <c r="M58" s="59">
        <f t="shared" si="219"/>
        <v>0.7</v>
      </c>
      <c r="N58" s="59">
        <f t="shared" si="219"/>
        <v>0.7</v>
      </c>
      <c r="O58" s="59">
        <f t="shared" si="219"/>
        <v>0.7</v>
      </c>
      <c r="P58" s="59">
        <f t="shared" si="219"/>
        <v>0.7</v>
      </c>
      <c r="Q58" s="59">
        <f t="shared" si="224"/>
        <v>0.7</v>
      </c>
      <c r="S58" s="41">
        <f t="shared" si="220"/>
        <v>1.5367042228251315</v>
      </c>
      <c r="T58" s="41">
        <f t="shared" si="220"/>
        <v>0.86521733360031716</v>
      </c>
      <c r="U58" s="41">
        <f t="shared" si="220"/>
        <v>0.17102966565811187</v>
      </c>
      <c r="V58" s="41">
        <f t="shared" si="220"/>
        <v>0.62187980319207259</v>
      </c>
      <c r="W58" s="41">
        <f t="shared" si="220"/>
        <v>0.50052212778411742</v>
      </c>
      <c r="X58" s="41">
        <f t="shared" si="221"/>
        <v>0.6951844956073473</v>
      </c>
      <c r="Y58" s="86"/>
      <c r="AB58" s="18">
        <f t="shared" si="222"/>
        <v>38516</v>
      </c>
      <c r="AC58" s="39">
        <f>GC$43</f>
        <v>0.50500733566483458</v>
      </c>
      <c r="AD58" s="39">
        <f>GD$43</f>
        <v>7.4214273774811865E-2</v>
      </c>
      <c r="AE58" s="39">
        <f>GE$43</f>
        <v>3.2856374335157701E-2</v>
      </c>
      <c r="AF58" s="39">
        <f>GF$43</f>
        <v>5.9675955449913748E-2</v>
      </c>
      <c r="AG58" s="39">
        <f>GG$43</f>
        <v>0.36070231402640884</v>
      </c>
      <c r="AJ58" s="39">
        <f>GJ$43</f>
        <v>0.43737835863739016</v>
      </c>
      <c r="BA58" s="86"/>
      <c r="BY58" s="86"/>
      <c r="DA58" s="86"/>
      <c r="EA58" s="86"/>
      <c r="EY58" s="86"/>
      <c r="FY58" s="86"/>
      <c r="GY58" s="86"/>
    </row>
    <row r="59" spans="1:207" x14ac:dyDescent="0.25">
      <c r="A59" s="58">
        <v>0.6</v>
      </c>
      <c r="B59" s="18">
        <f>HB$15</f>
        <v>38425</v>
      </c>
      <c r="C59" s="39">
        <f>HC$42</f>
        <v>0.92374124876261154</v>
      </c>
      <c r="D59" s="39">
        <f>HD$42</f>
        <v>0.92254711802050848</v>
      </c>
      <c r="E59" s="39">
        <f>HE$42</f>
        <v>1.0303103652611978</v>
      </c>
      <c r="F59" s="39">
        <f>HF$42</f>
        <v>0.98160081853316228</v>
      </c>
      <c r="G59" s="39">
        <f>HG$42</f>
        <v>1.6864632705064961</v>
      </c>
      <c r="J59" s="39">
        <f>HJ$42</f>
        <v>0.92147935018576677</v>
      </c>
      <c r="L59" s="59">
        <f t="shared" si="223"/>
        <v>0.6</v>
      </c>
      <c r="M59" s="59">
        <f t="shared" si="219"/>
        <v>0.6</v>
      </c>
      <c r="N59" s="59">
        <f t="shared" si="219"/>
        <v>0.6</v>
      </c>
      <c r="O59" s="59">
        <f t="shared" si="219"/>
        <v>0.6</v>
      </c>
      <c r="P59" s="59">
        <f t="shared" si="219"/>
        <v>0.6</v>
      </c>
      <c r="Q59" s="59">
        <f t="shared" si="224"/>
        <v>0.6</v>
      </c>
      <c r="S59" s="41">
        <f t="shared" si="220"/>
        <v>0.40373338801547798</v>
      </c>
      <c r="T59" s="41">
        <f t="shared" si="220"/>
        <v>1.1486618823727022</v>
      </c>
      <c r="U59" s="41">
        <f t="shared" si="220"/>
        <v>0.474247998500404</v>
      </c>
      <c r="V59" s="41">
        <f t="shared" si="220"/>
        <v>0.22192286496211941</v>
      </c>
      <c r="W59" s="41">
        <f t="shared" si="220"/>
        <v>0.93812482527113161</v>
      </c>
      <c r="X59" s="41">
        <f t="shared" si="221"/>
        <v>0.21193130857920239</v>
      </c>
      <c r="Y59" s="86"/>
      <c r="AB59" s="18">
        <f t="shared" si="222"/>
        <v>38425</v>
      </c>
      <c r="AC59" s="39">
        <f>HC$43</f>
        <v>0.13099307214459432</v>
      </c>
      <c r="AD59" s="39">
        <f>HD$43</f>
        <v>6.688675910438685E-2</v>
      </c>
      <c r="AE59" s="39">
        <f>HE$43</f>
        <v>8.6585700825169601E-2</v>
      </c>
      <c r="AF59" s="39">
        <f>HF$43</f>
        <v>0.1185814794075862</v>
      </c>
      <c r="AG59" s="39">
        <f>HG$43</f>
        <v>0.73349274619667459</v>
      </c>
      <c r="AJ59" s="39">
        <f>HJ$43</f>
        <v>0.13155165498435203</v>
      </c>
      <c r="BA59" s="86"/>
      <c r="BY59" s="86"/>
      <c r="DA59" s="86"/>
      <c r="EA59" s="86"/>
      <c r="EY59" s="86"/>
      <c r="FY59" s="86"/>
      <c r="GY59" s="86"/>
    </row>
    <row r="60" spans="1:207" x14ac:dyDescent="0.25">
      <c r="L60" s="45"/>
      <c r="M60" s="45"/>
      <c r="N60" s="45"/>
      <c r="O60" s="45"/>
      <c r="P60" s="45"/>
      <c r="Q60" s="45"/>
      <c r="Y60" s="86"/>
      <c r="BA60" s="86"/>
      <c r="BY60" s="86"/>
      <c r="DA60" s="86"/>
      <c r="EA60" s="86"/>
      <c r="EY60" s="86"/>
      <c r="FY60" s="86"/>
      <c r="GY60" s="86"/>
    </row>
    <row r="61" spans="1:207" ht="15.75" thickBot="1" x14ac:dyDescent="0.3">
      <c r="B61" s="2" t="s">
        <v>29</v>
      </c>
      <c r="C61" s="39">
        <f>AVERAGE(C51:C60)</f>
        <v>1.0115911517202931</v>
      </c>
      <c r="D61" s="39">
        <f t="shared" ref="D61:G61" si="225">AVERAGE(D51:D60)</f>
        <v>1.0400770465340825</v>
      </c>
      <c r="E61" s="39">
        <f t="shared" si="225"/>
        <v>1.0018812104301267</v>
      </c>
      <c r="F61" s="39">
        <f t="shared" si="225"/>
        <v>1.0170164739640617</v>
      </c>
      <c r="G61" s="39">
        <f t="shared" si="225"/>
        <v>1.3325078003349036</v>
      </c>
      <c r="J61" s="39">
        <f t="shared" ref="J61" si="226">AVERAGE(J51:J60)</f>
        <v>0.93988283678886164</v>
      </c>
      <c r="K61" s="10" t="s">
        <v>15</v>
      </c>
      <c r="L61" s="59">
        <f>SUM(L50:L60)</f>
        <v>6.3</v>
      </c>
      <c r="M61" s="59">
        <f t="shared" ref="M61:Q61" si="227">SUM(M50:M60)</f>
        <v>7</v>
      </c>
      <c r="N61" s="59">
        <f t="shared" si="227"/>
        <v>7.2</v>
      </c>
      <c r="O61" s="59">
        <f t="shared" si="227"/>
        <v>7</v>
      </c>
      <c r="P61" s="59">
        <f t="shared" si="227"/>
        <v>8</v>
      </c>
      <c r="Q61" s="59">
        <f t="shared" si="227"/>
        <v>8</v>
      </c>
      <c r="Y61" s="86"/>
      <c r="AB61" s="2" t="s">
        <v>29</v>
      </c>
      <c r="AC61" s="39">
        <f>AVERAGE(AC51:AC60)</f>
        <v>0.46274349962962863</v>
      </c>
      <c r="AD61" s="39">
        <f t="shared" ref="AD61:AG61" si="228">AVERAGE(AD51:AD60)</f>
        <v>0.19237838208812927</v>
      </c>
      <c r="AE61" s="39">
        <f t="shared" si="228"/>
        <v>0.14158716019362674</v>
      </c>
      <c r="AF61" s="39">
        <f t="shared" si="228"/>
        <v>0.11943788715742361</v>
      </c>
      <c r="AG61" s="39">
        <f t="shared" si="228"/>
        <v>0.31070144690599444</v>
      </c>
      <c r="AJ61" s="39">
        <f t="shared" ref="AJ61" si="229">AVERAGE(AJ51:AJ60)</f>
        <v>0.19949766454032045</v>
      </c>
      <c r="BA61" s="86"/>
      <c r="BY61" s="86"/>
      <c r="DA61" s="86"/>
      <c r="EA61" s="86"/>
      <c r="EY61" s="86"/>
      <c r="FY61" s="86"/>
      <c r="GY61" s="86"/>
    </row>
    <row r="62" spans="1:207" ht="15.75" thickBot="1" x14ac:dyDescent="0.3">
      <c r="B62" s="60" t="s">
        <v>30</v>
      </c>
      <c r="C62" s="61">
        <f>IF(L61=0,0,SUMPRODUCT(C51:C60,L51:L60)/L61)</f>
        <v>1.0082498921398868</v>
      </c>
      <c r="D62" s="61">
        <f t="shared" ref="D62:G62" si="230">IF(M61=0,0,SUMPRODUCT(D51:D60,M51:M60)/M61)</f>
        <v>1.026269892458519</v>
      </c>
      <c r="E62" s="61">
        <f t="shared" si="230"/>
        <v>1.0175982917190618</v>
      </c>
      <c r="F62" s="61">
        <f t="shared" si="230"/>
        <v>0.9706431921567652</v>
      </c>
      <c r="G62" s="61">
        <f t="shared" si="230"/>
        <v>1.2979360393668138</v>
      </c>
      <c r="H62" s="61"/>
      <c r="I62" s="61"/>
      <c r="J62" s="61">
        <f>IF(Q61=0,0,SUMPRODUCT(J51:J60,Q51:Q60)/Q61)</f>
        <v>0.93622875164260888</v>
      </c>
      <c r="K62" s="62"/>
      <c r="Y62" s="86"/>
      <c r="BA62" s="86"/>
      <c r="BY62" s="86"/>
      <c r="DA62" s="86"/>
      <c r="EA62" s="86"/>
      <c r="EY62" s="86"/>
      <c r="FY62" s="86"/>
      <c r="GY62" s="86"/>
    </row>
    <row r="63" spans="1:207" x14ac:dyDescent="0.25">
      <c r="B63" s="2" t="s">
        <v>24</v>
      </c>
      <c r="C63" s="39">
        <f>STDEV(C51:C59)</f>
        <v>0.21759385169876927</v>
      </c>
      <c r="D63" s="39">
        <f t="shared" ref="D63:G63" si="231">STDEV(D51:D59)</f>
        <v>0.10231899422900803</v>
      </c>
      <c r="E63" s="39">
        <f t="shared" si="231"/>
        <v>5.9945756062156359E-2</v>
      </c>
      <c r="F63" s="39">
        <f t="shared" si="231"/>
        <v>0.15958542819346086</v>
      </c>
      <c r="G63" s="39">
        <f t="shared" si="231"/>
        <v>0.37730103781156665</v>
      </c>
      <c r="J63" s="39">
        <f t="shared" ref="J63" si="232">STDEV(J51:J59)</f>
        <v>8.6837035671948282E-2</v>
      </c>
      <c r="Y63" s="86"/>
      <c r="BA63" s="86"/>
      <c r="BY63" s="86"/>
      <c r="DA63" s="86"/>
      <c r="EA63" s="86"/>
      <c r="EY63" s="86"/>
      <c r="FY63" s="86"/>
      <c r="GY63" s="86"/>
    </row>
  </sheetData>
  <mergeCells count="39">
    <mergeCell ref="EC26:EJ26"/>
    <mergeCell ref="C7:I7"/>
    <mergeCell ref="C26:J26"/>
    <mergeCell ref="L26:X26"/>
    <mergeCell ref="AC26:AJ26"/>
    <mergeCell ref="AL26:AX26"/>
    <mergeCell ref="BC26:BJ26"/>
    <mergeCell ref="BL26:BX26"/>
    <mergeCell ref="CC26:CJ26"/>
    <mergeCell ref="CL26:CX26"/>
    <mergeCell ref="DC26:DJ26"/>
    <mergeCell ref="DL26:DX26"/>
    <mergeCell ref="HL26:HX26"/>
    <mergeCell ref="L28:Q28"/>
    <mergeCell ref="S28:X28"/>
    <mergeCell ref="AL28:AQ28"/>
    <mergeCell ref="AS28:AX28"/>
    <mergeCell ref="BL28:BQ28"/>
    <mergeCell ref="BS28:BX28"/>
    <mergeCell ref="CL28:CQ28"/>
    <mergeCell ref="CS28:CX28"/>
    <mergeCell ref="DL28:DQ28"/>
    <mergeCell ref="EL26:EX26"/>
    <mergeCell ref="FC26:FJ26"/>
    <mergeCell ref="FL26:FX26"/>
    <mergeCell ref="GC26:GJ26"/>
    <mergeCell ref="GL26:GX26"/>
    <mergeCell ref="HC26:HJ26"/>
    <mergeCell ref="GS28:GX28"/>
    <mergeCell ref="HL28:HQ28"/>
    <mergeCell ref="HS28:HX28"/>
    <mergeCell ref="L49:Q49"/>
    <mergeCell ref="S49:X49"/>
    <mergeCell ref="DS28:DX28"/>
    <mergeCell ref="EL28:EQ28"/>
    <mergeCell ref="ES28:EX28"/>
    <mergeCell ref="FL28:FQ28"/>
    <mergeCell ref="FS28:FX28"/>
    <mergeCell ref="GL28:GQ28"/>
  </mergeCells>
  <conditionalFormatting sqref="AC11:AJ19">
    <cfRule type="cellIs" dxfId="231" priority="26" operator="equal">
      <formula>0</formula>
    </cfRule>
  </conditionalFormatting>
  <conditionalFormatting sqref="BC11:BJ19">
    <cfRule type="cellIs" dxfId="230" priority="25" operator="equal">
      <formula>0</formula>
    </cfRule>
  </conditionalFormatting>
  <conditionalFormatting sqref="CC11:CJ19">
    <cfRule type="cellIs" dxfId="229" priority="24" operator="equal">
      <formula>0</formula>
    </cfRule>
  </conditionalFormatting>
  <conditionalFormatting sqref="DC11:DJ19">
    <cfRule type="cellIs" dxfId="228" priority="23" operator="equal">
      <formula>0</formula>
    </cfRule>
  </conditionalFormatting>
  <conditionalFormatting sqref="EC11:EJ19">
    <cfRule type="cellIs" dxfId="227" priority="22" operator="equal">
      <formula>0</formula>
    </cfRule>
  </conditionalFormatting>
  <conditionalFormatting sqref="FC11:FJ19">
    <cfRule type="cellIs" dxfId="226" priority="21" operator="equal">
      <formula>0</formula>
    </cfRule>
  </conditionalFormatting>
  <conditionalFormatting sqref="GC11:GJ19">
    <cfRule type="cellIs" dxfId="225" priority="20" operator="equal">
      <formula>0</formula>
    </cfRule>
  </conditionalFormatting>
  <conditionalFormatting sqref="HC11:HJ19">
    <cfRule type="cellIs" dxfId="224" priority="19" operator="equal">
      <formula>0</formula>
    </cfRule>
  </conditionalFormatting>
  <conditionalFormatting sqref="K11:K19">
    <cfRule type="cellIs" dxfId="223" priority="18" operator="equal">
      <formula>0</formula>
    </cfRule>
  </conditionalFormatting>
  <conditionalFormatting sqref="S31:X39 AS31:AX39 BS31:BX39 CS31:CX39 DS31:DX39 ES31:EX39 FS31:FX39 GS31:GX39 HS31:HX39">
    <cfRule type="expression" dxfId="222" priority="27">
      <formula>S31&lt;$S$27</formula>
    </cfRule>
    <cfRule type="expression" dxfId="221" priority="28">
      <formula>S31&gt;$V$27</formula>
    </cfRule>
    <cfRule type="expression" dxfId="220" priority="29">
      <formula>S31&gt;$U$27</formula>
    </cfRule>
  </conditionalFormatting>
  <conditionalFormatting sqref="S51:X59">
    <cfRule type="expression" dxfId="219" priority="15">
      <formula>S51&lt;$S$27</formula>
    </cfRule>
    <cfRule type="expression" dxfId="218" priority="16">
      <formula>S51&gt;$V$27</formula>
    </cfRule>
    <cfRule type="expression" dxfId="217" priority="17">
      <formula>S51&gt;$U$27</formula>
    </cfRule>
  </conditionalFormatting>
  <conditionalFormatting sqref="C51:J63">
    <cfRule type="cellIs" dxfId="216" priority="14" operator="equal">
      <formula>0</formula>
    </cfRule>
  </conditionalFormatting>
  <conditionalFormatting sqref="AC51:AJ61">
    <cfRule type="cellIs" dxfId="215" priority="13" operator="equal">
      <formula>0</formula>
    </cfRule>
  </conditionalFormatting>
  <conditionalFormatting sqref="C31:J43 AC41:AJ43 BC41:BJ43 CC41:CJ43 DC41:DJ43 EC41:EJ43 FC41:FJ43 GC41:GJ43 HC41:HJ43 AC31:AJ39 BC31:BJ39 CC31:CJ39 DC31:DJ39 EC31:EJ39 FC31:FJ39 GC31:GJ39 HC31:HJ39">
    <cfRule type="cellIs" dxfId="214" priority="12" operator="equal">
      <formula>0</formula>
    </cfRule>
  </conditionalFormatting>
  <conditionalFormatting sqref="L31:Q41 AL41:AQ41 BL41:BQ41 CL41:CQ41 DL41:DQ41 EL41:EQ41 FL41:FQ41 GL41:GQ41 HL41:HQ41 AL31:AQ39 BL31:BQ39 CL31:CQ39 DL31:DQ39 EL31:EQ39 FL31:FQ39 GL31:GQ39 HL31:HQ39">
    <cfRule type="cellIs" dxfId="213" priority="11" operator="equal">
      <formula>0</formula>
    </cfRule>
  </conditionalFormatting>
  <conditionalFormatting sqref="L51:Q61">
    <cfRule type="cellIs" dxfId="212" priority="10" operator="equal">
      <formula>0</formula>
    </cfRule>
  </conditionalFormatting>
  <conditionalFormatting sqref="C11:J19">
    <cfRule type="cellIs" dxfId="211" priority="9" operator="equal">
      <formula>0</formula>
    </cfRule>
  </conditionalFormatting>
  <conditionalFormatting sqref="AK11:AK19">
    <cfRule type="cellIs" dxfId="210" priority="8" operator="equal">
      <formula>0</formula>
    </cfRule>
  </conditionalFormatting>
  <conditionalFormatting sqref="BK11:BK19">
    <cfRule type="cellIs" dxfId="209" priority="7" operator="equal">
      <formula>0</formula>
    </cfRule>
  </conditionalFormatting>
  <conditionalFormatting sqref="CK11:CK19">
    <cfRule type="cellIs" dxfId="208" priority="6" operator="equal">
      <formula>0</formula>
    </cfRule>
  </conditionalFormatting>
  <conditionalFormatting sqref="DK11:DK19">
    <cfRule type="cellIs" dxfId="207" priority="5" operator="equal">
      <formula>0</formula>
    </cfRule>
  </conditionalFormatting>
  <conditionalFormatting sqref="EK11:EK19">
    <cfRule type="cellIs" dxfId="206" priority="4" operator="equal">
      <formula>0</formula>
    </cfRule>
  </conditionalFormatting>
  <conditionalFormatting sqref="FK11:FK19">
    <cfRule type="cellIs" dxfId="205" priority="3" operator="equal">
      <formula>0</formula>
    </cfRule>
  </conditionalFormatting>
  <conditionalFormatting sqref="GK11:GK19">
    <cfRule type="cellIs" dxfId="204" priority="2" operator="equal">
      <formula>0</formula>
    </cfRule>
  </conditionalFormatting>
  <conditionalFormatting sqref="HK11:HK19">
    <cfRule type="cellIs" dxfId="203" priority="1" operator="equal">
      <formula>0</formula>
    </cfRule>
  </conditionalFormatting>
  <printOptions headings="1"/>
  <pageMargins left="0.4" right="0.2" top="0.4" bottom="0.3" header="0.3" footer="0.25"/>
  <pageSetup scale="75" orientation="landscape" r:id="rId1"/>
  <headerFooter>
    <oddFooter>&amp;L&amp;"Arial,Regular"&amp;8&amp;Z&amp;F \ &amp;A&amp;R&amp;"Arial,Regular"&amp;8&amp;D, &amp;T</oddFooter>
  </headerFooter>
  <colBreaks count="8" manualBreakCount="8">
    <brk id="27" max="1048575" man="1"/>
    <brk id="53" max="1048575" man="1"/>
    <brk id="79" max="1048575" man="1"/>
    <brk id="105" max="1048575" man="1"/>
    <brk id="131" max="1048575" man="1"/>
    <brk id="157" max="1048575" man="1"/>
    <brk id="183" max="1048575" man="1"/>
    <brk id="209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Y63"/>
  <sheetViews>
    <sheetView zoomScale="75" zoomScaleNormal="75" workbookViewId="0">
      <pane xSplit="2" ySplit="10" topLeftCell="C11" activePane="bottomRight" state="frozen"/>
      <selection activeCell="GY1" sqref="GY1:GY63"/>
      <selection pane="topRight" activeCell="GY1" sqref="GY1:GY63"/>
      <selection pane="bottomLeft" activeCell="GY1" sqref="GY1:GY63"/>
      <selection pane="bottomRight" activeCell="GY1" sqref="GY1:GY63"/>
    </sheetView>
  </sheetViews>
  <sheetFormatPr defaultRowHeight="15" x14ac:dyDescent="0.25"/>
  <cols>
    <col min="1" max="1" width="8.7109375" style="30" customWidth="1"/>
    <col min="2" max="2" width="9.140625" style="3"/>
    <col min="3" max="7" width="12.7109375" style="3" customWidth="1"/>
    <col min="8" max="9" width="2.7109375" style="3" customWidth="1"/>
    <col min="10" max="10" width="12.7109375" style="3" customWidth="1"/>
    <col min="11" max="11" width="6.7109375" style="3" customWidth="1"/>
    <col min="12" max="17" width="4.7109375" style="3" customWidth="1"/>
    <col min="18" max="18" width="1.7109375" style="3" customWidth="1"/>
    <col min="19" max="24" width="4.7109375" style="3" customWidth="1"/>
    <col min="25" max="25" width="1.7109375" style="3" customWidth="1"/>
    <col min="26" max="26" width="5.7109375" style="3" hidden="1" customWidth="1"/>
    <col min="27" max="27" width="1.7109375" style="3" hidden="1" customWidth="1"/>
    <col min="28" max="28" width="9.140625" style="3"/>
    <col min="29" max="33" width="12.7109375" style="3" customWidth="1"/>
    <col min="34" max="35" width="2.7109375" style="3" customWidth="1"/>
    <col min="36" max="36" width="12.7109375" style="3" customWidth="1"/>
    <col min="37" max="37" width="6.7109375" style="3" customWidth="1"/>
    <col min="38" max="43" width="4.7109375" style="3" customWidth="1"/>
    <col min="44" max="44" width="1.7109375" style="3" customWidth="1"/>
    <col min="45" max="50" width="4.7109375" style="3" customWidth="1"/>
    <col min="51" max="52" width="9.140625" style="3" hidden="1" customWidth="1"/>
    <col min="53" max="53" width="1.7109375" style="3" customWidth="1"/>
    <col min="54" max="54" width="9.140625" style="3"/>
    <col min="55" max="59" width="12.7109375" style="3" customWidth="1"/>
    <col min="60" max="61" width="2.7109375" style="3" customWidth="1"/>
    <col min="62" max="62" width="12.7109375" style="3" customWidth="1"/>
    <col min="63" max="63" width="6.7109375" style="3" customWidth="1"/>
    <col min="64" max="69" width="4.7109375" style="3" customWidth="1"/>
    <col min="70" max="70" width="1.7109375" style="3" customWidth="1"/>
    <col min="71" max="76" width="4.7109375" style="3" customWidth="1"/>
    <col min="77" max="77" width="1.7109375" style="3" customWidth="1"/>
    <col min="78" max="79" width="9.140625" style="3" hidden="1" customWidth="1"/>
    <col min="80" max="80" width="9.140625" style="3"/>
    <col min="81" max="85" width="12.7109375" style="3" customWidth="1"/>
    <col min="86" max="87" width="2.7109375" style="3" customWidth="1"/>
    <col min="88" max="88" width="12.7109375" style="3" customWidth="1"/>
    <col min="89" max="89" width="6.7109375" style="3" customWidth="1"/>
    <col min="90" max="95" width="4.7109375" style="3" customWidth="1"/>
    <col min="96" max="96" width="1.7109375" style="3" customWidth="1"/>
    <col min="97" max="102" width="4.7109375" style="3" customWidth="1"/>
    <col min="103" max="104" width="9.140625" style="3" hidden="1" customWidth="1"/>
    <col min="105" max="105" width="1.7109375" style="3" customWidth="1"/>
    <col min="106" max="106" width="9.140625" style="3"/>
    <col min="107" max="111" width="12.7109375" style="3" customWidth="1"/>
    <col min="112" max="113" width="2.7109375" style="3" customWidth="1"/>
    <col min="114" max="114" width="12.7109375" style="3" customWidth="1"/>
    <col min="115" max="115" width="6.7109375" style="3" customWidth="1"/>
    <col min="116" max="121" width="4.7109375" style="3" customWidth="1"/>
    <col min="122" max="122" width="1.7109375" style="3" customWidth="1"/>
    <col min="123" max="128" width="4.7109375" style="3" customWidth="1"/>
    <col min="129" max="130" width="9.140625" style="3" hidden="1" customWidth="1"/>
    <col min="131" max="131" width="1.7109375" style="3" customWidth="1"/>
    <col min="132" max="132" width="9.140625" style="3"/>
    <col min="133" max="137" width="12.7109375" style="3" customWidth="1"/>
    <col min="138" max="139" width="2.7109375" style="3" customWidth="1"/>
    <col min="140" max="140" width="12.7109375" style="3" customWidth="1"/>
    <col min="141" max="141" width="6.7109375" style="3" customWidth="1"/>
    <col min="142" max="147" width="4.7109375" style="3" customWidth="1"/>
    <col min="148" max="148" width="1.7109375" style="3" customWidth="1"/>
    <col min="149" max="154" width="4.7109375" style="3" customWidth="1"/>
    <col min="155" max="155" width="1.7109375" style="3" customWidth="1"/>
    <col min="156" max="157" width="0" style="3" hidden="1" customWidth="1"/>
    <col min="158" max="158" width="9.140625" style="3"/>
    <col min="159" max="163" width="12.7109375" style="3" customWidth="1"/>
    <col min="164" max="165" width="2.7109375" style="3" customWidth="1"/>
    <col min="166" max="166" width="12.7109375" style="3" customWidth="1"/>
    <col min="167" max="167" width="6.7109375" style="3" customWidth="1"/>
    <col min="168" max="173" width="4.7109375" style="3" customWidth="1"/>
    <col min="174" max="174" width="1.7109375" style="3" customWidth="1"/>
    <col min="175" max="180" width="4.7109375" style="3" customWidth="1"/>
    <col min="181" max="181" width="1.7109375" style="3" customWidth="1"/>
    <col min="182" max="183" width="0" style="3" hidden="1" customWidth="1"/>
    <col min="184" max="184" width="9.140625" style="3"/>
    <col min="185" max="189" width="12.7109375" style="3" customWidth="1"/>
    <col min="190" max="191" width="2.7109375" style="3" customWidth="1"/>
    <col min="192" max="192" width="12.7109375" style="3" customWidth="1"/>
    <col min="193" max="193" width="6.7109375" style="3" customWidth="1"/>
    <col min="194" max="199" width="4.7109375" style="3" customWidth="1"/>
    <col min="200" max="200" width="1.7109375" style="3" customWidth="1"/>
    <col min="201" max="206" width="4.7109375" style="3" customWidth="1"/>
    <col min="207" max="207" width="1.7109375" style="3" customWidth="1"/>
    <col min="208" max="209" width="0" style="3" hidden="1" customWidth="1"/>
    <col min="210" max="210" width="9.140625" style="3"/>
    <col min="211" max="215" width="12.7109375" style="3" customWidth="1"/>
    <col min="216" max="217" width="2.7109375" style="3" customWidth="1"/>
    <col min="218" max="218" width="12.7109375" style="3" customWidth="1"/>
    <col min="219" max="219" width="6.7109375" style="3" customWidth="1"/>
    <col min="220" max="225" width="4.7109375" style="3" customWidth="1"/>
    <col min="226" max="226" width="1.7109375" style="3" customWidth="1"/>
    <col min="227" max="232" width="4.7109375" style="3" customWidth="1"/>
    <col min="233" max="233" width="1.7109375" style="3" customWidth="1"/>
    <col min="234" max="16384" width="9.140625" style="3"/>
  </cols>
  <sheetData>
    <row r="1" spans="1:220" ht="18" x14ac:dyDescent="0.25">
      <c r="A1" s="1" t="s">
        <v>0</v>
      </c>
      <c r="B1" s="2"/>
      <c r="C1" s="1" t="s">
        <v>48</v>
      </c>
      <c r="D1" s="2"/>
      <c r="F1" s="4" t="s">
        <v>1</v>
      </c>
      <c r="G1" s="5">
        <f>$A11</f>
        <v>38243</v>
      </c>
      <c r="H1" s="2"/>
      <c r="I1" s="2"/>
      <c r="J1" s="6">
        <f>YEAR(G1)</f>
        <v>2004</v>
      </c>
      <c r="K1" s="2"/>
      <c r="L1" s="2"/>
      <c r="Y1" s="86"/>
      <c r="AB1" s="1" t="str">
        <f>$C1</f>
        <v>3rd Friday: 2002-04</v>
      </c>
      <c r="AG1" s="7">
        <f>$A12</f>
        <v>38152</v>
      </c>
      <c r="AJ1" s="6">
        <f>YEAR(AG1)</f>
        <v>2004</v>
      </c>
      <c r="BA1" s="86"/>
      <c r="BB1" s="1" t="str">
        <f>$C1</f>
        <v>3rd Friday: 2002-04</v>
      </c>
      <c r="BG1" s="7">
        <f>$A13</f>
        <v>38061</v>
      </c>
      <c r="BJ1" s="6">
        <f>YEAR(BG1)</f>
        <v>2004</v>
      </c>
      <c r="BY1" s="86"/>
      <c r="CB1" s="1" t="str">
        <f>$C1</f>
        <v>3rd Friday: 2002-04</v>
      </c>
      <c r="CG1" s="7">
        <f>$A14</f>
        <v>37879</v>
      </c>
      <c r="CJ1" s="6">
        <f>YEAR(CG1)</f>
        <v>2003</v>
      </c>
      <c r="DA1" s="86"/>
      <c r="DB1" s="1" t="str">
        <f>$C1</f>
        <v>3rd Friday: 2002-04</v>
      </c>
      <c r="DG1" s="7">
        <f>$A15</f>
        <v>37788</v>
      </c>
      <c r="DJ1" s="6">
        <f>YEAR(DG1)</f>
        <v>2003</v>
      </c>
      <c r="EA1" s="86"/>
      <c r="EB1" s="1" t="str">
        <f>$C1</f>
        <v>3rd Friday: 2002-04</v>
      </c>
      <c r="EG1" s="7">
        <f>$A16</f>
        <v>37697</v>
      </c>
      <c r="EJ1" s="6">
        <f>YEAR(EG1)</f>
        <v>2003</v>
      </c>
      <c r="EY1" s="86"/>
      <c r="FB1" s="1" t="str">
        <f>$C1</f>
        <v>3rd Friday: 2002-04</v>
      </c>
      <c r="FG1" s="7">
        <f>$A17</f>
        <v>37515</v>
      </c>
      <c r="FJ1" s="6">
        <f>YEAR(FG1)</f>
        <v>2002</v>
      </c>
      <c r="FY1" s="86"/>
      <c r="GB1" s="1" t="str">
        <f>$C1</f>
        <v>3rd Friday: 2002-04</v>
      </c>
      <c r="GG1" s="7">
        <f>$A18</f>
        <v>37424</v>
      </c>
      <c r="GJ1" s="6">
        <f>YEAR(GG1)</f>
        <v>2002</v>
      </c>
      <c r="GY1" s="86"/>
      <c r="HB1" s="1" t="str">
        <f>$C1</f>
        <v>3rd Friday: 2002-04</v>
      </c>
      <c r="HG1" s="7">
        <f>$A19</f>
        <v>37326</v>
      </c>
      <c r="HJ1" s="6">
        <f>YEAR(HG1)</f>
        <v>2002</v>
      </c>
    </row>
    <row r="2" spans="1:220" ht="5.0999999999999996" customHeight="1" x14ac:dyDescent="0.25">
      <c r="A2" s="3"/>
      <c r="Y2" s="86"/>
      <c r="BA2" s="86"/>
      <c r="BY2" s="86"/>
      <c r="DA2" s="86"/>
      <c r="EA2" s="86"/>
      <c r="EJ2" s="8"/>
      <c r="EK2" s="8"/>
      <c r="EL2" s="2"/>
      <c r="EY2" s="86"/>
      <c r="FJ2" s="8"/>
      <c r="FK2" s="8"/>
      <c r="FL2" s="2"/>
      <c r="FY2" s="86"/>
      <c r="GJ2" s="8"/>
      <c r="GK2" s="8"/>
      <c r="GL2" s="2"/>
      <c r="GY2" s="86"/>
      <c r="HJ2" s="8"/>
      <c r="HK2" s="8"/>
      <c r="HL2" s="2"/>
    </row>
    <row r="3" spans="1:220" hidden="1" x14ac:dyDescent="0.25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8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BA3" s="86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Y3" s="86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DA3" s="86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EA3" s="86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Y3" s="86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Y3" s="86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Y3" s="86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</row>
    <row r="4" spans="1:220" hidden="1" x14ac:dyDescent="0.2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Y4" s="8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BA4" s="86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Y4" s="86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DA4" s="86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EA4" s="86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Y4" s="86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Y4" s="86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Y4" s="86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hidden="1" x14ac:dyDescent="0.2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Y5" s="8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BA5" s="86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Y5" s="86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DA5" s="86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EA5" s="86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Y5" s="86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Y5" s="86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Y5" s="86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</row>
    <row r="6" spans="1:220" hidden="1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Y6" s="8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BA6" s="86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Y6" s="86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DA6" s="86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EA6" s="86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Y6" s="86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Y6" s="86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Y6" s="86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</row>
    <row r="7" spans="1:220" ht="18" x14ac:dyDescent="0.25">
      <c r="A7" s="9"/>
      <c r="B7" s="2"/>
      <c r="C7" s="94" t="s">
        <v>2</v>
      </c>
      <c r="D7" s="95"/>
      <c r="E7" s="95"/>
      <c r="F7" s="95"/>
      <c r="G7" s="95"/>
      <c r="H7" s="95"/>
      <c r="I7" s="96"/>
      <c r="J7" s="2"/>
      <c r="K7" s="2"/>
      <c r="L7" s="2"/>
      <c r="Y7" s="86"/>
      <c r="AB7" s="2"/>
      <c r="AC7" s="2"/>
      <c r="AD7" s="2"/>
      <c r="AE7" s="2"/>
      <c r="AF7" s="2"/>
      <c r="AG7" s="2"/>
      <c r="AH7" s="2"/>
      <c r="AI7" s="2"/>
      <c r="AJ7" s="2"/>
      <c r="AK7" s="10"/>
      <c r="AL7" s="2"/>
      <c r="BA7" s="86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Y7" s="86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DA7" s="86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EA7" s="86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Y7" s="86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Y7" s="86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Y7" s="86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</row>
    <row r="8" spans="1:220" x14ac:dyDescent="0.25">
      <c r="A8" s="9"/>
      <c r="B8" s="11" t="s">
        <v>3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12">
        <v>2</v>
      </c>
      <c r="K8" s="8"/>
      <c r="L8" s="2"/>
      <c r="Y8" s="86"/>
      <c r="AB8" s="2"/>
      <c r="AC8" s="8">
        <v>2</v>
      </c>
      <c r="AD8" s="8">
        <v>3</v>
      </c>
      <c r="AE8" s="8">
        <v>4</v>
      </c>
      <c r="AF8" s="8">
        <v>5</v>
      </c>
      <c r="AG8" s="8">
        <v>6</v>
      </c>
      <c r="AH8" s="8">
        <v>7</v>
      </c>
      <c r="AI8" s="8">
        <v>8</v>
      </c>
      <c r="AJ8" s="8">
        <f>$J8</f>
        <v>2</v>
      </c>
      <c r="AK8" s="8"/>
      <c r="AL8" s="2"/>
      <c r="BA8" s="86"/>
      <c r="BB8" s="2"/>
      <c r="BC8" s="8">
        <v>2</v>
      </c>
      <c r="BD8" s="8">
        <v>3</v>
      </c>
      <c r="BE8" s="8">
        <v>4</v>
      </c>
      <c r="BF8" s="8">
        <v>5</v>
      </c>
      <c r="BG8" s="8">
        <v>6</v>
      </c>
      <c r="BH8" s="8">
        <v>7</v>
      </c>
      <c r="BI8" s="8">
        <v>8</v>
      </c>
      <c r="BJ8" s="8">
        <f>$J8</f>
        <v>2</v>
      </c>
      <c r="BK8" s="8"/>
      <c r="BL8" s="2"/>
      <c r="BY8" s="86"/>
      <c r="CB8" s="2"/>
      <c r="CC8" s="8">
        <v>2</v>
      </c>
      <c r="CD8" s="8">
        <v>3</v>
      </c>
      <c r="CE8" s="8">
        <v>4</v>
      </c>
      <c r="CF8" s="8">
        <v>5</v>
      </c>
      <c r="CG8" s="8">
        <v>6</v>
      </c>
      <c r="CH8" s="8">
        <v>7</v>
      </c>
      <c r="CI8" s="8">
        <v>8</v>
      </c>
      <c r="CJ8" s="8">
        <f>$J8</f>
        <v>2</v>
      </c>
      <c r="CK8" s="8"/>
      <c r="CL8" s="2"/>
      <c r="DA8" s="86"/>
      <c r="DB8" s="2"/>
      <c r="DC8" s="8">
        <v>2</v>
      </c>
      <c r="DD8" s="8">
        <v>3</v>
      </c>
      <c r="DE8" s="8">
        <v>4</v>
      </c>
      <c r="DF8" s="8">
        <v>5</v>
      </c>
      <c r="DG8" s="8">
        <v>6</v>
      </c>
      <c r="DH8" s="8">
        <v>7</v>
      </c>
      <c r="DI8" s="8">
        <v>8</v>
      </c>
      <c r="DJ8" s="8">
        <f>$J8</f>
        <v>2</v>
      </c>
      <c r="DK8" s="8"/>
      <c r="DL8" s="2"/>
      <c r="EA8" s="86"/>
      <c r="EB8" s="2"/>
      <c r="EC8" s="8">
        <v>2</v>
      </c>
      <c r="ED8" s="8">
        <v>3</v>
      </c>
      <c r="EE8" s="8">
        <v>4</v>
      </c>
      <c r="EF8" s="8">
        <v>5</v>
      </c>
      <c r="EG8" s="8">
        <v>6</v>
      </c>
      <c r="EH8" s="8">
        <v>7</v>
      </c>
      <c r="EI8" s="8">
        <v>8</v>
      </c>
      <c r="EJ8" s="8">
        <f>$J8</f>
        <v>2</v>
      </c>
      <c r="EK8" s="2"/>
      <c r="EL8" s="2"/>
      <c r="EY8" s="86"/>
      <c r="FB8" s="2"/>
      <c r="FC8" s="8">
        <v>2</v>
      </c>
      <c r="FD8" s="8">
        <v>3</v>
      </c>
      <c r="FE8" s="8">
        <v>4</v>
      </c>
      <c r="FF8" s="8">
        <v>5</v>
      </c>
      <c r="FG8" s="8">
        <v>6</v>
      </c>
      <c r="FH8" s="8">
        <v>7</v>
      </c>
      <c r="FI8" s="8">
        <v>8</v>
      </c>
      <c r="FJ8" s="8">
        <f>$J8</f>
        <v>2</v>
      </c>
      <c r="FK8" s="2"/>
      <c r="FL8" s="2"/>
      <c r="FY8" s="86"/>
      <c r="GB8" s="2"/>
      <c r="GC8" s="8">
        <v>2</v>
      </c>
      <c r="GD8" s="8">
        <v>3</v>
      </c>
      <c r="GE8" s="8">
        <v>4</v>
      </c>
      <c r="GF8" s="8">
        <v>5</v>
      </c>
      <c r="GG8" s="8">
        <v>6</v>
      </c>
      <c r="GH8" s="8">
        <v>7</v>
      </c>
      <c r="GI8" s="8">
        <v>8</v>
      </c>
      <c r="GJ8" s="8">
        <f>$J8</f>
        <v>2</v>
      </c>
      <c r="GK8" s="2"/>
      <c r="GL8" s="2"/>
      <c r="GY8" s="86"/>
      <c r="HB8" s="2"/>
      <c r="HC8" s="8">
        <v>2</v>
      </c>
      <c r="HD8" s="8">
        <v>3</v>
      </c>
      <c r="HE8" s="8">
        <v>4</v>
      </c>
      <c r="HF8" s="8">
        <v>5</v>
      </c>
      <c r="HG8" s="8">
        <v>6</v>
      </c>
      <c r="HH8" s="8">
        <v>7</v>
      </c>
      <c r="HI8" s="8">
        <v>8</v>
      </c>
      <c r="HJ8" s="8">
        <f>$J8</f>
        <v>2</v>
      </c>
      <c r="HK8" s="2"/>
      <c r="HL8" s="2"/>
    </row>
    <row r="9" spans="1:220" x14ac:dyDescent="0.25">
      <c r="A9" s="2"/>
      <c r="I9" s="11" t="s">
        <v>4</v>
      </c>
      <c r="J9" s="12">
        <v>7</v>
      </c>
      <c r="Y9" s="86"/>
      <c r="AB9" s="2"/>
      <c r="AJ9" s="8">
        <f>$J9</f>
        <v>7</v>
      </c>
      <c r="BA9" s="86"/>
      <c r="BB9" s="2"/>
      <c r="BJ9" s="8">
        <f>$J9</f>
        <v>7</v>
      </c>
      <c r="BY9" s="86"/>
      <c r="CB9" s="2"/>
      <c r="CJ9" s="8">
        <f>$J9</f>
        <v>7</v>
      </c>
      <c r="DA9" s="86"/>
      <c r="DB9" s="2"/>
      <c r="DJ9" s="8">
        <f>$J9</f>
        <v>7</v>
      </c>
      <c r="EA9" s="86"/>
      <c r="EB9" s="2"/>
      <c r="EJ9" s="8">
        <f>$J9</f>
        <v>7</v>
      </c>
      <c r="EY9" s="86"/>
      <c r="FB9" s="2"/>
      <c r="FJ9" s="8">
        <f>$J9</f>
        <v>7</v>
      </c>
      <c r="FY9" s="86"/>
      <c r="GB9" s="2"/>
      <c r="GJ9" s="8">
        <f>$J9</f>
        <v>7</v>
      </c>
      <c r="GY9" s="86"/>
      <c r="HB9" s="2"/>
      <c r="HJ9" s="8">
        <f>$J9</f>
        <v>7</v>
      </c>
    </row>
    <row r="10" spans="1:220" ht="23.25" x14ac:dyDescent="0.25">
      <c r="A10" s="13" t="s">
        <v>5</v>
      </c>
      <c r="B10" s="14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</v>
      </c>
      <c r="H10" s="15" t="s">
        <v>11</v>
      </c>
      <c r="I10" s="15" t="s">
        <v>12</v>
      </c>
      <c r="J10" s="15" t="s">
        <v>13</v>
      </c>
      <c r="K10" s="16" t="s">
        <v>14</v>
      </c>
      <c r="Y10" s="86"/>
      <c r="AB10" s="14" t="s">
        <v>6</v>
      </c>
      <c r="AC10" s="15" t="s">
        <v>7</v>
      </c>
      <c r="AD10" s="15" t="s">
        <v>8</v>
      </c>
      <c r="AE10" s="15" t="s">
        <v>9</v>
      </c>
      <c r="AF10" s="15" t="s">
        <v>10</v>
      </c>
      <c r="AG10" s="15" t="s">
        <v>1</v>
      </c>
      <c r="AH10" s="15" t="s">
        <v>11</v>
      </c>
      <c r="AI10" s="15" t="s">
        <v>12</v>
      </c>
      <c r="AJ10" s="15" t="str">
        <f>$J10</f>
        <v>Next Mon</v>
      </c>
      <c r="AK10" s="16" t="str">
        <f>$K10</f>
        <v>Include Week?</v>
      </c>
      <c r="BA10" s="86"/>
      <c r="BB10" s="14" t="s">
        <v>6</v>
      </c>
      <c r="BC10" s="15" t="s">
        <v>7</v>
      </c>
      <c r="BD10" s="15" t="s">
        <v>8</v>
      </c>
      <c r="BE10" s="15" t="s">
        <v>9</v>
      </c>
      <c r="BF10" s="15" t="s">
        <v>10</v>
      </c>
      <c r="BG10" s="15" t="s">
        <v>1</v>
      </c>
      <c r="BH10" s="15" t="s">
        <v>11</v>
      </c>
      <c r="BI10" s="15" t="s">
        <v>12</v>
      </c>
      <c r="BJ10" s="15" t="str">
        <f>$J10</f>
        <v>Next Mon</v>
      </c>
      <c r="BK10" s="16" t="str">
        <f>$K10</f>
        <v>Include Week?</v>
      </c>
      <c r="BY10" s="86"/>
      <c r="CB10" s="14" t="s">
        <v>6</v>
      </c>
      <c r="CC10" s="15" t="s">
        <v>7</v>
      </c>
      <c r="CD10" s="15" t="s">
        <v>8</v>
      </c>
      <c r="CE10" s="15" t="s">
        <v>9</v>
      </c>
      <c r="CF10" s="15" t="s">
        <v>10</v>
      </c>
      <c r="CG10" s="15" t="s">
        <v>1</v>
      </c>
      <c r="CH10" s="15" t="s">
        <v>11</v>
      </c>
      <c r="CI10" s="15" t="s">
        <v>12</v>
      </c>
      <c r="CJ10" s="15" t="str">
        <f>$J10</f>
        <v>Next Mon</v>
      </c>
      <c r="CK10" s="16" t="str">
        <f>$K10</f>
        <v>Include Week?</v>
      </c>
      <c r="DA10" s="86"/>
      <c r="DB10" s="14" t="s">
        <v>6</v>
      </c>
      <c r="DC10" s="15" t="s">
        <v>7</v>
      </c>
      <c r="DD10" s="15" t="s">
        <v>8</v>
      </c>
      <c r="DE10" s="15" t="s">
        <v>9</v>
      </c>
      <c r="DF10" s="15" t="s">
        <v>10</v>
      </c>
      <c r="DG10" s="15" t="s">
        <v>1</v>
      </c>
      <c r="DH10" s="15" t="s">
        <v>11</v>
      </c>
      <c r="DI10" s="15" t="s">
        <v>12</v>
      </c>
      <c r="DJ10" s="15" t="str">
        <f>$J10</f>
        <v>Next Mon</v>
      </c>
      <c r="DK10" s="16" t="str">
        <f>$K10</f>
        <v>Include Week?</v>
      </c>
      <c r="EA10" s="86"/>
      <c r="EB10" s="14" t="s">
        <v>6</v>
      </c>
      <c r="EC10" s="15" t="s">
        <v>7</v>
      </c>
      <c r="ED10" s="15" t="s">
        <v>8</v>
      </c>
      <c r="EE10" s="15" t="s">
        <v>9</v>
      </c>
      <c r="EF10" s="15" t="s">
        <v>10</v>
      </c>
      <c r="EG10" s="15" t="s">
        <v>1</v>
      </c>
      <c r="EH10" s="15" t="s">
        <v>11</v>
      </c>
      <c r="EI10" s="15" t="s">
        <v>12</v>
      </c>
      <c r="EJ10" s="15" t="str">
        <f>$J10</f>
        <v>Next Mon</v>
      </c>
      <c r="EK10" s="16" t="str">
        <f>$K10</f>
        <v>Include Week?</v>
      </c>
      <c r="EY10" s="86"/>
      <c r="FB10" s="14" t="s">
        <v>6</v>
      </c>
      <c r="FC10" s="15" t="s">
        <v>7</v>
      </c>
      <c r="FD10" s="15" t="s">
        <v>8</v>
      </c>
      <c r="FE10" s="15" t="s">
        <v>9</v>
      </c>
      <c r="FF10" s="15" t="s">
        <v>10</v>
      </c>
      <c r="FG10" s="15" t="s">
        <v>1</v>
      </c>
      <c r="FH10" s="15" t="s">
        <v>11</v>
      </c>
      <c r="FI10" s="15" t="s">
        <v>12</v>
      </c>
      <c r="FJ10" s="15" t="str">
        <f>$J10</f>
        <v>Next Mon</v>
      </c>
      <c r="FK10" s="16" t="str">
        <f>$K10</f>
        <v>Include Week?</v>
      </c>
      <c r="FY10" s="86"/>
      <c r="GB10" s="14" t="s">
        <v>6</v>
      </c>
      <c r="GC10" s="15" t="s">
        <v>7</v>
      </c>
      <c r="GD10" s="15" t="s">
        <v>8</v>
      </c>
      <c r="GE10" s="15" t="s">
        <v>9</v>
      </c>
      <c r="GF10" s="15" t="s">
        <v>10</v>
      </c>
      <c r="GG10" s="15" t="s">
        <v>1</v>
      </c>
      <c r="GH10" s="15" t="s">
        <v>11</v>
      </c>
      <c r="GI10" s="15" t="s">
        <v>12</v>
      </c>
      <c r="GJ10" s="15" t="str">
        <f>$J10</f>
        <v>Next Mon</v>
      </c>
      <c r="GK10" s="16" t="str">
        <f>$K10</f>
        <v>Include Week?</v>
      </c>
      <c r="GY10" s="86"/>
      <c r="HB10" s="14" t="s">
        <v>6</v>
      </c>
      <c r="HC10" s="15" t="s">
        <v>7</v>
      </c>
      <c r="HD10" s="15" t="s">
        <v>8</v>
      </c>
      <c r="HE10" s="15" t="s">
        <v>9</v>
      </c>
      <c r="HF10" s="15" t="s">
        <v>10</v>
      </c>
      <c r="HG10" s="15" t="s">
        <v>1</v>
      </c>
      <c r="HH10" s="15" t="s">
        <v>11</v>
      </c>
      <c r="HI10" s="15" t="s">
        <v>12</v>
      </c>
      <c r="HJ10" s="15" t="str">
        <f>$J10</f>
        <v>Next Mon</v>
      </c>
      <c r="HK10" s="16" t="str">
        <f>$K10</f>
        <v>Include Week?</v>
      </c>
    </row>
    <row r="11" spans="1:220" x14ac:dyDescent="0.25">
      <c r="A11" s="17">
        <v>38243</v>
      </c>
      <c r="B11" s="18">
        <f>G$1-28</f>
        <v>38215</v>
      </c>
      <c r="C11" s="10">
        <f>VLOOKUP(B11,[3]SortDOW!$A$11:$H$1367,C$8)</f>
        <v>1231870003</v>
      </c>
      <c r="D11" s="10">
        <f>VLOOKUP(B11,[3]SortDOW!$A$11:$H$1367,D$8)</f>
        <v>1312867374</v>
      </c>
      <c r="E11" s="10">
        <f>VLOOKUP(B11,[3]SortDOW!$A$11:$H$1367,E$8)</f>
        <v>1320514776</v>
      </c>
      <c r="F11" s="10">
        <f>VLOOKUP(B11,[3]SortDOW!$A$11:$H$1367,F$8)</f>
        <v>1309327893</v>
      </c>
      <c r="G11" s="10">
        <f>VLOOKUP(B11,[3]SortDOW!$A$11:$H$1367,G$8)</f>
        <v>1250152692</v>
      </c>
      <c r="H11" s="19">
        <f>VLOOKUP(B11,[3]SortDOW!$A$11:$H$1367,H$8)</f>
        <v>0</v>
      </c>
      <c r="I11" s="19">
        <f>VLOOKUP(B11,[3]SortDOW!$A$11:$H$1367,I$8)</f>
        <v>0</v>
      </c>
      <c r="J11" s="20">
        <f>VLOOKUP(B11+J$9,[3]SortDOW!$A$11:$H$1367,J$8)</f>
        <v>1044047667</v>
      </c>
      <c r="K11" s="21">
        <v>1</v>
      </c>
      <c r="Y11" s="86"/>
      <c r="AB11" s="18">
        <f>AG$1-28</f>
        <v>38124</v>
      </c>
      <c r="AC11" s="10">
        <f>VLOOKUP(AB11,[3]SortDOW!$A$11:$H$1367,AC$8)</f>
        <v>1451561976</v>
      </c>
      <c r="AD11" s="10">
        <f>VLOOKUP(AB11,[3]SortDOW!$A$11:$H$1367,AD$8)</f>
        <v>1371992798</v>
      </c>
      <c r="AE11" s="10">
        <f>VLOOKUP(AB11,[3]SortDOW!$A$11:$H$1367,AE$8)</f>
        <v>1578974214</v>
      </c>
      <c r="AF11" s="10">
        <f>VLOOKUP(AB11,[3]SortDOW!$A$11:$H$1367,AF$8)</f>
        <v>1233442113</v>
      </c>
      <c r="AG11" s="10">
        <f>VLOOKUP(AB11,[3]SortDOW!$A$11:$H$1367,AG$8)</f>
        <v>1269151691</v>
      </c>
      <c r="AH11" s="19">
        <f>VLOOKUP(AB11,[3]SortDOW!$A$11:$H$1367,AH$8)</f>
        <v>0</v>
      </c>
      <c r="AI11" s="19">
        <f>VLOOKUP(AB11,[3]SortDOW!$A$11:$H$1367,AI$8)</f>
        <v>0</v>
      </c>
      <c r="AJ11" s="20">
        <f>VLOOKUP(AB11+AJ$9,[3]SortDOW!$A$11:$H$1367,AJ$8)</f>
        <v>1247980103</v>
      </c>
      <c r="AK11" s="63">
        <v>1</v>
      </c>
      <c r="BA11" s="86"/>
      <c r="BB11" s="18">
        <f>BG$1-28</f>
        <v>38033</v>
      </c>
      <c r="BC11" s="10">
        <f>VLOOKUP(BB11,[3]SortDOW!$A$11:$H$1367,BC$8)</f>
        <v>0</v>
      </c>
      <c r="BD11" s="10">
        <f>VLOOKUP(BB11,[3]SortDOW!$A$11:$H$1367,BD$8)</f>
        <v>1409635758</v>
      </c>
      <c r="BE11" s="10">
        <f>VLOOKUP(BB11,[3]SortDOW!$A$11:$H$1367,BE$8)</f>
        <v>1384130071</v>
      </c>
      <c r="BF11" s="10">
        <f>VLOOKUP(BB11,[3]SortDOW!$A$11:$H$1367,BF$8)</f>
        <v>1574705434</v>
      </c>
      <c r="BG11" s="10">
        <f>VLOOKUP(BB11,[3]SortDOW!$A$11:$H$1367,BG$8)</f>
        <v>1481413368</v>
      </c>
      <c r="BH11" s="19">
        <f>VLOOKUP(BB11,[3]SortDOW!$A$11:$H$1367,BH$8)</f>
        <v>0</v>
      </c>
      <c r="BI11" s="19">
        <f>VLOOKUP(BB11,[3]SortDOW!$A$11:$H$1367,BI$8)</f>
        <v>0</v>
      </c>
      <c r="BJ11" s="20">
        <f>VLOOKUP(BB11+BJ$9,[3]SortDOW!$A$11:$H$1367,BJ$8)</f>
        <v>1407953090</v>
      </c>
      <c r="BK11" s="63">
        <v>0</v>
      </c>
      <c r="BY11" s="86"/>
      <c r="CB11" s="18">
        <f>CG$1-28</f>
        <v>37851</v>
      </c>
      <c r="CC11" s="10">
        <f>VLOOKUP(CB11,[3]SortDOW!$A$11:$H$1367,CC$8)</f>
        <v>1147574720</v>
      </c>
      <c r="CD11" s="10">
        <f>VLOOKUP(CB11,[3]SortDOW!$A$11:$H$1367,CD$8)</f>
        <v>1311919081</v>
      </c>
      <c r="CE11" s="10">
        <f>VLOOKUP(CB11,[3]SortDOW!$A$11:$H$1367,CE$8)</f>
        <v>1242666422</v>
      </c>
      <c r="CF11" s="10">
        <f>VLOOKUP(CB11,[3]SortDOW!$A$11:$H$1367,CF$8)</f>
        <v>1452186456</v>
      </c>
      <c r="CG11" s="10">
        <f>VLOOKUP(CB11,[3]SortDOW!$A$11:$H$1367,CG$8)</f>
        <v>1317991889</v>
      </c>
      <c r="CH11" s="19">
        <f>VLOOKUP(CB11,[3]SortDOW!$A$11:$H$1367,CH$8)</f>
        <v>0</v>
      </c>
      <c r="CI11" s="19">
        <f>VLOOKUP(CB11,[3]SortDOW!$A$11:$H$1367,CI$8)</f>
        <v>0</v>
      </c>
      <c r="CJ11" s="20">
        <f>VLOOKUP(CB11+CJ$9,[3]SortDOW!$A$11:$H$1367,CJ$8)</f>
        <v>974365889</v>
      </c>
      <c r="CK11" s="63">
        <v>1</v>
      </c>
      <c r="DA11" s="86"/>
      <c r="DB11" s="18">
        <f>DG$1-28</f>
        <v>37760</v>
      </c>
      <c r="DC11" s="10">
        <f>VLOOKUP(DB11,[3]SortDOW!$A$11:$H$1367,DC$8)</f>
        <v>1375732065</v>
      </c>
      <c r="DD11" s="10">
        <f>VLOOKUP(DB11,[3]SortDOW!$A$11:$H$1367,DD$8)</f>
        <v>1519451864</v>
      </c>
      <c r="DE11" s="10">
        <f>VLOOKUP(DB11,[3]SortDOW!$A$11:$H$1367,DE$8)</f>
        <v>1457827606</v>
      </c>
      <c r="DF11" s="10">
        <f>VLOOKUP(DB11,[3]SortDOW!$A$11:$H$1367,DF$8)</f>
        <v>1490825765</v>
      </c>
      <c r="DG11" s="10">
        <f>VLOOKUP(DB11,[3]SortDOW!$A$11:$H$1367,DG$8)</f>
        <v>1219045933</v>
      </c>
      <c r="DH11" s="19">
        <f>VLOOKUP(DB11,[3]SortDOW!$A$11:$H$1367,DH$8)</f>
        <v>0</v>
      </c>
      <c r="DI11" s="19">
        <f>VLOOKUP(DB11,[3]SortDOW!$A$11:$H$1367,DI$8)</f>
        <v>0</v>
      </c>
      <c r="DJ11" s="20">
        <f>VLOOKUP(DB11+DJ$9,[3]SortDOW!$A$11:$H$1367,DJ$8)</f>
        <v>0</v>
      </c>
      <c r="DK11" s="63">
        <v>1</v>
      </c>
      <c r="EA11" s="86"/>
      <c r="EB11" s="18">
        <f>EG$1-28</f>
        <v>37669</v>
      </c>
      <c r="EC11" s="10">
        <f>VLOOKUP(EB11,[3]SortDOW!$A$11:$H$1367,EC$8)</f>
        <v>0</v>
      </c>
      <c r="ED11" s="10">
        <f>VLOOKUP(EB11,[3]SortDOW!$A$11:$H$1367,ED$8)</f>
        <v>1259674617</v>
      </c>
      <c r="EE11" s="10">
        <f>VLOOKUP(EB11,[3]SortDOW!$A$11:$H$1367,EE$8)</f>
        <v>1095394646</v>
      </c>
      <c r="EF11" s="10">
        <f>VLOOKUP(EB11,[3]SortDOW!$A$11:$H$1367,EF$8)</f>
        <v>1202431650</v>
      </c>
      <c r="EG11" s="10">
        <f>VLOOKUP(EB11,[3]SortDOW!$A$11:$H$1367,EG$8)</f>
        <v>1409761258</v>
      </c>
      <c r="EH11" s="19">
        <f>VLOOKUP(EB11,[3]SortDOW!$A$11:$H$1367,EH$8)</f>
        <v>0</v>
      </c>
      <c r="EI11" s="19">
        <f>VLOOKUP(EB11,[3]SortDOW!$A$11:$H$1367,EI$8)</f>
        <v>0</v>
      </c>
      <c r="EJ11" s="20">
        <f>VLOOKUP(EB11+EJ$9,[3]SortDOW!$A$11:$H$1367,EJ$8)</f>
        <v>1239989706</v>
      </c>
      <c r="EK11" s="63">
        <v>0</v>
      </c>
      <c r="EY11" s="86"/>
      <c r="FB11" s="18">
        <f>FG$1-28</f>
        <v>37487</v>
      </c>
      <c r="FC11" s="10">
        <f>VLOOKUP(FB11,[3]SortDOW!$A$11:$H$1367,FC$8)</f>
        <v>1299789593</v>
      </c>
      <c r="FD11" s="10">
        <f>VLOOKUP(FB11,[3]SortDOW!$A$11:$H$1367,FD$8)</f>
        <v>1320587400</v>
      </c>
      <c r="FE11" s="10">
        <f>VLOOKUP(FB11,[3]SortDOW!$A$11:$H$1367,FE$8)</f>
        <v>1367175595</v>
      </c>
      <c r="FF11" s="10">
        <f>VLOOKUP(FB11,[3]SortDOW!$A$11:$H$1367,FF$8)</f>
        <v>1386142070</v>
      </c>
      <c r="FG11" s="10">
        <f>VLOOKUP(FB11,[3]SortDOW!$A$11:$H$1367,FG$8)</f>
        <v>1082470164</v>
      </c>
      <c r="FH11" s="19">
        <f>VLOOKUP(FB11,[3]SortDOW!$A$11:$H$1367,FH$8)</f>
        <v>0</v>
      </c>
      <c r="FI11" s="19">
        <f>VLOOKUP(FB11,[3]SortDOW!$A$11:$H$1367,FI$8)</f>
        <v>0</v>
      </c>
      <c r="FJ11" s="20">
        <f>VLOOKUP(FB11+FJ$9,[3]SortDOW!$A$11:$H$1367,FJ$8)</f>
        <v>1016910882</v>
      </c>
      <c r="FK11" s="63">
        <v>1</v>
      </c>
      <c r="FY11" s="86"/>
      <c r="GB11" s="18">
        <f>GG$1-28</f>
        <v>37396</v>
      </c>
      <c r="GC11" s="10">
        <f>VLOOKUP(GB11,[3]SortDOW!$A$11:$H$1367,GC$8)</f>
        <v>995892120</v>
      </c>
      <c r="GD11" s="10">
        <f>VLOOKUP(GB11,[3]SortDOW!$A$11:$H$1367,GD$8)</f>
        <v>1211333080</v>
      </c>
      <c r="GE11" s="10">
        <f>VLOOKUP(GB11,[3]SortDOW!$A$11:$H$1367,GE$8)</f>
        <v>1155012081</v>
      </c>
      <c r="GF11" s="10">
        <f>VLOOKUP(GB11,[3]SortDOW!$A$11:$H$1367,GF$8)</f>
        <v>1202625188</v>
      </c>
      <c r="GG11" s="10">
        <f>VLOOKUP(GB11,[3]SortDOW!$A$11:$H$1367,GG$8)</f>
        <v>892089813</v>
      </c>
      <c r="GH11" s="19">
        <f>VLOOKUP(GB11,[3]SortDOW!$A$11:$H$1367,GH$8)</f>
        <v>0</v>
      </c>
      <c r="GI11" s="19">
        <f>VLOOKUP(GB11,[3]SortDOW!$A$11:$H$1367,GI$8)</f>
        <v>0</v>
      </c>
      <c r="GJ11" s="20">
        <f>VLOOKUP(GB11+GJ$9,[3]SortDOW!$A$11:$H$1367,GJ$8)</f>
        <v>0</v>
      </c>
      <c r="GK11" s="63">
        <v>1</v>
      </c>
      <c r="GY11" s="86"/>
      <c r="HB11" s="18">
        <f>HG$1-28</f>
        <v>37298</v>
      </c>
      <c r="HC11" s="10">
        <f>VLOOKUP(HB11,[3]SortDOW!$A$11:$H$1367,HC$8)</f>
        <v>1166983868</v>
      </c>
      <c r="HD11" s="10">
        <f>VLOOKUP(HB11,[3]SortDOW!$A$11:$H$1367,HD$8)</f>
        <v>1136559071</v>
      </c>
      <c r="HE11" s="10">
        <f>VLOOKUP(HB11,[3]SortDOW!$A$11:$H$1367,HE$8)</f>
        <v>1223444106</v>
      </c>
      <c r="HF11" s="10">
        <f>VLOOKUP(HB11,[3]SortDOW!$A$11:$H$1367,HF$8)</f>
        <v>1272196410</v>
      </c>
      <c r="HG11" s="10">
        <f>VLOOKUP(HB11,[3]SortDOW!$A$11:$H$1367,HG$8)</f>
        <v>1368076254</v>
      </c>
      <c r="HH11" s="19">
        <f>VLOOKUP(HB11,[3]SortDOW!$A$11:$H$1367,HH$8)</f>
        <v>0</v>
      </c>
      <c r="HI11" s="19">
        <f>VLOOKUP(HB11,[3]SortDOW!$A$11:$H$1367,HI$8)</f>
        <v>0</v>
      </c>
      <c r="HJ11" s="20">
        <f>VLOOKUP(HB11+HJ$9,[3]SortDOW!$A$11:$H$1367,HJ$8)</f>
        <v>0</v>
      </c>
      <c r="HK11" s="63">
        <v>0</v>
      </c>
    </row>
    <row r="12" spans="1:220" x14ac:dyDescent="0.25">
      <c r="A12" s="17">
        <v>38152</v>
      </c>
      <c r="B12" s="18">
        <f>G$1-21</f>
        <v>38222</v>
      </c>
      <c r="C12" s="10">
        <f>VLOOKUP(B12,[3]SortDOW!$A$11:$H$1367,C$8)</f>
        <v>1044047667</v>
      </c>
      <c r="D12" s="10">
        <f>VLOOKUP(B12,[3]SortDOW!$A$11:$H$1367,D$8)</f>
        <v>1149691846</v>
      </c>
      <c r="E12" s="10">
        <f>VLOOKUP(B12,[3]SortDOW!$A$11:$H$1367,E$8)</f>
        <v>1220528409</v>
      </c>
      <c r="F12" s="10">
        <f>VLOOKUP(B12,[3]SortDOW!$A$11:$H$1367,F$8)</f>
        <v>1066117198</v>
      </c>
      <c r="G12" s="10">
        <f>VLOOKUP(B12,[3]SortDOW!$A$11:$H$1367,G$8)</f>
        <v>874783983</v>
      </c>
      <c r="H12" s="19">
        <f>VLOOKUP(B12,[3]SortDOW!$A$11:$H$1367,H$8)</f>
        <v>0</v>
      </c>
      <c r="I12" s="19">
        <f>VLOOKUP(B12,[3]SortDOW!$A$11:$H$1367,I$8)</f>
        <v>0</v>
      </c>
      <c r="J12" s="20">
        <f>VLOOKUP(B12+J$9,[3]SortDOW!$A$11:$H$1367,J$8)</f>
        <v>915696041</v>
      </c>
      <c r="K12" s="21">
        <v>1</v>
      </c>
      <c r="Y12" s="86"/>
      <c r="AB12" s="18">
        <f>AG$1-21</f>
        <v>38131</v>
      </c>
      <c r="AC12" s="10">
        <f>VLOOKUP(AB12,[3]SortDOW!$A$11:$H$1367,AC$8)</f>
        <v>1247980103</v>
      </c>
      <c r="AD12" s="10">
        <f>VLOOKUP(AB12,[3]SortDOW!$A$11:$H$1367,AD$8)</f>
        <v>1567428987</v>
      </c>
      <c r="AE12" s="10">
        <f>VLOOKUP(AB12,[3]SortDOW!$A$11:$H$1367,AE$8)</f>
        <v>1410220002</v>
      </c>
      <c r="AF12" s="10">
        <f>VLOOKUP(AB12,[3]SortDOW!$A$11:$H$1367,AF$8)</f>
        <v>1481399082</v>
      </c>
      <c r="AG12" s="10">
        <f>VLOOKUP(AB12,[3]SortDOW!$A$11:$H$1367,AG$8)</f>
        <v>1291507490</v>
      </c>
      <c r="AH12" s="19">
        <f>VLOOKUP(AB12,[3]SortDOW!$A$11:$H$1367,AH$8)</f>
        <v>0</v>
      </c>
      <c r="AI12" s="19">
        <f>VLOOKUP(AB12,[3]SortDOW!$A$11:$H$1367,AI$8)</f>
        <v>0</v>
      </c>
      <c r="AJ12" s="20">
        <f>VLOOKUP(AB12+AJ$9,[3]SortDOW!$A$11:$H$1367,AJ$8)</f>
        <v>0</v>
      </c>
      <c r="AK12" s="63">
        <v>1</v>
      </c>
      <c r="BA12" s="86"/>
      <c r="BB12" s="18">
        <f>BG$1-21</f>
        <v>38040</v>
      </c>
      <c r="BC12" s="10">
        <f>VLOOKUP(BB12,[3]SortDOW!$A$11:$H$1367,BC$8)</f>
        <v>1407953090</v>
      </c>
      <c r="BD12" s="10">
        <f>VLOOKUP(BB12,[3]SortDOW!$A$11:$H$1367,BD$8)</f>
        <v>1543611948</v>
      </c>
      <c r="BE12" s="10">
        <f>VLOOKUP(BB12,[3]SortDOW!$A$11:$H$1367,BE$8)</f>
        <v>1367888427</v>
      </c>
      <c r="BF12" s="10">
        <f>VLOOKUP(BB12,[3]SortDOW!$A$11:$H$1367,BF$8)</f>
        <v>1399026714</v>
      </c>
      <c r="BG12" s="10">
        <f>VLOOKUP(BB12,[3]SortDOW!$A$11:$H$1367,BG$8)</f>
        <v>1550672193</v>
      </c>
      <c r="BH12" s="19">
        <f>VLOOKUP(BB12,[3]SortDOW!$A$11:$H$1367,BH$8)</f>
        <v>0</v>
      </c>
      <c r="BI12" s="19">
        <f>VLOOKUP(BB12,[3]SortDOW!$A$11:$H$1367,BI$8)</f>
        <v>0</v>
      </c>
      <c r="BJ12" s="20">
        <f>VLOOKUP(BB12+BJ$9,[3]SortDOW!$A$11:$H$1367,BJ$8)</f>
        <v>1507919516</v>
      </c>
      <c r="BK12" s="63">
        <v>1</v>
      </c>
      <c r="BY12" s="86"/>
      <c r="CB12" s="18">
        <f>CG$1-21</f>
        <v>37858</v>
      </c>
      <c r="CC12" s="10">
        <f>VLOOKUP(CB12,[3]SortDOW!$A$11:$H$1367,CC$8)</f>
        <v>974365889</v>
      </c>
      <c r="CD12" s="10">
        <f>VLOOKUP(CB12,[3]SortDOW!$A$11:$H$1367,CD$8)</f>
        <v>1224982874</v>
      </c>
      <c r="CE12" s="10">
        <f>VLOOKUP(CB12,[3]SortDOW!$A$11:$H$1367,CE$8)</f>
        <v>1067327713</v>
      </c>
      <c r="CF12" s="10">
        <f>VLOOKUP(CB12,[3]SortDOW!$A$11:$H$1367,CF$8)</f>
        <v>1173410043</v>
      </c>
      <c r="CG12" s="10">
        <f>VLOOKUP(CB12,[3]SortDOW!$A$11:$H$1367,CG$8)</f>
        <v>991030809</v>
      </c>
      <c r="CH12" s="19">
        <f>VLOOKUP(CB12,[3]SortDOW!$A$11:$H$1367,CH$8)</f>
        <v>0</v>
      </c>
      <c r="CI12" s="19">
        <f>VLOOKUP(CB12,[3]SortDOW!$A$11:$H$1367,CI$8)</f>
        <v>0</v>
      </c>
      <c r="CJ12" s="20">
        <f>VLOOKUP(CB12+CJ$9,[3]SortDOW!$A$11:$H$1367,CJ$8)</f>
        <v>0</v>
      </c>
      <c r="CK12" s="63">
        <v>1</v>
      </c>
      <c r="DA12" s="86"/>
      <c r="DB12" s="18">
        <f>DG$1-21</f>
        <v>37767</v>
      </c>
      <c r="DC12" s="10">
        <f>VLOOKUP(DB12,[3]SortDOW!$A$11:$H$1367,DC$8)</f>
        <v>0</v>
      </c>
      <c r="DD12" s="10">
        <f>VLOOKUP(DB12,[3]SortDOW!$A$11:$H$1367,DD$8)</f>
        <v>1557224797</v>
      </c>
      <c r="DE12" s="10">
        <f>VLOOKUP(DB12,[3]SortDOW!$A$11:$H$1367,DE$8)</f>
        <v>1571719457</v>
      </c>
      <c r="DF12" s="10">
        <f>VLOOKUP(DB12,[3]SortDOW!$A$11:$H$1367,DF$8)</f>
        <v>1708209823</v>
      </c>
      <c r="DG12" s="10">
        <f>VLOOKUP(DB12,[3]SortDOW!$A$11:$H$1367,DG$8)</f>
        <v>1789070852</v>
      </c>
      <c r="DH12" s="19">
        <f>VLOOKUP(DB12,[3]SortDOW!$A$11:$H$1367,DH$8)</f>
        <v>0</v>
      </c>
      <c r="DI12" s="19">
        <f>VLOOKUP(DB12,[3]SortDOW!$A$11:$H$1367,DI$8)</f>
        <v>0</v>
      </c>
      <c r="DJ12" s="20">
        <f>VLOOKUP(DB12+DJ$9,[3]SortDOW!$A$11:$H$1367,DJ$8)</f>
        <v>1726222113</v>
      </c>
      <c r="DK12" s="63">
        <v>0</v>
      </c>
      <c r="EA12" s="86"/>
      <c r="EB12" s="18">
        <f>EG$1-21</f>
        <v>37676</v>
      </c>
      <c r="EC12" s="10">
        <f>VLOOKUP(EB12,[3]SortDOW!$A$11:$H$1367,EC$8)</f>
        <v>1239989706</v>
      </c>
      <c r="ED12" s="10">
        <f>VLOOKUP(EB12,[3]SortDOW!$A$11:$H$1367,ED$8)</f>
        <v>1495495116</v>
      </c>
      <c r="EE12" s="10">
        <f>VLOOKUP(EB12,[3]SortDOW!$A$11:$H$1367,EE$8)</f>
        <v>1382344533</v>
      </c>
      <c r="EF12" s="10">
        <f>VLOOKUP(EB12,[3]SortDOW!$A$11:$H$1367,EF$8)</f>
        <v>1297087140</v>
      </c>
      <c r="EG12" s="10">
        <f>VLOOKUP(EB12,[3]SortDOW!$A$11:$H$1367,EG$8)</f>
        <v>1373282475</v>
      </c>
      <c r="EH12" s="19">
        <f>VLOOKUP(EB12,[3]SortDOW!$A$11:$H$1367,EH$8)</f>
        <v>0</v>
      </c>
      <c r="EI12" s="19">
        <f>VLOOKUP(EB12,[3]SortDOW!$A$11:$H$1367,EI$8)</f>
        <v>0</v>
      </c>
      <c r="EJ12" s="20">
        <f>VLOOKUP(EB12+EJ$9,[3]SortDOW!$A$11:$H$1367,EJ$8)</f>
        <v>1208867723</v>
      </c>
      <c r="EK12" s="63">
        <v>1</v>
      </c>
      <c r="EY12" s="86"/>
      <c r="FB12" s="18">
        <f>FG$1-21</f>
        <v>37494</v>
      </c>
      <c r="FC12" s="10">
        <f>VLOOKUP(FB12,[3]SortDOW!$A$11:$H$1367,FC$8)</f>
        <v>1016910882</v>
      </c>
      <c r="FD12" s="10">
        <f>VLOOKUP(FB12,[3]SortDOW!$A$11:$H$1367,FD$8)</f>
        <v>1307742178</v>
      </c>
      <c r="FE12" s="10">
        <f>VLOOKUP(FB12,[3]SortDOW!$A$11:$H$1367,FE$8)</f>
        <v>1156550348</v>
      </c>
      <c r="FF12" s="10">
        <f>VLOOKUP(FB12,[3]SortDOW!$A$11:$H$1367,FF$8)</f>
        <v>1271119227</v>
      </c>
      <c r="FG12" s="10">
        <f>VLOOKUP(FB12,[3]SortDOW!$A$11:$H$1367,FG$8)</f>
        <v>938489411</v>
      </c>
      <c r="FH12" s="19">
        <f>VLOOKUP(FB12,[3]SortDOW!$A$11:$H$1367,FH$8)</f>
        <v>0</v>
      </c>
      <c r="FI12" s="19">
        <f>VLOOKUP(FB12,[3]SortDOW!$A$11:$H$1367,FI$8)</f>
        <v>0</v>
      </c>
      <c r="FJ12" s="20">
        <f>VLOOKUP(FB12+FJ$9,[3]SortDOW!$A$11:$H$1367,FJ$8)</f>
        <v>0</v>
      </c>
      <c r="FK12" s="63">
        <v>1</v>
      </c>
      <c r="FY12" s="86"/>
      <c r="GB12" s="18">
        <f>GG$1-21</f>
        <v>37403</v>
      </c>
      <c r="GC12" s="10">
        <f>VLOOKUP(GB12,[3]SortDOW!$A$11:$H$1367,GC$8)</f>
        <v>0</v>
      </c>
      <c r="GD12" s="10">
        <f>VLOOKUP(GB12,[3]SortDOW!$A$11:$H$1367,GD$8)</f>
        <v>996502162</v>
      </c>
      <c r="GE12" s="10">
        <f>VLOOKUP(GB12,[3]SortDOW!$A$11:$H$1367,GE$8)</f>
        <v>1081819474</v>
      </c>
      <c r="GF12" s="10">
        <f>VLOOKUP(GB12,[3]SortDOW!$A$11:$H$1367,GF$8)</f>
        <v>1296731568</v>
      </c>
      <c r="GG12" s="10">
        <f>VLOOKUP(GB12,[3]SortDOW!$A$11:$H$1367,GG$8)</f>
        <v>1288180252</v>
      </c>
      <c r="GH12" s="19">
        <f>VLOOKUP(GB12,[3]SortDOW!$A$11:$H$1367,GH$8)</f>
        <v>0</v>
      </c>
      <c r="GI12" s="19">
        <f>VLOOKUP(GB12,[3]SortDOW!$A$11:$H$1367,GI$8)</f>
        <v>0</v>
      </c>
      <c r="GJ12" s="20">
        <f>VLOOKUP(GB12+GJ$9,[3]SortDOW!$A$11:$H$1367,GJ$8)</f>
        <v>1324291883</v>
      </c>
      <c r="GK12" s="63">
        <v>0</v>
      </c>
      <c r="GY12" s="86"/>
      <c r="HB12" s="18">
        <f>HG$1-21</f>
        <v>37305</v>
      </c>
      <c r="HC12" s="10">
        <f>VLOOKUP(HB12,[3]SortDOW!$A$11:$H$1367,HC$8)</f>
        <v>0</v>
      </c>
      <c r="HD12" s="10">
        <f>VLOOKUP(HB12,[3]SortDOW!$A$11:$H$1367,HD$8)</f>
        <v>1197721103</v>
      </c>
      <c r="HE12" s="10">
        <f>VLOOKUP(HB12,[3]SortDOW!$A$11:$H$1367,HE$8)</f>
        <v>1454203138</v>
      </c>
      <c r="HF12" s="10">
        <f>VLOOKUP(HB12,[3]SortDOW!$A$11:$H$1367,HF$8)</f>
        <v>1381577672</v>
      </c>
      <c r="HG12" s="10">
        <f>VLOOKUP(HB12,[3]SortDOW!$A$11:$H$1367,HG$8)</f>
        <v>1410860515</v>
      </c>
      <c r="HH12" s="19">
        <f>VLOOKUP(HB12,[3]SortDOW!$A$11:$H$1367,HH$8)</f>
        <v>0</v>
      </c>
      <c r="HI12" s="19">
        <f>VLOOKUP(HB12,[3]SortDOW!$A$11:$H$1367,HI$8)</f>
        <v>0</v>
      </c>
      <c r="HJ12" s="20">
        <f>VLOOKUP(HB12+HJ$9,[3]SortDOW!$A$11:$H$1367,HJ$8)</f>
        <v>1366972501</v>
      </c>
      <c r="HK12" s="63">
        <v>1</v>
      </c>
    </row>
    <row r="13" spans="1:220" x14ac:dyDescent="0.25">
      <c r="A13" s="17">
        <v>38061</v>
      </c>
      <c r="B13" s="18">
        <f>G$1-14</f>
        <v>38229</v>
      </c>
      <c r="C13" s="10">
        <f>VLOOKUP(B13,[3]SortDOW!$A$11:$H$1367,C$8)</f>
        <v>915696041</v>
      </c>
      <c r="D13" s="10">
        <f>VLOOKUP(B13,[3]SortDOW!$A$11:$H$1367,D$8)</f>
        <v>1272548408</v>
      </c>
      <c r="E13" s="10">
        <f>VLOOKUP(B13,[3]SortDOW!$A$11:$H$1367,E$8)</f>
        <v>1162543563</v>
      </c>
      <c r="F13" s="10">
        <f>VLOOKUP(B13,[3]SortDOW!$A$11:$H$1367,F$8)</f>
        <v>1151879218</v>
      </c>
      <c r="G13" s="10">
        <f>VLOOKUP(B13,[3]SortDOW!$A$11:$H$1367,G$8)</f>
        <v>943908542</v>
      </c>
      <c r="H13" s="19">
        <f>VLOOKUP(B13,[3]SortDOW!$A$11:$H$1367,H$8)</f>
        <v>0</v>
      </c>
      <c r="I13" s="19">
        <f>VLOOKUP(B13,[3]SortDOW!$A$11:$H$1367,I$8)</f>
        <v>0</v>
      </c>
      <c r="J13" s="20">
        <f>VLOOKUP(B13+J$9,[3]SortDOW!$A$11:$H$1367,J$8)</f>
        <v>0</v>
      </c>
      <c r="K13" s="21">
        <v>1</v>
      </c>
      <c r="Y13" s="86"/>
      <c r="AB13" s="18">
        <f>AG$1-14</f>
        <v>38138</v>
      </c>
      <c r="AC13" s="10">
        <f>VLOOKUP(AB13,[3]SortDOW!$A$11:$H$1367,AC$8)</f>
        <v>0</v>
      </c>
      <c r="AD13" s="10">
        <f>VLOOKUP(AB13,[3]SortDOW!$A$11:$H$1367,AD$8)</f>
        <v>1266859680</v>
      </c>
      <c r="AE13" s="10">
        <f>VLOOKUP(AB13,[3]SortDOW!$A$11:$H$1367,AE$8)</f>
        <v>1278028359</v>
      </c>
      <c r="AF13" s="10">
        <f>VLOOKUP(AB13,[3]SortDOW!$A$11:$H$1367,AF$8)</f>
        <v>1280996730</v>
      </c>
      <c r="AG13" s="10">
        <f>VLOOKUP(AB13,[3]SortDOW!$A$11:$H$1367,AG$8)</f>
        <v>1129089299</v>
      </c>
      <c r="AH13" s="19">
        <f>VLOOKUP(AB13,[3]SortDOW!$A$11:$H$1367,AH$8)</f>
        <v>0</v>
      </c>
      <c r="AI13" s="19">
        <f>VLOOKUP(AB13,[3]SortDOW!$A$11:$H$1367,AI$8)</f>
        <v>0</v>
      </c>
      <c r="AJ13" s="20">
        <f>VLOOKUP(AB13+AJ$9,[3]SortDOW!$A$11:$H$1367,AJ$8)</f>
        <v>1246481485</v>
      </c>
      <c r="AK13" s="63">
        <v>0</v>
      </c>
      <c r="BA13" s="86"/>
      <c r="BB13" s="18">
        <f>BG$1-14</f>
        <v>38047</v>
      </c>
      <c r="BC13" s="10">
        <f>VLOOKUP(BB13,[3]SortDOW!$A$11:$H$1367,BC$8)</f>
        <v>1507919516</v>
      </c>
      <c r="BD13" s="10">
        <f>VLOOKUP(BB13,[3]SortDOW!$A$11:$H$1367,BD$8)</f>
        <v>1502936659</v>
      </c>
      <c r="BE13" s="10">
        <f>VLOOKUP(BB13,[3]SortDOW!$A$11:$H$1367,BE$8)</f>
        <v>1342775942</v>
      </c>
      <c r="BF13" s="10">
        <f>VLOOKUP(BB13,[3]SortDOW!$A$11:$H$1367,BF$8)</f>
        <v>1276380559</v>
      </c>
      <c r="BG13" s="10">
        <f>VLOOKUP(BB13,[3]SortDOW!$A$11:$H$1367,BG$8)</f>
        <v>1413676382</v>
      </c>
      <c r="BH13" s="19">
        <f>VLOOKUP(BB13,[3]SortDOW!$A$11:$H$1367,BH$8)</f>
        <v>0</v>
      </c>
      <c r="BI13" s="19">
        <f>VLOOKUP(BB13,[3]SortDOW!$A$11:$H$1367,BI$8)</f>
        <v>0</v>
      </c>
      <c r="BJ13" s="20">
        <f>VLOOKUP(BB13+BJ$9,[3]SortDOW!$A$11:$H$1367,BJ$8)</f>
        <v>1278156226</v>
      </c>
      <c r="BK13" s="63">
        <v>1</v>
      </c>
      <c r="BY13" s="86"/>
      <c r="CB13" s="18">
        <f>CG$1-14</f>
        <v>37865</v>
      </c>
      <c r="CC13" s="10">
        <f>VLOOKUP(CB13,[3]SortDOW!$A$11:$H$1367,CC$8)</f>
        <v>0</v>
      </c>
      <c r="CD13" s="10">
        <f>VLOOKUP(CB13,[3]SortDOW!$A$11:$H$1367,CD$8)</f>
        <v>1480607490</v>
      </c>
      <c r="CE13" s="10">
        <f>VLOOKUP(CB13,[3]SortDOW!$A$11:$H$1367,CE$8)</f>
        <v>1685823135</v>
      </c>
      <c r="CF13" s="10">
        <f>VLOOKUP(CB13,[3]SortDOW!$A$11:$H$1367,CF$8)</f>
        <v>1479982430</v>
      </c>
      <c r="CG13" s="10">
        <f>VLOOKUP(CB13,[3]SortDOW!$A$11:$H$1367,CG$8)</f>
        <v>1476182185</v>
      </c>
      <c r="CH13" s="19">
        <f>VLOOKUP(CB13,[3]SortDOW!$A$11:$H$1367,CH$8)</f>
        <v>0</v>
      </c>
      <c r="CI13" s="19">
        <f>VLOOKUP(CB13,[3]SortDOW!$A$11:$H$1367,CI$8)</f>
        <v>0</v>
      </c>
      <c r="CJ13" s="20">
        <f>VLOOKUP(CB13+CJ$9,[3]SortDOW!$A$11:$H$1367,CJ$8)</f>
        <v>1340851840</v>
      </c>
      <c r="CK13" s="63">
        <v>1</v>
      </c>
      <c r="DA13" s="86"/>
      <c r="DB13" s="18">
        <f>DG$1-14</f>
        <v>37774</v>
      </c>
      <c r="DC13" s="10">
        <f>VLOOKUP(DB13,[3]SortDOW!$A$11:$H$1367,DC$8)</f>
        <v>1726222113</v>
      </c>
      <c r="DD13" s="10">
        <f>VLOOKUP(DB13,[3]SortDOW!$A$11:$H$1367,DD$8)</f>
        <v>1450169466</v>
      </c>
      <c r="DE13" s="10">
        <f>VLOOKUP(DB13,[3]SortDOW!$A$11:$H$1367,DE$8)</f>
        <v>1628304110</v>
      </c>
      <c r="DF13" s="10">
        <f>VLOOKUP(DB13,[3]SortDOW!$A$11:$H$1367,DF$8)</f>
        <v>1703297966</v>
      </c>
      <c r="DG13" s="10">
        <f>VLOOKUP(DB13,[3]SortDOW!$A$11:$H$1367,DG$8)</f>
        <v>1886074012</v>
      </c>
      <c r="DH13" s="19">
        <f>VLOOKUP(DB13,[3]SortDOW!$A$11:$H$1367,DH$8)</f>
        <v>0</v>
      </c>
      <c r="DI13" s="19">
        <f>VLOOKUP(DB13,[3]SortDOW!$A$11:$H$1367,DI$8)</f>
        <v>0</v>
      </c>
      <c r="DJ13" s="20">
        <f>VLOOKUP(DB13+DJ$9,[3]SortDOW!$A$11:$H$1367,DJ$8)</f>
        <v>1326530836</v>
      </c>
      <c r="DK13" s="63">
        <v>1</v>
      </c>
      <c r="EA13" s="86"/>
      <c r="EB13" s="18">
        <f>EG$1-14</f>
        <v>37683</v>
      </c>
      <c r="EC13" s="10">
        <f>VLOOKUP(EB13,[3]SortDOW!$A$11:$H$1367,EC$8)</f>
        <v>1208867723</v>
      </c>
      <c r="ED13" s="10">
        <f>VLOOKUP(EB13,[3]SortDOW!$A$11:$H$1367,ED$8)</f>
        <v>1264143892</v>
      </c>
      <c r="EE13" s="10">
        <f>VLOOKUP(EB13,[3]SortDOW!$A$11:$H$1367,EE$8)</f>
        <v>1345976875</v>
      </c>
      <c r="EF13" s="10">
        <f>VLOOKUP(EB13,[3]SortDOW!$A$11:$H$1367,EF$8)</f>
        <v>1306556357</v>
      </c>
      <c r="EG13" s="10">
        <f>VLOOKUP(EB13,[3]SortDOW!$A$11:$H$1367,EG$8)</f>
        <v>1379884533</v>
      </c>
      <c r="EH13" s="19">
        <f>VLOOKUP(EB13,[3]SortDOW!$A$11:$H$1367,EH$8)</f>
        <v>0</v>
      </c>
      <c r="EI13" s="19">
        <f>VLOOKUP(EB13,[3]SortDOW!$A$11:$H$1367,EI$8)</f>
        <v>0</v>
      </c>
      <c r="EJ13" s="20">
        <f>VLOOKUP(EB13+EJ$9,[3]SortDOW!$A$11:$H$1367,EJ$8)</f>
        <v>1255045520</v>
      </c>
      <c r="EK13" s="63">
        <v>1</v>
      </c>
      <c r="EY13" s="86"/>
      <c r="FB13" s="18">
        <f>FG$1-14</f>
        <v>37501</v>
      </c>
      <c r="FC13" s="10">
        <f>VLOOKUP(FB13,[3]SortDOW!$A$11:$H$1367,FC$8)</f>
        <v>0</v>
      </c>
      <c r="FD13" s="10">
        <f>VLOOKUP(FB13,[3]SortDOW!$A$11:$H$1367,FD$8)</f>
        <v>1333431968</v>
      </c>
      <c r="FE13" s="10">
        <f>VLOOKUP(FB13,[3]SortDOW!$A$11:$H$1367,FE$8)</f>
        <v>1381491288</v>
      </c>
      <c r="FF13" s="10">
        <f>VLOOKUP(FB13,[3]SortDOW!$A$11:$H$1367,FF$8)</f>
        <v>1401296745</v>
      </c>
      <c r="FG13" s="10">
        <f>VLOOKUP(FB13,[3]SortDOW!$A$11:$H$1367,FG$8)</f>
        <v>1199093500</v>
      </c>
      <c r="FH13" s="19">
        <f>VLOOKUP(FB13,[3]SortDOW!$A$11:$H$1367,FH$8)</f>
        <v>0</v>
      </c>
      <c r="FI13" s="19">
        <f>VLOOKUP(FB13,[3]SortDOW!$A$11:$H$1367,FI$8)</f>
        <v>0</v>
      </c>
      <c r="FJ13" s="20">
        <f>VLOOKUP(FB13+FJ$9,[3]SortDOW!$A$11:$H$1367,FJ$8)</f>
        <v>1140361558</v>
      </c>
      <c r="FK13" s="63">
        <v>0</v>
      </c>
      <c r="FY13" s="86"/>
      <c r="GB13" s="18">
        <f>GG$1-14</f>
        <v>37410</v>
      </c>
      <c r="GC13" s="10">
        <f>VLOOKUP(GB13,[3]SortDOW!$A$11:$H$1367,GC$8)</f>
        <v>1324291883</v>
      </c>
      <c r="GD13" s="10">
        <f>VLOOKUP(GB13,[3]SortDOW!$A$11:$H$1367,GD$8)</f>
        <v>1502727692</v>
      </c>
      <c r="GE13" s="10">
        <f>VLOOKUP(GB13,[3]SortDOW!$A$11:$H$1367,GE$8)</f>
        <v>1300031800</v>
      </c>
      <c r="GF13" s="10">
        <f>VLOOKUP(GB13,[3]SortDOW!$A$11:$H$1367,GF$8)</f>
        <v>1614577376</v>
      </c>
      <c r="GG13" s="10">
        <f>VLOOKUP(GB13,[3]SortDOW!$A$11:$H$1367,GG$8)</f>
        <v>1808603069</v>
      </c>
      <c r="GH13" s="19">
        <f>VLOOKUP(GB13,[3]SortDOW!$A$11:$H$1367,GH$8)</f>
        <v>0</v>
      </c>
      <c r="GI13" s="19">
        <f>VLOOKUP(GB13,[3]SortDOW!$A$11:$H$1367,GI$8)</f>
        <v>0</v>
      </c>
      <c r="GJ13" s="20">
        <f>VLOOKUP(GB13+GJ$9,[3]SortDOW!$A$11:$H$1367,GJ$8)</f>
        <v>1234615024</v>
      </c>
      <c r="GK13" s="63">
        <v>1</v>
      </c>
      <c r="GY13" s="86"/>
      <c r="HB13" s="18">
        <f>HG$1-14</f>
        <v>37312</v>
      </c>
      <c r="HC13" s="10">
        <f>VLOOKUP(HB13,[3]SortDOW!$A$11:$H$1367,HC$8)</f>
        <v>1366972501</v>
      </c>
      <c r="HD13" s="10">
        <f>VLOOKUP(HB13,[3]SortDOW!$A$11:$H$1367,HD$8)</f>
        <v>1323397865</v>
      </c>
      <c r="HE13" s="10">
        <f>VLOOKUP(HB13,[3]SortDOW!$A$11:$H$1367,HE$8)</f>
        <v>1407321506</v>
      </c>
      <c r="HF13" s="10">
        <f>VLOOKUP(HB13,[3]SortDOW!$A$11:$H$1367,HF$8)</f>
        <v>1390453648</v>
      </c>
      <c r="HG13" s="10">
        <f>VLOOKUP(HB13,[3]SortDOW!$A$11:$H$1367,HG$8)</f>
        <v>1456231314</v>
      </c>
      <c r="HH13" s="19">
        <f>VLOOKUP(HB13,[3]SortDOW!$A$11:$H$1367,HH$8)</f>
        <v>0</v>
      </c>
      <c r="HI13" s="19">
        <f>VLOOKUP(HB13,[3]SortDOW!$A$11:$H$1367,HI$8)</f>
        <v>0</v>
      </c>
      <c r="HJ13" s="20">
        <f>VLOOKUP(HB13+HJ$9,[3]SortDOW!$A$11:$H$1367,HJ$8)</f>
        <v>1612667555</v>
      </c>
      <c r="HK13" s="63">
        <v>1</v>
      </c>
    </row>
    <row r="14" spans="1:220" x14ac:dyDescent="0.25">
      <c r="A14" s="29">
        <v>37879</v>
      </c>
      <c r="B14" s="18">
        <f>G$1-7</f>
        <v>38236</v>
      </c>
      <c r="C14" s="10">
        <f>VLOOKUP(B14,[3]SortDOW!$A$11:$H$1367,C$8)</f>
        <v>0</v>
      </c>
      <c r="D14" s="10">
        <f>VLOOKUP(B14,[3]SortDOW!$A$11:$H$1367,D$8)</f>
        <v>1285880326</v>
      </c>
      <c r="E14" s="10">
        <f>VLOOKUP(B14,[3]SortDOW!$A$11:$H$1367,E$8)</f>
        <v>1317144782</v>
      </c>
      <c r="F14" s="10">
        <f>VLOOKUP(B14,[3]SortDOW!$A$11:$H$1367,F$8)</f>
        <v>1397062926</v>
      </c>
      <c r="G14" s="10">
        <f>VLOOKUP(B14,[3]SortDOW!$A$11:$H$1367,G$8)</f>
        <v>1302583689</v>
      </c>
      <c r="H14" s="19">
        <f>VLOOKUP(B14,[3]SortDOW!$A$11:$H$1367,H$8)</f>
        <v>0</v>
      </c>
      <c r="I14" s="19">
        <f>VLOOKUP(B14,[3]SortDOW!$A$11:$H$1367,I$8)</f>
        <v>0</v>
      </c>
      <c r="J14" s="20">
        <f>VLOOKUP(B14+J$9,[3]SortDOW!$A$11:$H$1367,J$8)</f>
        <v>1378938053</v>
      </c>
      <c r="K14" s="21">
        <v>0</v>
      </c>
      <c r="Y14" s="86"/>
      <c r="AB14" s="18">
        <f>AG$1-7</f>
        <v>38145</v>
      </c>
      <c r="AC14" s="10">
        <f>VLOOKUP(AB14,[3]SortDOW!$A$11:$H$1367,AC$8)</f>
        <v>1246481485</v>
      </c>
      <c r="AD14" s="10">
        <f>VLOOKUP(AB14,[3]SortDOW!$A$11:$H$1367,AD$8)</f>
        <v>1205304735</v>
      </c>
      <c r="AE14" s="10">
        <f>VLOOKUP(AB14,[3]SortDOW!$A$11:$H$1367,AE$8)</f>
        <v>1296693046</v>
      </c>
      <c r="AF14" s="10">
        <f>VLOOKUP(AB14,[3]SortDOW!$A$11:$H$1367,AF$8)</f>
        <v>1229517032</v>
      </c>
      <c r="AG14" s="10">
        <f>VLOOKUP(AB14,[3]SortDOW!$A$11:$H$1367,AG$8)</f>
        <v>0</v>
      </c>
      <c r="AH14" s="19">
        <f>VLOOKUP(AB14,[3]SortDOW!$A$11:$H$1367,AH$8)</f>
        <v>0</v>
      </c>
      <c r="AI14" s="19">
        <f>VLOOKUP(AB14,[3]SortDOW!$A$11:$H$1367,AI$8)</f>
        <v>0</v>
      </c>
      <c r="AJ14" s="20">
        <f>VLOOKUP(AB14+AJ$9,[3]SortDOW!$A$11:$H$1367,AJ$8)</f>
        <v>1198901294</v>
      </c>
      <c r="AK14" s="63">
        <v>1</v>
      </c>
      <c r="BA14" s="86"/>
      <c r="BB14" s="18">
        <f>BG$1-7</f>
        <v>38054</v>
      </c>
      <c r="BC14" s="10">
        <f>VLOOKUP(BB14,[3]SortDOW!$A$11:$H$1367,BC$8)</f>
        <v>1278156226</v>
      </c>
      <c r="BD14" s="10">
        <f>VLOOKUP(BB14,[3]SortDOW!$A$11:$H$1367,BD$8)</f>
        <v>1501766269</v>
      </c>
      <c r="BE14" s="10">
        <f>VLOOKUP(BB14,[3]SortDOW!$A$11:$H$1367,BE$8)</f>
        <v>1701472747</v>
      </c>
      <c r="BF14" s="10">
        <f>VLOOKUP(BB14,[3]SortDOW!$A$11:$H$1367,BF$8)</f>
        <v>1946242223</v>
      </c>
      <c r="BG14" s="10">
        <f>VLOOKUP(BB14,[3]SortDOW!$A$11:$H$1367,BG$8)</f>
        <v>1424466077</v>
      </c>
      <c r="BH14" s="19">
        <f>VLOOKUP(BB14,[3]SortDOW!$A$11:$H$1367,BH$8)</f>
        <v>0</v>
      </c>
      <c r="BI14" s="19">
        <f>VLOOKUP(BB14,[3]SortDOW!$A$11:$H$1367,BI$8)</f>
        <v>0</v>
      </c>
      <c r="BJ14" s="20">
        <f>VLOOKUP(BB14+BJ$9,[3]SortDOW!$A$11:$H$1367,BJ$8)</f>
        <v>1618497630</v>
      </c>
      <c r="BK14" s="63">
        <v>1</v>
      </c>
      <c r="BY14" s="86"/>
      <c r="CB14" s="18">
        <f>CG$1-7</f>
        <v>37872</v>
      </c>
      <c r="CC14" s="10">
        <f>VLOOKUP(CB14,[3]SortDOW!$A$11:$H$1367,CC$8)</f>
        <v>1340851840</v>
      </c>
      <c r="CD14" s="10">
        <f>VLOOKUP(CB14,[3]SortDOW!$A$11:$H$1367,CD$8)</f>
        <v>1425579988</v>
      </c>
      <c r="CE14" s="10">
        <f>VLOOKUP(CB14,[3]SortDOW!$A$11:$H$1367,CE$8)</f>
        <v>1581891504</v>
      </c>
      <c r="CF14" s="10">
        <f>VLOOKUP(CB14,[3]SortDOW!$A$11:$H$1367,CF$8)</f>
        <v>1348792107</v>
      </c>
      <c r="CG14" s="10">
        <f>VLOOKUP(CB14,[3]SortDOW!$A$11:$H$1367,CG$8)</f>
        <v>1251301330</v>
      </c>
      <c r="CH14" s="19">
        <f>VLOOKUP(CB14,[3]SortDOW!$A$11:$H$1367,CH$8)</f>
        <v>0</v>
      </c>
      <c r="CI14" s="19">
        <f>VLOOKUP(CB14,[3]SortDOW!$A$11:$H$1367,CI$8)</f>
        <v>0</v>
      </c>
      <c r="CJ14" s="20">
        <f>VLOOKUP(CB14+CJ$9,[3]SortDOW!$A$11:$H$1367,CJ$8)</f>
        <v>1150922356</v>
      </c>
      <c r="CK14" s="63">
        <v>0</v>
      </c>
      <c r="DA14" s="86"/>
      <c r="DB14" s="18">
        <f>DG$1-7</f>
        <v>37781</v>
      </c>
      <c r="DC14" s="10">
        <f>VLOOKUP(DB14,[3]SortDOW!$A$11:$H$1367,DC$8)</f>
        <v>1326530836</v>
      </c>
      <c r="DD14" s="10">
        <f>VLOOKUP(DB14,[3]SortDOW!$A$11:$H$1367,DD$8)</f>
        <v>1295824512</v>
      </c>
      <c r="DE14" s="10">
        <f>VLOOKUP(DB14,[3]SortDOW!$A$11:$H$1367,DE$8)</f>
        <v>1520769068</v>
      </c>
      <c r="DF14" s="10">
        <f>VLOOKUP(DB14,[3]SortDOW!$A$11:$H$1367,DF$8)</f>
        <v>1561900202</v>
      </c>
      <c r="DG14" s="10">
        <f>VLOOKUP(DB14,[3]SortDOW!$A$11:$H$1367,DG$8)</f>
        <v>1279827332</v>
      </c>
      <c r="DH14" s="19">
        <f>VLOOKUP(DB14,[3]SortDOW!$A$11:$H$1367,DH$8)</f>
        <v>0</v>
      </c>
      <c r="DI14" s="19">
        <f>VLOOKUP(DB14,[3]SortDOW!$A$11:$H$1367,DI$8)</f>
        <v>0</v>
      </c>
      <c r="DJ14" s="20">
        <f>VLOOKUP(DB14+DJ$9,[3]SortDOW!$A$11:$H$1367,DJ$8)</f>
        <v>1356190543</v>
      </c>
      <c r="DK14" s="63">
        <v>1</v>
      </c>
      <c r="EA14" s="86"/>
      <c r="EB14" s="18">
        <f>EG$1-7</f>
        <v>37690</v>
      </c>
      <c r="EC14" s="10">
        <f>VLOOKUP(EB14,[3]SortDOW!$A$11:$H$1367,EC$8)</f>
        <v>1255045520</v>
      </c>
      <c r="ED14" s="10">
        <f>VLOOKUP(EB14,[3]SortDOW!$A$11:$H$1367,ED$8)</f>
        <v>1437988714</v>
      </c>
      <c r="EE14" s="10">
        <f>VLOOKUP(EB14,[3]SortDOW!$A$11:$H$1367,EE$8)</f>
        <v>1633295733</v>
      </c>
      <c r="EF14" s="10">
        <f>VLOOKUP(EB14,[3]SortDOW!$A$11:$H$1367,EF$8)</f>
        <v>1774486978</v>
      </c>
      <c r="EG14" s="10">
        <f>VLOOKUP(EB14,[3]SortDOW!$A$11:$H$1367,EG$8)</f>
        <v>1594098457</v>
      </c>
      <c r="EH14" s="19">
        <f>VLOOKUP(EB14,[3]SortDOW!$A$11:$H$1367,EH$8)</f>
        <v>0</v>
      </c>
      <c r="EI14" s="19">
        <f>VLOOKUP(EB14,[3]SortDOW!$A$11:$H$1367,EI$8)</f>
        <v>0</v>
      </c>
      <c r="EJ14" s="20">
        <f>VLOOKUP(EB14+EJ$9,[3]SortDOW!$A$11:$H$1367,EJ$8)</f>
        <v>1700376412</v>
      </c>
      <c r="EK14" s="63">
        <v>1</v>
      </c>
      <c r="EY14" s="86"/>
      <c r="FB14" s="18">
        <f>FG$1-7</f>
        <v>37508</v>
      </c>
      <c r="FC14" s="10">
        <f>VLOOKUP(FB14,[3]SortDOW!$A$11:$H$1367,FC$8)</f>
        <v>1140361558</v>
      </c>
      <c r="FD14" s="10">
        <f>VLOOKUP(FB14,[3]SortDOW!$A$11:$H$1367,FD$8)</f>
        <v>1195216449</v>
      </c>
      <c r="FE14" s="10">
        <f>VLOOKUP(FB14,[3]SortDOW!$A$11:$H$1367,FE$8)</f>
        <v>856002550</v>
      </c>
      <c r="FF14" s="10">
        <f>VLOOKUP(FB14,[3]SortDOW!$A$11:$H$1367,FF$8)</f>
        <v>1202057335</v>
      </c>
      <c r="FG14" s="10">
        <f>VLOOKUP(FB14,[3]SortDOW!$A$11:$H$1367,FG$8)</f>
        <v>1283970891</v>
      </c>
      <c r="FH14" s="19">
        <f>VLOOKUP(FB14,[3]SortDOW!$A$11:$H$1367,FH$8)</f>
        <v>0</v>
      </c>
      <c r="FI14" s="19">
        <f>VLOOKUP(FB14,[3]SortDOW!$A$11:$H$1367,FI$8)</f>
        <v>0</v>
      </c>
      <c r="FJ14" s="20">
        <f>VLOOKUP(FB14+FJ$9,[3]SortDOW!$A$11:$H$1367,FJ$8)</f>
        <v>1009540978</v>
      </c>
      <c r="FK14" s="63">
        <v>1</v>
      </c>
      <c r="FY14" s="86"/>
      <c r="GB14" s="18">
        <f>GG$1-7</f>
        <v>37417</v>
      </c>
      <c r="GC14" s="10">
        <f>VLOOKUP(GB14,[3]SortDOW!$A$11:$H$1367,GC$8)</f>
        <v>1234615024</v>
      </c>
      <c r="GD14" s="10">
        <f>VLOOKUP(GB14,[3]SortDOW!$A$11:$H$1367,GD$8)</f>
        <v>1420965813</v>
      </c>
      <c r="GE14" s="10">
        <f>VLOOKUP(GB14,[3]SortDOW!$A$11:$H$1367,GE$8)</f>
        <v>1806855801</v>
      </c>
      <c r="GF14" s="10">
        <f>VLOOKUP(GB14,[3]SortDOW!$A$11:$H$1367,GF$8)</f>
        <v>1414508494</v>
      </c>
      <c r="GG14" s="10">
        <f>VLOOKUP(GB14,[3]SortDOW!$A$11:$H$1367,GG$8)</f>
        <v>1560569373</v>
      </c>
      <c r="GH14" s="19">
        <f>VLOOKUP(GB14,[3]SortDOW!$A$11:$H$1367,GH$8)</f>
        <v>0</v>
      </c>
      <c r="GI14" s="19">
        <f>VLOOKUP(GB14,[3]SortDOW!$A$11:$H$1367,GI$8)</f>
        <v>0</v>
      </c>
      <c r="GJ14" s="20">
        <f>VLOOKUP(GB14+GJ$9,[3]SortDOW!$A$11:$H$1367,GJ$8)</f>
        <v>1245437287</v>
      </c>
      <c r="GK14" s="63">
        <v>1</v>
      </c>
      <c r="GY14" s="86"/>
      <c r="HB14" s="18">
        <f>HG$1-7</f>
        <v>37319</v>
      </c>
      <c r="HC14" s="10">
        <f>VLOOKUP(HB14,[3]SortDOW!$A$11:$H$1367,HC$8)</f>
        <v>1612667555</v>
      </c>
      <c r="HD14" s="10">
        <f>VLOOKUP(HB14,[3]SortDOW!$A$11:$H$1367,HD$8)</f>
        <v>1561473688</v>
      </c>
      <c r="HE14" s="10">
        <f>VLOOKUP(HB14,[3]SortDOW!$A$11:$H$1367,HE$8)</f>
        <v>1551541677</v>
      </c>
      <c r="HF14" s="10">
        <f>VLOOKUP(HB14,[3]SortDOW!$A$11:$H$1367,HF$8)</f>
        <v>1526887657</v>
      </c>
      <c r="HG14" s="10">
        <f>VLOOKUP(HB14,[3]SortDOW!$A$11:$H$1367,HG$8)</f>
        <v>1421326673</v>
      </c>
      <c r="HH14" s="19">
        <f>VLOOKUP(HB14,[3]SortDOW!$A$11:$H$1367,HH$8)</f>
        <v>0</v>
      </c>
      <c r="HI14" s="19">
        <f>VLOOKUP(HB14,[3]SortDOW!$A$11:$H$1367,HI$8)</f>
        <v>0</v>
      </c>
      <c r="HJ14" s="20">
        <f>VLOOKUP(HB14+HJ$9,[3]SortDOW!$A$11:$H$1367,HJ$8)</f>
        <v>1209690671</v>
      </c>
      <c r="HK14" s="63">
        <v>1</v>
      </c>
    </row>
    <row r="15" spans="1:220" s="28" customFormat="1" x14ac:dyDescent="0.25">
      <c r="A15" s="29">
        <v>37788</v>
      </c>
      <c r="B15" s="22">
        <f>G$1</f>
        <v>38243</v>
      </c>
      <c r="C15" s="23">
        <f>VLOOKUP(B15,[3]SortDOW!$A$11:$H$1367,C$8)</f>
        <v>1378938053</v>
      </c>
      <c r="D15" s="23">
        <f>VLOOKUP(B15,[3]SortDOW!$A$11:$H$1367,D$8)</f>
        <v>1291606995</v>
      </c>
      <c r="E15" s="23">
        <f>VLOOKUP(B15,[3]SortDOW!$A$11:$H$1367,E$8)</f>
        <v>1315307449</v>
      </c>
      <c r="F15" s="23">
        <f>VLOOKUP(B15,[3]SortDOW!$A$11:$H$1367,F$8)</f>
        <v>1156215345</v>
      </c>
      <c r="G15" s="23">
        <f>VLOOKUP(B15,[3]SortDOW!$A$11:$H$1367,G$8)</f>
        <v>1503335173</v>
      </c>
      <c r="H15" s="24">
        <f>VLOOKUP(B15,[3]SortDOW!$A$11:$H$1367,H$8)</f>
        <v>0</v>
      </c>
      <c r="I15" s="24">
        <f>VLOOKUP(B15,[3]SortDOW!$A$11:$H$1367,I$8)</f>
        <v>0</v>
      </c>
      <c r="J15" s="25">
        <f>VLOOKUP(B15+J$9,[3]SortDOW!$A$11:$H$1367,J$8)</f>
        <v>1224005978</v>
      </c>
      <c r="K15" s="26">
        <v>0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86"/>
      <c r="Z15" s="27"/>
      <c r="AA15" s="27"/>
      <c r="AB15" s="22">
        <f>AG$1</f>
        <v>38152</v>
      </c>
      <c r="AC15" s="23">
        <f>VLOOKUP(AB15,[3]SortDOW!$A$11:$H$1367,AC$8)</f>
        <v>1198901294</v>
      </c>
      <c r="AD15" s="23">
        <f>VLOOKUP(AB15,[3]SortDOW!$A$11:$H$1367,AD$8)</f>
        <v>1358971823</v>
      </c>
      <c r="AE15" s="23">
        <f>VLOOKUP(AB15,[3]SortDOW!$A$11:$H$1367,AE$8)</f>
        <v>1181304211</v>
      </c>
      <c r="AF15" s="23">
        <f>VLOOKUP(AB15,[3]SortDOW!$A$11:$H$1367,AF$8)</f>
        <v>1344970277</v>
      </c>
      <c r="AG15" s="23">
        <f>VLOOKUP(AB15,[3]SortDOW!$A$11:$H$1367,AG$8)</f>
        <v>1568866596</v>
      </c>
      <c r="AH15" s="24">
        <f>VLOOKUP(AB15,[3]SortDOW!$A$11:$H$1367,AH$8)</f>
        <v>0</v>
      </c>
      <c r="AI15" s="24">
        <f>VLOOKUP(AB15,[3]SortDOW!$A$11:$H$1367,AI$8)</f>
        <v>0</v>
      </c>
      <c r="AJ15" s="25">
        <f>VLOOKUP(AB15+AJ$9,[3]SortDOW!$A$11:$H$1367,AJ$8)</f>
        <v>1204034953</v>
      </c>
      <c r="AK15" s="63">
        <v>0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86"/>
      <c r="BB15" s="22">
        <f>BG$1</f>
        <v>38061</v>
      </c>
      <c r="BC15" s="23">
        <f>VLOOKUP(BB15,[3]SortDOW!$A$11:$H$1367,BC$8)</f>
        <v>1618497630</v>
      </c>
      <c r="BD15" s="23">
        <f>VLOOKUP(BB15,[3]SortDOW!$A$11:$H$1367,BD$8)</f>
        <v>1523161841</v>
      </c>
      <c r="BE15" s="23">
        <f>VLOOKUP(BB15,[3]SortDOW!$A$11:$H$1367,BE$8)</f>
        <v>1543046857</v>
      </c>
      <c r="BF15" s="23">
        <f>VLOOKUP(BB15,[3]SortDOW!$A$11:$H$1367,BF$8)</f>
        <v>1382099211</v>
      </c>
      <c r="BG15" s="23">
        <f>VLOOKUP(BB15,[3]SortDOW!$A$11:$H$1367,BG$8)</f>
        <v>1465301943</v>
      </c>
      <c r="BH15" s="24">
        <f>VLOOKUP(BB15,[3]SortDOW!$A$11:$H$1367,BH$8)</f>
        <v>0</v>
      </c>
      <c r="BI15" s="24">
        <f>VLOOKUP(BB15,[3]SortDOW!$A$11:$H$1367,BI$8)</f>
        <v>0</v>
      </c>
      <c r="BJ15" s="25">
        <f>VLOOKUP(BB15+BJ$9,[3]SortDOW!$A$11:$H$1367,BJ$8)</f>
        <v>1464422259</v>
      </c>
      <c r="BK15" s="63">
        <v>0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86"/>
      <c r="BZ15" s="27"/>
      <c r="CA15" s="27"/>
      <c r="CB15" s="22">
        <f>CG$1</f>
        <v>37879</v>
      </c>
      <c r="CC15" s="23">
        <f>VLOOKUP(CB15,[3]SortDOW!$A$11:$H$1367,CC$8)</f>
        <v>1150922356</v>
      </c>
      <c r="CD15" s="23">
        <f>VLOOKUP(CB15,[3]SortDOW!$A$11:$H$1367,CD$8)</f>
        <v>1402892947</v>
      </c>
      <c r="CE15" s="23">
        <f>VLOOKUP(CB15,[3]SortDOW!$A$11:$H$1367,CE$8)</f>
        <v>1348220768</v>
      </c>
      <c r="CF15" s="23">
        <f>VLOOKUP(CB15,[3]SortDOW!$A$11:$H$1367,CF$8)</f>
        <v>1498494637</v>
      </c>
      <c r="CG15" s="23">
        <f>VLOOKUP(CB15,[3]SortDOW!$A$11:$H$1367,CG$8)</f>
        <v>1518343301</v>
      </c>
      <c r="CH15" s="24">
        <f>VLOOKUP(CB15,[3]SortDOW!$A$11:$H$1367,CH$8)</f>
        <v>0</v>
      </c>
      <c r="CI15" s="24">
        <f>VLOOKUP(CB15,[3]SortDOW!$A$11:$H$1367,CI$8)</f>
        <v>0</v>
      </c>
      <c r="CJ15" s="25">
        <f>VLOOKUP(CB15+CJ$9,[3]SortDOW!$A$11:$H$1367,CJ$8)</f>
        <v>1278439587</v>
      </c>
      <c r="CK15" s="63">
        <v>0</v>
      </c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86"/>
      <c r="DB15" s="22">
        <f>DG$1</f>
        <v>37788</v>
      </c>
      <c r="DC15" s="23">
        <f>VLOOKUP(DB15,[3]SortDOW!$A$11:$H$1367,DC$8)</f>
        <v>1356190543</v>
      </c>
      <c r="DD15" s="23">
        <f>VLOOKUP(DB15,[3]SortDOW!$A$11:$H$1367,DD$8)</f>
        <v>1488708055</v>
      </c>
      <c r="DE15" s="23">
        <f>VLOOKUP(DB15,[3]SortDOW!$A$11:$H$1367,DE$8)</f>
        <v>1500126413</v>
      </c>
      <c r="DF15" s="23">
        <f>VLOOKUP(DB15,[3]SortDOW!$A$11:$H$1367,DF$8)</f>
        <v>1539508701</v>
      </c>
      <c r="DG15" s="23">
        <f>VLOOKUP(DB15,[3]SortDOW!$A$11:$H$1367,DG$8)</f>
        <v>1777499171</v>
      </c>
      <c r="DH15" s="24">
        <f>VLOOKUP(DB15,[3]SortDOW!$A$11:$H$1367,DH$8)</f>
        <v>0</v>
      </c>
      <c r="DI15" s="24">
        <f>VLOOKUP(DB15,[3]SortDOW!$A$11:$H$1367,DI$8)</f>
        <v>0</v>
      </c>
      <c r="DJ15" s="25">
        <f>VLOOKUP(DB15+DJ$9,[3]SortDOW!$A$11:$H$1367,DJ$8)</f>
        <v>1398130600</v>
      </c>
      <c r="DK15" s="63">
        <v>0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86"/>
      <c r="EB15" s="22">
        <f>EG$1</f>
        <v>37697</v>
      </c>
      <c r="EC15" s="23">
        <f>VLOOKUP(EB15,[3]SortDOW!$A$11:$H$1367,EC$8)</f>
        <v>1700376412</v>
      </c>
      <c r="ED15" s="23">
        <f>VLOOKUP(EB15,[3]SortDOW!$A$11:$H$1367,ED$8)</f>
        <v>1555118540</v>
      </c>
      <c r="EE15" s="23">
        <f>VLOOKUP(EB15,[3]SortDOW!$A$11:$H$1367,EE$8)</f>
        <v>1483662409</v>
      </c>
      <c r="EF15" s="23">
        <f>VLOOKUP(EB15,[3]SortDOW!$A$11:$H$1367,EF$8)</f>
        <v>1447886434</v>
      </c>
      <c r="EG15" s="23">
        <f>VLOOKUP(EB15,[3]SortDOW!$A$11:$H$1367,EG$8)</f>
        <v>1883696639</v>
      </c>
      <c r="EH15" s="24">
        <f>VLOOKUP(EB15,[3]SortDOW!$A$11:$H$1367,EH$8)</f>
        <v>0</v>
      </c>
      <c r="EI15" s="24">
        <f>VLOOKUP(EB15,[3]SortDOW!$A$11:$H$1367,EI$8)</f>
        <v>0</v>
      </c>
      <c r="EJ15" s="25">
        <f>VLOOKUP(EB15+EJ$9,[3]SortDOW!$A$11:$H$1367,EJ$8)</f>
        <v>1306626278</v>
      </c>
      <c r="EK15" s="63">
        <v>0</v>
      </c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86"/>
      <c r="EZ15" s="27"/>
      <c r="FA15" s="27"/>
      <c r="FB15" s="22">
        <f>FG$1</f>
        <v>37515</v>
      </c>
      <c r="FC15" s="23">
        <f>VLOOKUP(FB15,[3]SortDOW!$A$11:$H$1367,FC$8)</f>
        <v>1009540978</v>
      </c>
      <c r="FD15" s="23">
        <f>VLOOKUP(FB15,[3]SortDOW!$A$11:$H$1367,FD$8)</f>
        <v>1460355742</v>
      </c>
      <c r="FE15" s="23">
        <f>VLOOKUP(FB15,[3]SortDOW!$A$11:$H$1367,FE$8)</f>
        <v>1515095245</v>
      </c>
      <c r="FF15" s="23">
        <f>VLOOKUP(FB15,[3]SortDOW!$A$11:$H$1367,FF$8)</f>
        <v>1538541165</v>
      </c>
      <c r="FG15" s="23">
        <f>VLOOKUP(FB15,[3]SortDOW!$A$11:$H$1367,FG$8)</f>
        <v>1806411652</v>
      </c>
      <c r="FH15" s="24">
        <f>VLOOKUP(FB15,[3]SortDOW!$A$11:$H$1367,FH$8)</f>
        <v>0</v>
      </c>
      <c r="FI15" s="24">
        <f>VLOOKUP(FB15,[3]SortDOW!$A$11:$H$1367,FI$8)</f>
        <v>0</v>
      </c>
      <c r="FJ15" s="25">
        <f>VLOOKUP(FB15+FJ$9,[3]SortDOW!$A$11:$H$1367,FJ$8)</f>
        <v>1393506150</v>
      </c>
      <c r="FK15" s="63">
        <v>0</v>
      </c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86"/>
      <c r="FZ15" s="27"/>
      <c r="GA15" s="27"/>
      <c r="GB15" s="22">
        <f>GG$1</f>
        <v>37424</v>
      </c>
      <c r="GC15" s="23">
        <f>VLOOKUP(GB15,[3]SortDOW!$A$11:$H$1367,GC$8)</f>
        <v>1245437287</v>
      </c>
      <c r="GD15" s="23">
        <f>VLOOKUP(GB15,[3]SortDOW!$A$11:$H$1367,GD$8)</f>
        <v>1202804063</v>
      </c>
      <c r="GE15" s="23">
        <f>VLOOKUP(GB15,[3]SortDOW!$A$11:$H$1367,GE$8)</f>
        <v>1335476513</v>
      </c>
      <c r="GF15" s="23">
        <f>VLOOKUP(GB15,[3]SortDOW!$A$11:$H$1367,GF$8)</f>
        <v>1399908955</v>
      </c>
      <c r="GG15" s="23">
        <f>VLOOKUP(GB15,[3]SortDOW!$A$11:$H$1367,GG$8)</f>
        <v>1929097214</v>
      </c>
      <c r="GH15" s="24">
        <f>VLOOKUP(GB15,[3]SortDOW!$A$11:$H$1367,GH$8)</f>
        <v>0</v>
      </c>
      <c r="GI15" s="24">
        <f>VLOOKUP(GB15,[3]SortDOW!$A$11:$H$1367,GI$8)</f>
        <v>0</v>
      </c>
      <c r="GJ15" s="25">
        <f>VLOOKUP(GB15+GJ$9,[3]SortDOW!$A$11:$H$1367,GJ$8)</f>
        <v>1579184665</v>
      </c>
      <c r="GK15" s="63">
        <v>0</v>
      </c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86"/>
      <c r="GZ15" s="27"/>
      <c r="HA15" s="27"/>
      <c r="HB15" s="22">
        <f>HG$1</f>
        <v>37326</v>
      </c>
      <c r="HC15" s="23">
        <f>VLOOKUP(HB15,[3]SortDOW!$A$11:$H$1367,HC$8)</f>
        <v>1209690671</v>
      </c>
      <c r="HD15" s="23">
        <f>VLOOKUP(HB15,[3]SortDOW!$A$11:$H$1367,HD$8)</f>
        <v>1338088582</v>
      </c>
      <c r="HE15" s="23">
        <f>VLOOKUP(HB15,[3]SortDOW!$A$11:$H$1367,HE$8)</f>
        <v>1406966163</v>
      </c>
      <c r="HF15" s="23">
        <f>VLOOKUP(HB15,[3]SortDOW!$A$11:$H$1367,HF$8)</f>
        <v>1208846635</v>
      </c>
      <c r="HG15" s="23">
        <f>VLOOKUP(HB15,[3]SortDOW!$A$11:$H$1367,HG$8)</f>
        <v>1493946528</v>
      </c>
      <c r="HH15" s="24">
        <f>VLOOKUP(HB15,[3]SortDOW!$A$11:$H$1367,HH$8)</f>
        <v>0</v>
      </c>
      <c r="HI15" s="24">
        <f>VLOOKUP(HB15,[3]SortDOW!$A$11:$H$1367,HI$8)</f>
        <v>0</v>
      </c>
      <c r="HJ15" s="25">
        <f>VLOOKUP(HB15+HJ$9,[3]SortDOW!$A$11:$H$1367,HJ$8)</f>
        <v>1177929323</v>
      </c>
      <c r="HK15" s="63">
        <v>0</v>
      </c>
    </row>
    <row r="16" spans="1:220" x14ac:dyDescent="0.25">
      <c r="A16" s="29">
        <v>37697</v>
      </c>
      <c r="B16" s="18">
        <f>G$1+7</f>
        <v>38250</v>
      </c>
      <c r="C16" s="10">
        <f>VLOOKUP(B16,[3]SortDOW!$A$11:$H$1367,C$8)</f>
        <v>1224005978</v>
      </c>
      <c r="D16" s="10">
        <f>VLOOKUP(B16,[3]SortDOW!$A$11:$H$1367,D$8)</f>
        <v>1338666351</v>
      </c>
      <c r="E16" s="10">
        <f>VLOOKUP(B16,[3]SortDOW!$A$11:$H$1367,E$8)</f>
        <v>1477092312</v>
      </c>
      <c r="F16" s="10">
        <f>VLOOKUP(B16,[3]SortDOW!$A$11:$H$1367,F$8)</f>
        <v>1367976293</v>
      </c>
      <c r="G16" s="10">
        <f>VLOOKUP(B16,[3]SortDOW!$A$11:$H$1367,G$8)</f>
        <v>1293761218</v>
      </c>
      <c r="H16" s="19">
        <f>VLOOKUP(B16,[3]SortDOW!$A$11:$H$1367,H$8)</f>
        <v>0</v>
      </c>
      <c r="I16" s="19">
        <f>VLOOKUP(B16,[3]SortDOW!$A$11:$H$1367,I$8)</f>
        <v>0</v>
      </c>
      <c r="J16" s="20">
        <f>VLOOKUP(B16+J$9,[3]SortDOW!$A$11:$H$1367,J$8)</f>
        <v>1312617234</v>
      </c>
      <c r="K16" s="21">
        <v>1</v>
      </c>
      <c r="Y16" s="86"/>
      <c r="AB16" s="18">
        <f>AG$1+7</f>
        <v>38159</v>
      </c>
      <c r="AC16" s="10">
        <f>VLOOKUP(AB16,[3]SortDOW!$A$11:$H$1367,AC$8)</f>
        <v>1204034953</v>
      </c>
      <c r="AD16" s="10">
        <f>VLOOKUP(AB16,[3]SortDOW!$A$11:$H$1367,AD$8)</f>
        <v>1418295973</v>
      </c>
      <c r="AE16" s="10">
        <f>VLOOKUP(AB16,[3]SortDOW!$A$11:$H$1367,AE$8)</f>
        <v>1466207475</v>
      </c>
      <c r="AF16" s="10">
        <f>VLOOKUP(AB16,[3]SortDOW!$A$11:$H$1367,AF$8)</f>
        <v>1443628916</v>
      </c>
      <c r="AG16" s="10">
        <f>VLOOKUP(AB16,[3]SortDOW!$A$11:$H$1367,AG$8)</f>
        <v>2447916562</v>
      </c>
      <c r="AH16" s="19">
        <f>VLOOKUP(AB16,[3]SortDOW!$A$11:$H$1367,AH$8)</f>
        <v>0</v>
      </c>
      <c r="AI16" s="19">
        <f>VLOOKUP(AB16,[3]SortDOW!$A$11:$H$1367,AI$8)</f>
        <v>0</v>
      </c>
      <c r="AJ16" s="20">
        <f>VLOOKUP(AB16+AJ$9,[3]SortDOW!$A$11:$H$1367,AJ$8)</f>
        <v>1383735490</v>
      </c>
      <c r="AK16" s="63">
        <v>1</v>
      </c>
      <c r="BA16" s="86"/>
      <c r="BB16" s="18">
        <f>BG$1+7</f>
        <v>38068</v>
      </c>
      <c r="BC16" s="10">
        <f>VLOOKUP(BB16,[3]SortDOW!$A$11:$H$1367,BC$8)</f>
        <v>1464422259</v>
      </c>
      <c r="BD16" s="10">
        <f>VLOOKUP(BB16,[3]SortDOW!$A$11:$H$1367,BD$8)</f>
        <v>1471341686</v>
      </c>
      <c r="BE16" s="10">
        <f>VLOOKUP(BB16,[3]SortDOW!$A$11:$H$1367,BE$8)</f>
        <v>1539510316</v>
      </c>
      <c r="BF16" s="10">
        <f>VLOOKUP(BB16,[3]SortDOW!$A$11:$H$1367,BF$8)</f>
        <v>1539674320</v>
      </c>
      <c r="BG16" s="10">
        <f>VLOOKUP(BB16,[3]SortDOW!$A$11:$H$1367,BG$8)</f>
        <v>1333512550</v>
      </c>
      <c r="BH16" s="19">
        <f>VLOOKUP(BB16,[3]SortDOW!$A$11:$H$1367,BH$8)</f>
        <v>0</v>
      </c>
      <c r="BI16" s="19">
        <f>VLOOKUP(BB16,[3]SortDOW!$A$11:$H$1367,BI$8)</f>
        <v>0</v>
      </c>
      <c r="BJ16" s="20">
        <f>VLOOKUP(BB16+BJ$9,[3]SortDOW!$A$11:$H$1367,BJ$8)</f>
        <v>1417408843</v>
      </c>
      <c r="BK16" s="63">
        <v>1</v>
      </c>
      <c r="BY16" s="86"/>
      <c r="CB16" s="18">
        <f>CG$1+7</f>
        <v>37886</v>
      </c>
      <c r="CC16" s="10">
        <f>VLOOKUP(CB16,[3]SortDOW!$A$11:$H$1367,CC$8)</f>
        <v>1278439587</v>
      </c>
      <c r="CD16" s="10">
        <f>VLOOKUP(CB16,[3]SortDOW!$A$11:$H$1367,CD$8)</f>
        <v>1338386924</v>
      </c>
      <c r="CE16" s="10">
        <f>VLOOKUP(CB16,[3]SortDOW!$A$11:$H$1367,CE$8)</f>
        <v>1592337401</v>
      </c>
      <c r="CF16" s="10">
        <f>VLOOKUP(CB16,[3]SortDOW!$A$11:$H$1367,CF$8)</f>
        <v>1542826526</v>
      </c>
      <c r="CG16" s="10">
        <f>VLOOKUP(CB16,[3]SortDOW!$A$11:$H$1367,CG$8)</f>
        <v>1472522063</v>
      </c>
      <c r="CH16" s="19">
        <f>VLOOKUP(CB16,[3]SortDOW!$A$11:$H$1367,CH$8)</f>
        <v>0</v>
      </c>
      <c r="CI16" s="19">
        <f>VLOOKUP(CB16,[3]SortDOW!$A$11:$H$1367,CI$8)</f>
        <v>0</v>
      </c>
      <c r="CJ16" s="20">
        <f>VLOOKUP(CB16+CJ$9,[3]SortDOW!$A$11:$H$1367,CJ$8)</f>
        <v>1366520485</v>
      </c>
      <c r="CK16" s="63">
        <v>1</v>
      </c>
      <c r="DA16" s="86"/>
      <c r="DB16" s="18">
        <f>DG$1+7</f>
        <v>37795</v>
      </c>
      <c r="DC16" s="10">
        <f>VLOOKUP(DB16,[3]SortDOW!$A$11:$H$1367,DC$8)</f>
        <v>1398130600</v>
      </c>
      <c r="DD16" s="10">
        <f>VLOOKUP(DB16,[3]SortDOW!$A$11:$H$1367,DD$8)</f>
        <v>1429390303</v>
      </c>
      <c r="DE16" s="10">
        <f>VLOOKUP(DB16,[3]SortDOW!$A$11:$H$1367,DE$8)</f>
        <v>1470438457</v>
      </c>
      <c r="DF16" s="10">
        <f>VLOOKUP(DB16,[3]SortDOW!$A$11:$H$1367,DF$8)</f>
        <v>1397376517</v>
      </c>
      <c r="DG16" s="10">
        <f>VLOOKUP(DB16,[3]SortDOW!$A$11:$H$1367,DG$8)</f>
        <v>1286102988</v>
      </c>
      <c r="DH16" s="19">
        <f>VLOOKUP(DB16,[3]SortDOW!$A$11:$H$1367,DH$8)</f>
        <v>0</v>
      </c>
      <c r="DI16" s="19">
        <f>VLOOKUP(DB16,[3]SortDOW!$A$11:$H$1367,DI$8)</f>
        <v>0</v>
      </c>
      <c r="DJ16" s="20">
        <f>VLOOKUP(DB16+DJ$9,[3]SortDOW!$A$11:$H$1367,DJ$8)</f>
        <v>1820034397</v>
      </c>
      <c r="DK16" s="63">
        <v>1</v>
      </c>
      <c r="EA16" s="86"/>
      <c r="EB16" s="18">
        <f>EG$1+7</f>
        <v>37704</v>
      </c>
      <c r="EC16" s="10">
        <f>VLOOKUP(EB16,[3]SortDOW!$A$11:$H$1367,EC$8)</f>
        <v>1306626278</v>
      </c>
      <c r="ED16" s="10">
        <f>VLOOKUP(EB16,[3]SortDOW!$A$11:$H$1367,ED$8)</f>
        <v>1343270605</v>
      </c>
      <c r="EE16" s="10">
        <f>VLOOKUP(EB16,[3]SortDOW!$A$11:$H$1367,EE$8)</f>
        <v>1327299689</v>
      </c>
      <c r="EF16" s="10">
        <f>VLOOKUP(EB16,[3]SortDOW!$A$11:$H$1367,EF$8)</f>
        <v>1232920641</v>
      </c>
      <c r="EG16" s="10">
        <f>VLOOKUP(EB16,[3]SortDOW!$A$11:$H$1367,EG$8)</f>
        <v>1234507155</v>
      </c>
      <c r="EH16" s="19">
        <f>VLOOKUP(EB16,[3]SortDOW!$A$11:$H$1367,EH$8)</f>
        <v>0</v>
      </c>
      <c r="EI16" s="19">
        <f>VLOOKUP(EB16,[3]SortDOW!$A$11:$H$1367,EI$8)</f>
        <v>0</v>
      </c>
      <c r="EJ16" s="20">
        <f>VLOOKUP(EB16+EJ$9,[3]SortDOW!$A$11:$H$1367,EJ$8)</f>
        <v>1508851090</v>
      </c>
      <c r="EK16" s="63">
        <v>1</v>
      </c>
      <c r="EY16" s="86"/>
      <c r="FB16" s="18">
        <f>FG$1+7</f>
        <v>37522</v>
      </c>
      <c r="FC16" s="10">
        <f>VLOOKUP(FB16,[3]SortDOW!$A$11:$H$1367,FC$8)</f>
        <v>1393506150</v>
      </c>
      <c r="FD16" s="10">
        <f>VLOOKUP(FB16,[3]SortDOW!$A$11:$H$1367,FD$8)</f>
        <v>1716829427</v>
      </c>
      <c r="FE16" s="10">
        <f>VLOOKUP(FB16,[3]SortDOW!$A$11:$H$1367,FE$8)</f>
        <v>1701940378</v>
      </c>
      <c r="FF16" s="10">
        <f>VLOOKUP(FB16,[3]SortDOW!$A$11:$H$1367,FF$8)</f>
        <v>1664136379</v>
      </c>
      <c r="FG16" s="10">
        <f>VLOOKUP(FB16,[3]SortDOW!$A$11:$H$1367,FG$8)</f>
        <v>1520081744</v>
      </c>
      <c r="FH16" s="19">
        <f>VLOOKUP(FB16,[3]SortDOW!$A$11:$H$1367,FH$8)</f>
        <v>0</v>
      </c>
      <c r="FI16" s="19">
        <f>VLOOKUP(FB16,[3]SortDOW!$A$11:$H$1367,FI$8)</f>
        <v>0</v>
      </c>
      <c r="FJ16" s="20">
        <f>VLOOKUP(FB16+FJ$9,[3]SortDOW!$A$11:$H$1367,FJ$8)</f>
        <v>1860886721</v>
      </c>
      <c r="FK16" s="63">
        <v>1</v>
      </c>
      <c r="FY16" s="86"/>
      <c r="GB16" s="18">
        <f>GG$1+7</f>
        <v>37431</v>
      </c>
      <c r="GC16" s="10">
        <f>VLOOKUP(GB16,[3]SortDOW!$A$11:$H$1367,GC$8)</f>
        <v>1579184665</v>
      </c>
      <c r="GD16" s="10">
        <f>VLOOKUP(GB16,[3]SortDOW!$A$11:$H$1367,GD$8)</f>
        <v>1513661622</v>
      </c>
      <c r="GE16" s="10">
        <f>VLOOKUP(GB16,[3]SortDOW!$A$11:$H$1367,GE$8)</f>
        <v>2011035040</v>
      </c>
      <c r="GF16" s="10">
        <f>VLOOKUP(GB16,[3]SortDOW!$A$11:$H$1367,GF$8)</f>
        <v>1911492546</v>
      </c>
      <c r="GG16" s="10">
        <f>VLOOKUP(GB16,[3]SortDOW!$A$11:$H$1367,GG$8)</f>
        <v>2623757952</v>
      </c>
      <c r="GH16" s="19">
        <f>VLOOKUP(GB16,[3]SortDOW!$A$11:$H$1367,GH$8)</f>
        <v>0</v>
      </c>
      <c r="GI16" s="19">
        <f>VLOOKUP(GB16,[3]SortDOW!$A$11:$H$1367,GI$8)</f>
        <v>0</v>
      </c>
      <c r="GJ16" s="20">
        <f>VLOOKUP(GB16+GJ$9,[3]SortDOW!$A$11:$H$1367,GJ$8)</f>
        <v>1425530420</v>
      </c>
      <c r="GK16" s="63">
        <v>1</v>
      </c>
      <c r="GY16" s="86"/>
      <c r="HB16" s="18">
        <f>HG$1+7</f>
        <v>37333</v>
      </c>
      <c r="HC16" s="10">
        <f>VLOOKUP(HB16,[3]SortDOW!$A$11:$H$1367,HC$8)</f>
        <v>1177929323</v>
      </c>
      <c r="HD16" s="10">
        <f>VLOOKUP(HB16,[3]SortDOW!$A$11:$H$1367,HD$8)</f>
        <v>1254902258</v>
      </c>
      <c r="HE16" s="10">
        <f>VLOOKUP(HB16,[3]SortDOW!$A$11:$H$1367,HE$8)</f>
        <v>1304748768</v>
      </c>
      <c r="HF16" s="10">
        <f>VLOOKUP(HB16,[3]SortDOW!$A$11:$H$1367,HF$8)</f>
        <v>1339147634</v>
      </c>
      <c r="HG16" s="10">
        <f>VLOOKUP(HB16,[3]SortDOW!$A$11:$H$1367,HG$8)</f>
        <v>1251657500</v>
      </c>
      <c r="HH16" s="19">
        <f>VLOOKUP(HB16,[3]SortDOW!$A$11:$H$1367,HH$8)</f>
        <v>0</v>
      </c>
      <c r="HI16" s="19">
        <f>VLOOKUP(HB16,[3]SortDOW!$A$11:$H$1367,HI$8)</f>
        <v>0</v>
      </c>
      <c r="HJ16" s="20">
        <f>VLOOKUP(HB16+HJ$9,[3]SortDOW!$A$11:$H$1367,HJ$8)</f>
        <v>1068403886</v>
      </c>
      <c r="HK16" s="63">
        <v>1</v>
      </c>
    </row>
    <row r="17" spans="1:232" x14ac:dyDescent="0.25">
      <c r="A17" s="29">
        <v>37515</v>
      </c>
      <c r="B17" s="18">
        <f>G$1+14</f>
        <v>38257</v>
      </c>
      <c r="C17" s="10">
        <f>VLOOKUP(B17,[3]SortDOW!$A$11:$H$1367,C$8)</f>
        <v>1312617234</v>
      </c>
      <c r="D17" s="10">
        <f>VLOOKUP(B17,[3]SortDOW!$A$11:$H$1367,D$8)</f>
        <v>1433905634</v>
      </c>
      <c r="E17" s="10">
        <f>VLOOKUP(B17,[3]SortDOW!$A$11:$H$1367,E$8)</f>
        <v>1456987195</v>
      </c>
      <c r="F17" s="10">
        <f>VLOOKUP(B17,[3]SortDOW!$A$11:$H$1367,F$8)</f>
        <v>1885909279</v>
      </c>
      <c r="G17" s="10">
        <f>VLOOKUP(B17,[3]SortDOW!$A$11:$H$1367,G$8)</f>
        <v>1659609044</v>
      </c>
      <c r="H17" s="19">
        <f>VLOOKUP(B17,[3]SortDOW!$A$11:$H$1367,H$8)</f>
        <v>0</v>
      </c>
      <c r="I17" s="19">
        <f>VLOOKUP(B17,[3]SortDOW!$A$11:$H$1367,I$8)</f>
        <v>0</v>
      </c>
      <c r="J17" s="20">
        <f>VLOOKUP(B17+J$9,[3]SortDOW!$A$11:$H$1367,J$8)</f>
        <v>1604318312</v>
      </c>
      <c r="K17" s="21">
        <v>1</v>
      </c>
      <c r="Y17" s="86"/>
      <c r="AB17" s="18">
        <f>AG$1+14</f>
        <v>38166</v>
      </c>
      <c r="AC17" s="10">
        <f>VLOOKUP(AB17,[3]SortDOW!$A$11:$H$1367,AC$8)</f>
        <v>1383735490</v>
      </c>
      <c r="AD17" s="10">
        <f>VLOOKUP(AB17,[3]SortDOW!$A$11:$H$1367,AD$8)</f>
        <v>1443804991</v>
      </c>
      <c r="AE17" s="10">
        <f>VLOOKUP(AB17,[3]SortDOW!$A$11:$H$1367,AE$8)</f>
        <v>1541855782</v>
      </c>
      <c r="AF17" s="10">
        <f>VLOOKUP(AB17,[3]SortDOW!$A$11:$H$1367,AF$8)</f>
        <v>1530488761</v>
      </c>
      <c r="AG17" s="10">
        <f>VLOOKUP(AB17,[3]SortDOW!$A$11:$H$1367,AG$8)</f>
        <v>1097680025</v>
      </c>
      <c r="AH17" s="19">
        <f>VLOOKUP(AB17,[3]SortDOW!$A$11:$H$1367,AH$8)</f>
        <v>0</v>
      </c>
      <c r="AI17" s="19">
        <f>VLOOKUP(AB17,[3]SortDOW!$A$11:$H$1367,AI$8)</f>
        <v>0</v>
      </c>
      <c r="AJ17" s="20">
        <f>VLOOKUP(AB17+AJ$9,[3]SortDOW!$A$11:$H$1367,AJ$8)</f>
        <v>0</v>
      </c>
      <c r="AK17" s="63">
        <v>1</v>
      </c>
      <c r="BA17" s="86"/>
      <c r="BB17" s="18">
        <f>BG$1+14</f>
        <v>38075</v>
      </c>
      <c r="BC17" s="10">
        <f>VLOOKUP(BB17,[3]SortDOW!$A$11:$H$1367,BC$8)</f>
        <v>1417408843</v>
      </c>
      <c r="BD17" s="10">
        <f>VLOOKUP(BB17,[3]SortDOW!$A$11:$H$1367,BD$8)</f>
        <v>1344429960</v>
      </c>
      <c r="BE17" s="10">
        <f>VLOOKUP(BB17,[3]SortDOW!$A$11:$H$1367,BE$8)</f>
        <v>1576216798</v>
      </c>
      <c r="BF17" s="10">
        <f>VLOOKUP(BB17,[3]SortDOW!$A$11:$H$1367,BF$8)</f>
        <v>1577087383</v>
      </c>
      <c r="BG17" s="10">
        <f>VLOOKUP(BB17,[3]SortDOW!$A$11:$H$1367,BG$8)</f>
        <v>1649726438</v>
      </c>
      <c r="BH17" s="19">
        <f>VLOOKUP(BB17,[3]SortDOW!$A$11:$H$1367,BH$8)</f>
        <v>0</v>
      </c>
      <c r="BI17" s="19">
        <f>VLOOKUP(BB17,[3]SortDOW!$A$11:$H$1367,BI$8)</f>
        <v>0</v>
      </c>
      <c r="BJ17" s="20">
        <f>VLOOKUP(BB17+BJ$9,[3]SortDOW!$A$11:$H$1367,BJ$8)</f>
        <v>1431385642</v>
      </c>
      <c r="BK17" s="63">
        <v>1</v>
      </c>
      <c r="BY17" s="86"/>
      <c r="CB17" s="18">
        <f>CG$1+14</f>
        <v>37893</v>
      </c>
      <c r="CC17" s="10">
        <f>VLOOKUP(CB17,[3]SortDOW!$A$11:$H$1367,CC$8)</f>
        <v>1366520485</v>
      </c>
      <c r="CD17" s="10">
        <f>VLOOKUP(CB17,[3]SortDOW!$A$11:$H$1367,CD$8)</f>
        <v>1590417109</v>
      </c>
      <c r="CE17" s="10">
        <f>VLOOKUP(CB17,[3]SortDOW!$A$11:$H$1367,CE$8)</f>
        <v>1576182007</v>
      </c>
      <c r="CF17" s="10">
        <f>VLOOKUP(CB17,[3]SortDOW!$A$11:$H$1367,CF$8)</f>
        <v>1292310814</v>
      </c>
      <c r="CG17" s="10">
        <f>VLOOKUP(CB17,[3]SortDOW!$A$11:$H$1367,CG$8)</f>
        <v>1570403029</v>
      </c>
      <c r="CH17" s="19">
        <f>VLOOKUP(CB17,[3]SortDOW!$A$11:$H$1367,CH$8)</f>
        <v>0</v>
      </c>
      <c r="CI17" s="19">
        <f>VLOOKUP(CB17,[3]SortDOW!$A$11:$H$1367,CI$8)</f>
        <v>0</v>
      </c>
      <c r="CJ17" s="20">
        <f>VLOOKUP(CB17+CJ$9,[3]SortDOW!$A$11:$H$1367,CJ$8)</f>
        <v>1025810026</v>
      </c>
      <c r="CK17" s="63">
        <v>1</v>
      </c>
      <c r="DA17" s="86"/>
      <c r="DB17" s="18">
        <f>DG$1+14</f>
        <v>37802</v>
      </c>
      <c r="DC17" s="10">
        <f>VLOOKUP(DB17,[3]SortDOW!$A$11:$H$1367,DC$8)</f>
        <v>1820034397</v>
      </c>
      <c r="DD17" s="10">
        <f>VLOOKUP(DB17,[3]SortDOW!$A$11:$H$1367,DD$8)</f>
        <v>1476203550</v>
      </c>
      <c r="DE17" s="10">
        <f>VLOOKUP(DB17,[3]SortDOW!$A$11:$H$1367,DE$8)</f>
        <v>1519245397</v>
      </c>
      <c r="DF17" s="10">
        <f>VLOOKUP(DB17,[3]SortDOW!$A$11:$H$1367,DF$8)</f>
        <v>775833839</v>
      </c>
      <c r="DG17" s="10">
        <f>VLOOKUP(DB17,[3]SortDOW!$A$11:$H$1367,DG$8)</f>
        <v>0</v>
      </c>
      <c r="DH17" s="19">
        <f>VLOOKUP(DB17,[3]SortDOW!$A$11:$H$1367,DH$8)</f>
        <v>0</v>
      </c>
      <c r="DI17" s="19">
        <f>VLOOKUP(DB17,[3]SortDOW!$A$11:$H$1367,DI$8)</f>
        <v>0</v>
      </c>
      <c r="DJ17" s="20">
        <f>VLOOKUP(DB17+DJ$9,[3]SortDOW!$A$11:$H$1367,DJ$8)</f>
        <v>1428702531</v>
      </c>
      <c r="DK17" s="63">
        <v>0</v>
      </c>
      <c r="EA17" s="86"/>
      <c r="EB17" s="18">
        <f>EG$1+14</f>
        <v>37711</v>
      </c>
      <c r="EC17" s="10">
        <f>VLOOKUP(EB17,[3]SortDOW!$A$11:$H$1367,EC$8)</f>
        <v>1508851090</v>
      </c>
      <c r="ED17" s="10">
        <f>VLOOKUP(EB17,[3]SortDOW!$A$11:$H$1367,ED$8)</f>
        <v>1472178758</v>
      </c>
      <c r="EE17" s="10">
        <f>VLOOKUP(EB17,[3]SortDOW!$A$11:$H$1367,EE$8)</f>
        <v>1602232914</v>
      </c>
      <c r="EF17" s="10">
        <f>VLOOKUP(EB17,[3]SortDOW!$A$11:$H$1367,EF$8)</f>
        <v>1358197550</v>
      </c>
      <c r="EG17" s="10">
        <f>VLOOKUP(EB17,[3]SortDOW!$A$11:$H$1367,EG$8)</f>
        <v>1250219603</v>
      </c>
      <c r="EH17" s="19">
        <f>VLOOKUP(EB17,[3]SortDOW!$A$11:$H$1367,EH$8)</f>
        <v>0</v>
      </c>
      <c r="EI17" s="19">
        <f>VLOOKUP(EB17,[3]SortDOW!$A$11:$H$1367,EI$8)</f>
        <v>0</v>
      </c>
      <c r="EJ17" s="20">
        <f>VLOOKUP(EB17+EJ$9,[3]SortDOW!$A$11:$H$1367,EJ$8)</f>
        <v>1505901312</v>
      </c>
      <c r="EK17" s="63">
        <v>1</v>
      </c>
      <c r="EY17" s="86"/>
      <c r="FB17" s="18">
        <f>FG$1+14</f>
        <v>37529</v>
      </c>
      <c r="FC17" s="10">
        <f>VLOOKUP(FB17,[3]SortDOW!$A$11:$H$1367,FC$8)</f>
        <v>1860886721</v>
      </c>
      <c r="FD17" s="10">
        <f>VLOOKUP(FB17,[3]SortDOW!$A$11:$H$1367,FD$8)</f>
        <v>1780868552</v>
      </c>
      <c r="FE17" s="10">
        <f>VLOOKUP(FB17,[3]SortDOW!$A$11:$H$1367,FE$8)</f>
        <v>1718717324</v>
      </c>
      <c r="FF17" s="10">
        <f>VLOOKUP(FB17,[3]SortDOW!$A$11:$H$1367,FF$8)</f>
        <v>1688537692</v>
      </c>
      <c r="FG17" s="10">
        <f>VLOOKUP(FB17,[3]SortDOW!$A$11:$H$1367,FG$8)</f>
        <v>1835887687</v>
      </c>
      <c r="FH17" s="19">
        <f>VLOOKUP(FB17,[3]SortDOW!$A$11:$H$1367,FH$8)</f>
        <v>0</v>
      </c>
      <c r="FI17" s="19">
        <f>VLOOKUP(FB17,[3]SortDOW!$A$11:$H$1367,FI$8)</f>
        <v>0</v>
      </c>
      <c r="FJ17" s="20">
        <f>VLOOKUP(FB17+FJ$9,[3]SortDOW!$A$11:$H$1367,FJ$8)</f>
        <v>1592398547</v>
      </c>
      <c r="FK17" s="63">
        <v>1</v>
      </c>
      <c r="FY17" s="86"/>
      <c r="GB17" s="18">
        <f>GG$1+14</f>
        <v>37438</v>
      </c>
      <c r="GC17" s="10">
        <f>VLOOKUP(GB17,[3]SortDOW!$A$11:$H$1367,GC$8)</f>
        <v>1425530420</v>
      </c>
      <c r="GD17" s="10">
        <f>VLOOKUP(GB17,[3]SortDOW!$A$11:$H$1367,GD$8)</f>
        <v>1833507632</v>
      </c>
      <c r="GE17" s="10">
        <f>VLOOKUP(GB17,[3]SortDOW!$A$11:$H$1367,GE$8)</f>
        <v>1538268100</v>
      </c>
      <c r="GF17" s="10">
        <f>VLOOKUP(GB17,[3]SortDOW!$A$11:$H$1367,GF$8)</f>
        <v>0</v>
      </c>
      <c r="GG17" s="10">
        <f>VLOOKUP(GB17,[3]SortDOW!$A$11:$H$1367,GG$8)</f>
        <v>708708800</v>
      </c>
      <c r="GH17" s="19">
        <f>VLOOKUP(GB17,[3]SortDOW!$A$11:$H$1367,GH$8)</f>
        <v>0</v>
      </c>
      <c r="GI17" s="19">
        <f>VLOOKUP(GB17,[3]SortDOW!$A$11:$H$1367,GI$8)</f>
        <v>0</v>
      </c>
      <c r="GJ17" s="20">
        <f>VLOOKUP(GB17+GJ$9,[3]SortDOW!$A$11:$H$1367,GJ$8)</f>
        <v>1184461196</v>
      </c>
      <c r="GK17" s="63">
        <v>1</v>
      </c>
      <c r="GY17" s="86"/>
      <c r="HB17" s="18">
        <f>HG$1+14</f>
        <v>37340</v>
      </c>
      <c r="HC17" s="10">
        <f>VLOOKUP(HB17,[3]SortDOW!$A$11:$H$1367,HC$8)</f>
        <v>1068403886</v>
      </c>
      <c r="HD17" s="10">
        <f>VLOOKUP(HB17,[3]SortDOW!$A$11:$H$1367,HD$8)</f>
        <v>1223612340</v>
      </c>
      <c r="HE17" s="10">
        <f>VLOOKUP(HB17,[3]SortDOW!$A$11:$H$1367,HE$8)</f>
        <v>1180093858</v>
      </c>
      <c r="HF17" s="10">
        <f>VLOOKUP(HB17,[3]SortDOW!$A$11:$H$1367,HF$8)</f>
        <v>1154702575</v>
      </c>
      <c r="HG17" s="10">
        <f>VLOOKUP(HB17,[3]SortDOW!$A$11:$H$1367,HG$8)</f>
        <v>0</v>
      </c>
      <c r="HH17" s="19">
        <f>VLOOKUP(HB17,[3]SortDOW!$A$11:$H$1367,HH$8)</f>
        <v>0</v>
      </c>
      <c r="HI17" s="19">
        <f>VLOOKUP(HB17,[3]SortDOW!$A$11:$H$1367,HI$8)</f>
        <v>0</v>
      </c>
      <c r="HJ17" s="20">
        <f>VLOOKUP(HB17+HJ$9,[3]SortDOW!$A$11:$H$1367,HJ$8)</f>
        <v>1050820265</v>
      </c>
      <c r="HK17" s="63">
        <v>1</v>
      </c>
    </row>
    <row r="18" spans="1:232" x14ac:dyDescent="0.25">
      <c r="A18" s="29">
        <v>37424</v>
      </c>
      <c r="B18" s="18">
        <f>G$1+21</f>
        <v>38264</v>
      </c>
      <c r="C18" s="10">
        <f>VLOOKUP(B18,[3]SortDOW!$A$11:$H$1367,C$8)</f>
        <v>1604318312</v>
      </c>
      <c r="D18" s="10">
        <f>VLOOKUP(B18,[3]SortDOW!$A$11:$H$1367,D$8)</f>
        <v>1480105752</v>
      </c>
      <c r="E18" s="10">
        <f>VLOOKUP(B18,[3]SortDOW!$A$11:$H$1367,E$8)</f>
        <v>1499606826</v>
      </c>
      <c r="F18" s="10">
        <f>VLOOKUP(B18,[3]SortDOW!$A$11:$H$1367,F$8)</f>
        <v>1495753920</v>
      </c>
      <c r="G18" s="10">
        <f>VLOOKUP(B18,[3]SortDOW!$A$11:$H$1367,G$8)</f>
        <v>1324817427</v>
      </c>
      <c r="H18" s="19">
        <f>VLOOKUP(B18,[3]SortDOW!$A$11:$H$1367,H$8)</f>
        <v>0</v>
      </c>
      <c r="I18" s="19">
        <f>VLOOKUP(B18,[3]SortDOW!$A$11:$H$1367,I$8)</f>
        <v>0</v>
      </c>
      <c r="J18" s="20">
        <f>VLOOKUP(B18+J$9,[3]SortDOW!$A$11:$H$1367,J$8)</f>
        <v>966083791</v>
      </c>
      <c r="K18" s="21">
        <v>1</v>
      </c>
      <c r="Y18" s="86"/>
      <c r="AB18" s="18">
        <f>AG$1+21</f>
        <v>38173</v>
      </c>
      <c r="AC18" s="10">
        <f>VLOOKUP(AB18,[3]SortDOW!$A$11:$H$1367,AC$8)</f>
        <v>0</v>
      </c>
      <c r="AD18" s="10">
        <f>VLOOKUP(AB18,[3]SortDOW!$A$11:$H$1367,AD$8)</f>
        <v>1335449145</v>
      </c>
      <c r="AE18" s="10">
        <f>VLOOKUP(AB18,[3]SortDOW!$A$11:$H$1367,AE$8)</f>
        <v>1355710484</v>
      </c>
      <c r="AF18" s="10">
        <f>VLOOKUP(AB18,[3]SortDOW!$A$11:$H$1367,AF$8)</f>
        <v>1422562287</v>
      </c>
      <c r="AG18" s="10">
        <f>VLOOKUP(AB18,[3]SortDOW!$A$11:$H$1367,AG$8)</f>
        <v>1217830372</v>
      </c>
      <c r="AH18" s="19">
        <f>VLOOKUP(AB18,[3]SortDOW!$A$11:$H$1367,AH$8)</f>
        <v>0</v>
      </c>
      <c r="AI18" s="19">
        <f>VLOOKUP(AB18,[3]SortDOW!$A$11:$H$1367,AI$8)</f>
        <v>0</v>
      </c>
      <c r="AJ18" s="20">
        <f>VLOOKUP(AB18+AJ$9,[3]SortDOW!$A$11:$H$1367,AJ$8)</f>
        <v>1145313789</v>
      </c>
      <c r="AK18" s="63">
        <v>0</v>
      </c>
      <c r="BA18" s="86"/>
      <c r="BB18" s="18">
        <f>BG$1+21</f>
        <v>38082</v>
      </c>
      <c r="BC18" s="10">
        <f>VLOOKUP(BB18,[3]SortDOW!$A$11:$H$1367,BC$8)</f>
        <v>1431385642</v>
      </c>
      <c r="BD18" s="10">
        <f>VLOOKUP(BB18,[3]SortDOW!$A$11:$H$1367,BD$8)</f>
        <v>1426325000</v>
      </c>
      <c r="BE18" s="10">
        <f>VLOOKUP(BB18,[3]SortDOW!$A$11:$H$1367,BE$8)</f>
        <v>1479894659</v>
      </c>
      <c r="BF18" s="10">
        <f>VLOOKUP(BB18,[3]SortDOW!$A$11:$H$1367,BF$8)</f>
        <v>1231963735</v>
      </c>
      <c r="BG18" s="10">
        <f>VLOOKUP(BB18,[3]SortDOW!$A$11:$H$1367,BG$8)</f>
        <v>0</v>
      </c>
      <c r="BH18" s="19">
        <f>VLOOKUP(BB18,[3]SortDOW!$A$11:$H$1367,BH$8)</f>
        <v>0</v>
      </c>
      <c r="BI18" s="19">
        <f>VLOOKUP(BB18,[3]SortDOW!$A$11:$H$1367,BI$8)</f>
        <v>0</v>
      </c>
      <c r="BJ18" s="20">
        <f>VLOOKUP(BB18+BJ$9,[3]SortDOW!$A$11:$H$1367,BJ$8)</f>
        <v>1132423117</v>
      </c>
      <c r="BK18" s="63">
        <v>1</v>
      </c>
      <c r="BY18" s="86"/>
      <c r="CB18" s="18">
        <f>CG$1+21</f>
        <v>37900</v>
      </c>
      <c r="CC18" s="10">
        <f>VLOOKUP(CB18,[3]SortDOW!$A$11:$H$1367,CC$8)</f>
        <v>1025810026</v>
      </c>
      <c r="CD18" s="10">
        <f>VLOOKUP(CB18,[3]SortDOW!$A$11:$H$1367,CD$8)</f>
        <v>1311384162</v>
      </c>
      <c r="CE18" s="10">
        <f>VLOOKUP(CB18,[3]SortDOW!$A$11:$H$1367,CE$8)</f>
        <v>1262546255</v>
      </c>
      <c r="CF18" s="10">
        <f>VLOOKUP(CB18,[3]SortDOW!$A$11:$H$1367,CF$8)</f>
        <v>1578673554</v>
      </c>
      <c r="CG18" s="10">
        <f>VLOOKUP(CB18,[3]SortDOW!$A$11:$H$1367,CG$8)</f>
        <v>1114153080</v>
      </c>
      <c r="CH18" s="19">
        <f>VLOOKUP(CB18,[3]SortDOW!$A$11:$H$1367,CH$8)</f>
        <v>0</v>
      </c>
      <c r="CI18" s="19">
        <f>VLOOKUP(CB18,[3]SortDOW!$A$11:$H$1367,CI$8)</f>
        <v>0</v>
      </c>
      <c r="CJ18" s="20">
        <f>VLOOKUP(CB18+CJ$9,[3]SortDOW!$A$11:$H$1367,CJ$8)</f>
        <v>1053193271</v>
      </c>
      <c r="CK18" s="63">
        <v>1</v>
      </c>
      <c r="DA18" s="86"/>
      <c r="DB18" s="18">
        <f>DG$1+21</f>
        <v>37809</v>
      </c>
      <c r="DC18" s="10">
        <f>VLOOKUP(DB18,[3]SortDOW!$A$11:$H$1367,DC$8)</f>
        <v>1428702531</v>
      </c>
      <c r="DD18" s="10">
        <f>VLOOKUP(DB18,[3]SortDOW!$A$11:$H$1367,DD$8)</f>
        <v>1565047242</v>
      </c>
      <c r="DE18" s="10">
        <f>VLOOKUP(DB18,[3]SortDOW!$A$11:$H$1367,DE$8)</f>
        <v>1617208150</v>
      </c>
      <c r="DF18" s="10">
        <f>VLOOKUP(DB18,[3]SortDOW!$A$11:$H$1367,DF$8)</f>
        <v>1465377083</v>
      </c>
      <c r="DG18" s="10">
        <f>VLOOKUP(DB18,[3]SortDOW!$A$11:$H$1367,DG$8)</f>
        <v>1220767576</v>
      </c>
      <c r="DH18" s="19">
        <f>VLOOKUP(DB18,[3]SortDOW!$A$11:$H$1367,DH$8)</f>
        <v>0</v>
      </c>
      <c r="DI18" s="19">
        <f>VLOOKUP(DB18,[3]SortDOW!$A$11:$H$1367,DI$8)</f>
        <v>0</v>
      </c>
      <c r="DJ18" s="20">
        <f>VLOOKUP(DB18+DJ$9,[3]SortDOW!$A$11:$H$1367,DJ$8)</f>
        <v>1448917339</v>
      </c>
      <c r="DK18" s="63">
        <v>1</v>
      </c>
      <c r="EA18" s="86"/>
      <c r="EB18" s="18">
        <f>EG$1+21</f>
        <v>37718</v>
      </c>
      <c r="EC18" s="10">
        <f>VLOOKUP(EB18,[3]SortDOW!$A$11:$H$1367,EC$8)</f>
        <v>1505901312</v>
      </c>
      <c r="ED18" s="10">
        <f>VLOOKUP(EB18,[3]SortDOW!$A$11:$H$1367,ED$8)</f>
        <v>1235392823</v>
      </c>
      <c r="EE18" s="10">
        <f>VLOOKUP(EB18,[3]SortDOW!$A$11:$H$1367,EE$8)</f>
        <v>1304614023</v>
      </c>
      <c r="EF18" s="10">
        <f>VLOOKUP(EB18,[3]SortDOW!$A$11:$H$1367,EF$8)</f>
        <v>1283026672</v>
      </c>
      <c r="EG18" s="10">
        <f>VLOOKUP(EB18,[3]SortDOW!$A$11:$H$1367,EG$8)</f>
        <v>1141663104</v>
      </c>
      <c r="EH18" s="19">
        <f>VLOOKUP(EB18,[3]SortDOW!$A$11:$H$1367,EH$8)</f>
        <v>0</v>
      </c>
      <c r="EI18" s="19">
        <f>VLOOKUP(EB18,[3]SortDOW!$A$11:$H$1367,EI$8)</f>
        <v>0</v>
      </c>
      <c r="EJ18" s="20">
        <f>VLOOKUP(EB18+EJ$9,[3]SortDOW!$A$11:$H$1367,EJ$8)</f>
        <v>1131052876</v>
      </c>
      <c r="EK18" s="63">
        <v>1</v>
      </c>
      <c r="EY18" s="86"/>
      <c r="FB18" s="18">
        <f>FG$1+21</f>
        <v>37536</v>
      </c>
      <c r="FC18" s="10">
        <f>VLOOKUP(FB18,[3]SortDOW!$A$11:$H$1367,FC$8)</f>
        <v>1592398547</v>
      </c>
      <c r="FD18" s="10">
        <f>VLOOKUP(FB18,[3]SortDOW!$A$11:$H$1367,FD$8)</f>
        <v>1956179691</v>
      </c>
      <c r="FE18" s="10">
        <f>VLOOKUP(FB18,[3]SortDOW!$A$11:$H$1367,FE$8)</f>
        <v>1855014188</v>
      </c>
      <c r="FF18" s="10">
        <f>VLOOKUP(FB18,[3]SortDOW!$A$11:$H$1367,FF$8)</f>
        <v>2090211466</v>
      </c>
      <c r="FG18" s="10">
        <f>VLOOKUP(FB18,[3]SortDOW!$A$11:$H$1367,FG$8)</f>
        <v>1854073024</v>
      </c>
      <c r="FH18" s="19">
        <f>VLOOKUP(FB18,[3]SortDOW!$A$11:$H$1367,FH$8)</f>
        <v>0</v>
      </c>
      <c r="FI18" s="19">
        <f>VLOOKUP(FB18,[3]SortDOW!$A$11:$H$1367,FI$8)</f>
        <v>0</v>
      </c>
      <c r="FJ18" s="20">
        <f>VLOOKUP(FB18+FJ$9,[3]SortDOW!$A$11:$H$1367,FJ$8)</f>
        <v>1200265818</v>
      </c>
      <c r="FK18" s="63">
        <v>1</v>
      </c>
      <c r="FY18" s="86"/>
      <c r="GB18" s="18">
        <f>GG$1+21</f>
        <v>37445</v>
      </c>
      <c r="GC18" s="10">
        <f>VLOOKUP(GB18,[3]SortDOW!$A$11:$H$1367,GC$8)</f>
        <v>1184461196</v>
      </c>
      <c r="GD18" s="10">
        <f>VLOOKUP(GB18,[3]SortDOW!$A$11:$H$1367,GD$8)</f>
        <v>1359138100</v>
      </c>
      <c r="GE18" s="10">
        <f>VLOOKUP(GB18,[3]SortDOW!$A$11:$H$1367,GE$8)</f>
        <v>1816894276</v>
      </c>
      <c r="GF18" s="10">
        <f>VLOOKUP(GB18,[3]SortDOW!$A$11:$H$1367,GF$8)</f>
        <v>2137653006</v>
      </c>
      <c r="GG18" s="10">
        <f>VLOOKUP(GB18,[3]SortDOW!$A$11:$H$1367,GG$8)</f>
        <v>1607371538</v>
      </c>
      <c r="GH18" s="19">
        <f>VLOOKUP(GB18,[3]SortDOW!$A$11:$H$1367,GH$8)</f>
        <v>0</v>
      </c>
      <c r="GI18" s="19">
        <f>VLOOKUP(GB18,[3]SortDOW!$A$11:$H$1367,GI$8)</f>
        <v>0</v>
      </c>
      <c r="GJ18" s="20">
        <f>VLOOKUP(GB18+GJ$9,[3]SortDOW!$A$11:$H$1367,GJ$8)</f>
        <v>1974787930</v>
      </c>
      <c r="GK18" s="63">
        <v>1</v>
      </c>
      <c r="GY18" s="86"/>
      <c r="HB18" s="18">
        <f>HG$1+21</f>
        <v>37347</v>
      </c>
      <c r="HC18" s="10">
        <f>VLOOKUP(HB18,[3]SortDOW!$A$11:$H$1367,HC$8)</f>
        <v>1050820265</v>
      </c>
      <c r="HD18" s="10">
        <f>VLOOKUP(HB18,[3]SortDOW!$A$11:$H$1367,HD$8)</f>
        <v>1185862777</v>
      </c>
      <c r="HE18" s="10">
        <f>VLOOKUP(HB18,[3]SortDOW!$A$11:$H$1367,HE$8)</f>
        <v>1229788623</v>
      </c>
      <c r="HF18" s="10">
        <f>VLOOKUP(HB18,[3]SortDOW!$A$11:$H$1367,HF$8)</f>
        <v>1294713882</v>
      </c>
      <c r="HG18" s="10">
        <f>VLOOKUP(HB18,[3]SortDOW!$A$11:$H$1367,HG$8)</f>
        <v>1117948984</v>
      </c>
      <c r="HH18" s="19">
        <f>VLOOKUP(HB18,[3]SortDOW!$A$11:$H$1367,HH$8)</f>
        <v>0</v>
      </c>
      <c r="HI18" s="19">
        <f>VLOOKUP(HB18,[3]SortDOW!$A$11:$H$1367,HI$8)</f>
        <v>0</v>
      </c>
      <c r="HJ18" s="20">
        <f>VLOOKUP(HB18+HJ$9,[3]SortDOW!$A$11:$H$1367,HJ$8)</f>
        <v>1104694142</v>
      </c>
      <c r="HK18" s="63">
        <v>1</v>
      </c>
    </row>
    <row r="19" spans="1:232" x14ac:dyDescent="0.25">
      <c r="A19" s="29">
        <v>37326</v>
      </c>
      <c r="B19" s="18">
        <f>G$1+28</f>
        <v>38271</v>
      </c>
      <c r="C19" s="10">
        <f>VLOOKUP(B19,[3]SortDOW!$A$11:$H$1367,C$8)</f>
        <v>966083791</v>
      </c>
      <c r="D19" s="10">
        <f>VLOOKUP(B19,[3]SortDOW!$A$11:$H$1367,D$8)</f>
        <v>1397523690</v>
      </c>
      <c r="E19" s="10">
        <f>VLOOKUP(B19,[3]SortDOW!$A$11:$H$1367,E$8)</f>
        <v>1589668224</v>
      </c>
      <c r="F19" s="10">
        <f>VLOOKUP(B19,[3]SortDOW!$A$11:$H$1367,F$8)</f>
        <v>1545142807</v>
      </c>
      <c r="G19" s="10">
        <f>VLOOKUP(B19,[3]SortDOW!$A$11:$H$1367,G$8)</f>
        <v>1730315540</v>
      </c>
      <c r="H19" s="19">
        <f>VLOOKUP(B19,[3]SortDOW!$A$11:$H$1367,H$8)</f>
        <v>0</v>
      </c>
      <c r="I19" s="19">
        <f>VLOOKUP(B19,[3]SortDOW!$A$11:$H$1367,I$8)</f>
        <v>0</v>
      </c>
      <c r="J19" s="20">
        <f>VLOOKUP(B19+J$9,[3]SortDOW!$A$11:$H$1367,J$8)</f>
        <v>1451429942</v>
      </c>
      <c r="K19" s="21">
        <v>1</v>
      </c>
      <c r="Y19" s="86"/>
      <c r="AB19" s="18">
        <f>AG$1+28</f>
        <v>38180</v>
      </c>
      <c r="AC19" s="10">
        <f>VLOOKUP(AB19,[3]SortDOW!$A$11:$H$1367,AC$8)</f>
        <v>1145313789</v>
      </c>
      <c r="AD19" s="10">
        <f>VLOOKUP(AB19,[3]SortDOW!$A$11:$H$1367,AD$8)</f>
        <v>1227085457</v>
      </c>
      <c r="AE19" s="10">
        <f>VLOOKUP(AB19,[3]SortDOW!$A$11:$H$1367,AE$8)</f>
        <v>1493758472</v>
      </c>
      <c r="AF19" s="10">
        <f>VLOOKUP(AB19,[3]SortDOW!$A$11:$H$1367,AF$8)</f>
        <v>1447861142</v>
      </c>
      <c r="AG19" s="10">
        <f>VLOOKUP(AB19,[3]SortDOW!$A$11:$H$1367,AG$8)</f>
        <v>1473281136</v>
      </c>
      <c r="AH19" s="19">
        <f>VLOOKUP(AB19,[3]SortDOW!$A$11:$H$1367,AH$8)</f>
        <v>0</v>
      </c>
      <c r="AI19" s="19">
        <f>VLOOKUP(AB19,[3]SortDOW!$A$11:$H$1367,AI$8)</f>
        <v>0</v>
      </c>
      <c r="AJ19" s="20">
        <f>VLOOKUP(AB19+AJ$9,[3]SortDOW!$A$11:$H$1367,AJ$8)</f>
        <v>1342518117</v>
      </c>
      <c r="AK19" s="63">
        <v>1</v>
      </c>
      <c r="BA19" s="86"/>
      <c r="BB19" s="18">
        <f>BG$1+28</f>
        <v>38089</v>
      </c>
      <c r="BC19" s="10">
        <f>VLOOKUP(BB19,[3]SortDOW!$A$11:$H$1367,BC$8)</f>
        <v>1132423117</v>
      </c>
      <c r="BD19" s="10">
        <f>VLOOKUP(BB19,[3]SortDOW!$A$11:$H$1367,BD$8)</f>
        <v>1446339835</v>
      </c>
      <c r="BE19" s="10">
        <f>VLOOKUP(BB19,[3]SortDOW!$A$11:$H$1367,BE$8)</f>
        <v>1567653009</v>
      </c>
      <c r="BF19" s="10">
        <f>VLOOKUP(BB19,[3]SortDOW!$A$11:$H$1367,BF$8)</f>
        <v>1597080271</v>
      </c>
      <c r="BG19" s="10">
        <f>VLOOKUP(BB19,[3]SortDOW!$A$11:$H$1367,BG$8)</f>
        <v>1507852267</v>
      </c>
      <c r="BH19" s="19">
        <f>VLOOKUP(BB19,[3]SortDOW!$A$11:$H$1367,BH$8)</f>
        <v>0</v>
      </c>
      <c r="BI19" s="19">
        <f>VLOOKUP(BB19,[3]SortDOW!$A$11:$H$1367,BI$8)</f>
        <v>0</v>
      </c>
      <c r="BJ19" s="20">
        <f>VLOOKUP(BB19+BJ$9,[3]SortDOW!$A$11:$H$1367,BJ$8)</f>
        <v>1218547216</v>
      </c>
      <c r="BK19" s="63">
        <v>1</v>
      </c>
      <c r="BY19" s="86"/>
      <c r="CB19" s="18">
        <f>CG$1+28</f>
        <v>37907</v>
      </c>
      <c r="CC19" s="10">
        <f>VLOOKUP(CB19,[3]SortDOW!$A$11:$H$1367,CC$8)</f>
        <v>1053193271</v>
      </c>
      <c r="CD19" s="10">
        <f>VLOOKUP(CB19,[3]SortDOW!$A$11:$H$1367,CD$8)</f>
        <v>1271899400</v>
      </c>
      <c r="CE19" s="10">
        <f>VLOOKUP(CB19,[3]SortDOW!$A$11:$H$1367,CE$8)</f>
        <v>1521013902</v>
      </c>
      <c r="CF19" s="10">
        <f>VLOOKUP(CB19,[3]SortDOW!$A$11:$H$1367,CF$8)</f>
        <v>1417703073</v>
      </c>
      <c r="CG19" s="10">
        <f>VLOOKUP(CB19,[3]SortDOW!$A$11:$H$1367,CG$8)</f>
        <v>1352042976</v>
      </c>
      <c r="CH19" s="19">
        <f>VLOOKUP(CB19,[3]SortDOW!$A$11:$H$1367,CH$8)</f>
        <v>0</v>
      </c>
      <c r="CI19" s="19">
        <f>VLOOKUP(CB19,[3]SortDOW!$A$11:$H$1367,CI$8)</f>
        <v>0</v>
      </c>
      <c r="CJ19" s="20">
        <f>VLOOKUP(CB19+CJ$9,[3]SortDOW!$A$11:$H$1367,CJ$8)</f>
        <v>1184812304</v>
      </c>
      <c r="CK19" s="63">
        <v>1</v>
      </c>
      <c r="DA19" s="86"/>
      <c r="DB19" s="18">
        <f>DG$1+28</f>
        <v>37816</v>
      </c>
      <c r="DC19" s="10">
        <f>VLOOKUP(DB19,[3]SortDOW!$A$11:$H$1367,DC$8)</f>
        <v>1448917339</v>
      </c>
      <c r="DD19" s="10">
        <f>VLOOKUP(DB19,[3]SortDOW!$A$11:$H$1367,DD$8)</f>
        <v>1616472274</v>
      </c>
      <c r="DE19" s="10">
        <f>VLOOKUP(DB19,[3]SortDOW!$A$11:$H$1367,DE$8)</f>
        <v>1701272033</v>
      </c>
      <c r="DF19" s="10">
        <f>VLOOKUP(DB19,[3]SortDOW!$A$11:$H$1367,DF$8)</f>
        <v>1674011997</v>
      </c>
      <c r="DG19" s="10">
        <f>VLOOKUP(DB19,[3]SortDOW!$A$11:$H$1367,DG$8)</f>
        <v>1377508548</v>
      </c>
      <c r="DH19" s="19">
        <f>VLOOKUP(DB19,[3]SortDOW!$A$11:$H$1367,DH$8)</f>
        <v>0</v>
      </c>
      <c r="DI19" s="19">
        <f>VLOOKUP(DB19,[3]SortDOW!$A$11:$H$1367,DI$8)</f>
        <v>0</v>
      </c>
      <c r="DJ19" s="20">
        <f>VLOOKUP(DB19+DJ$9,[3]SortDOW!$A$11:$H$1367,DJ$8)</f>
        <v>1265383948</v>
      </c>
      <c r="DK19" s="63">
        <v>1</v>
      </c>
      <c r="EA19" s="86"/>
      <c r="EB19" s="18">
        <f>EG$1+28</f>
        <v>37725</v>
      </c>
      <c r="EC19" s="10">
        <f>VLOOKUP(EB19,[3]SortDOW!$A$11:$H$1367,EC$8)</f>
        <v>1131052876</v>
      </c>
      <c r="ED19" s="10">
        <f>VLOOKUP(EB19,[3]SortDOW!$A$11:$H$1367,ED$8)</f>
        <v>1467746220</v>
      </c>
      <c r="EE19" s="10">
        <f>VLOOKUP(EB19,[3]SortDOW!$A$11:$H$1367,EE$8)</f>
        <v>1587588397</v>
      </c>
      <c r="EF19" s="10">
        <f>VLOOKUP(EB19,[3]SortDOW!$A$11:$H$1367,EF$8)</f>
        <v>1439263947</v>
      </c>
      <c r="EG19" s="10">
        <f>VLOOKUP(EB19,[3]SortDOW!$A$11:$H$1367,EG$8)</f>
        <v>0</v>
      </c>
      <c r="EH19" s="19">
        <f>VLOOKUP(EB19,[3]SortDOW!$A$11:$H$1367,EH$8)</f>
        <v>0</v>
      </c>
      <c r="EI19" s="19">
        <f>VLOOKUP(EB19,[3]SortDOW!$A$11:$H$1367,EI$8)</f>
        <v>0</v>
      </c>
      <c r="EJ19" s="20">
        <f>VLOOKUP(EB19+EJ$9,[3]SortDOW!$A$11:$H$1367,EJ$8)</f>
        <v>1125343748</v>
      </c>
      <c r="EK19" s="63">
        <v>1</v>
      </c>
      <c r="EY19" s="86"/>
      <c r="FB19" s="18">
        <f>FG$1+28</f>
        <v>37543</v>
      </c>
      <c r="FC19" s="10">
        <f>VLOOKUP(FB19,[3]SortDOW!$A$11:$H$1367,FC$8)</f>
        <v>1200265818</v>
      </c>
      <c r="FD19" s="10">
        <f>VLOOKUP(FB19,[3]SortDOW!$A$11:$H$1367,FD$8)</f>
        <v>1905241369</v>
      </c>
      <c r="FE19" s="10">
        <f>VLOOKUP(FB19,[3]SortDOW!$A$11:$H$1367,FE$8)</f>
        <v>1607001040</v>
      </c>
      <c r="FF19" s="10">
        <f>VLOOKUP(FB19,[3]SortDOW!$A$11:$H$1367,FF$8)</f>
        <v>1837073701</v>
      </c>
      <c r="FG19" s="10">
        <f>VLOOKUP(FB19,[3]SortDOW!$A$11:$H$1367,FG$8)</f>
        <v>1438109572</v>
      </c>
      <c r="FH19" s="19">
        <f>VLOOKUP(FB19,[3]SortDOW!$A$11:$H$1367,FH$8)</f>
        <v>0</v>
      </c>
      <c r="FI19" s="19">
        <f>VLOOKUP(FB19,[3]SortDOW!$A$11:$H$1367,FI$8)</f>
        <v>0</v>
      </c>
      <c r="FJ19" s="20">
        <f>VLOOKUP(FB19+FJ$9,[3]SortDOW!$A$11:$H$1367,FJ$8)</f>
        <v>1462458755</v>
      </c>
      <c r="FK19" s="63">
        <v>1</v>
      </c>
      <c r="FY19" s="86"/>
      <c r="GB19" s="18">
        <f>GG$1+28</f>
        <v>37452</v>
      </c>
      <c r="GC19" s="10">
        <f>VLOOKUP(GB19,[3]SortDOW!$A$11:$H$1367,GC$8)</f>
        <v>1974787930</v>
      </c>
      <c r="GD19" s="10">
        <f>VLOOKUP(GB19,[3]SortDOW!$A$11:$H$1367,GD$8)</f>
        <v>1862968505</v>
      </c>
      <c r="GE19" s="10">
        <f>VLOOKUP(GB19,[3]SortDOW!$A$11:$H$1367,GE$8)</f>
        <v>1984659058</v>
      </c>
      <c r="GF19" s="10">
        <f>VLOOKUP(GB19,[3]SortDOW!$A$11:$H$1367,GF$8)</f>
        <v>1745142879</v>
      </c>
      <c r="GG19" s="10">
        <f>VLOOKUP(GB19,[3]SortDOW!$A$11:$H$1367,GG$8)</f>
        <v>2673241711</v>
      </c>
      <c r="GH19" s="19">
        <f>VLOOKUP(GB19,[3]SortDOW!$A$11:$H$1367,GH$8)</f>
        <v>0</v>
      </c>
      <c r="GI19" s="19">
        <f>VLOOKUP(GB19,[3]SortDOW!$A$11:$H$1367,GI$8)</f>
        <v>0</v>
      </c>
      <c r="GJ19" s="20">
        <f>VLOOKUP(GB19+GJ$9,[3]SortDOW!$A$11:$H$1367,GJ$8)</f>
        <v>2268401558</v>
      </c>
      <c r="GK19" s="63">
        <v>1</v>
      </c>
      <c r="GY19" s="86"/>
      <c r="HB19" s="18">
        <f>HG$1+28</f>
        <v>37354</v>
      </c>
      <c r="HC19" s="10">
        <f>VLOOKUP(HB19,[3]SortDOW!$A$11:$H$1367,HC$8)</f>
        <v>1104694142</v>
      </c>
      <c r="HD19" s="10">
        <f>VLOOKUP(HB19,[3]SortDOW!$A$11:$H$1367,HD$8)</f>
        <v>1245845778</v>
      </c>
      <c r="HE19" s="10">
        <f>VLOOKUP(HB19,[3]SortDOW!$A$11:$H$1367,HE$8)</f>
        <v>1458428157</v>
      </c>
      <c r="HF19" s="10">
        <f>VLOOKUP(HB19,[3]SortDOW!$A$11:$H$1367,HF$8)</f>
        <v>1515089032</v>
      </c>
      <c r="HG19" s="10">
        <f>VLOOKUP(HB19,[3]SortDOW!$A$11:$H$1367,HG$8)</f>
        <v>1282092853</v>
      </c>
      <c r="HH19" s="19">
        <f>VLOOKUP(HB19,[3]SortDOW!$A$11:$H$1367,HH$8)</f>
        <v>0</v>
      </c>
      <c r="HI19" s="19">
        <f>VLOOKUP(HB19,[3]SortDOW!$A$11:$H$1367,HI$8)</f>
        <v>0</v>
      </c>
      <c r="HJ19" s="20">
        <f>VLOOKUP(HB19+HJ$9,[3]SortDOW!$A$11:$H$1367,HJ$8)</f>
        <v>1128098425</v>
      </c>
      <c r="HK19" s="63">
        <v>1</v>
      </c>
    </row>
    <row r="20" spans="1:232" x14ac:dyDescent="0.25">
      <c r="H20" s="31"/>
      <c r="I20" s="31"/>
      <c r="J20" s="32" t="s">
        <v>15</v>
      </c>
      <c r="K20" s="20">
        <f>SUM(K11:K19)</f>
        <v>7</v>
      </c>
      <c r="Y20" s="86"/>
      <c r="AJ20" s="32" t="s">
        <v>15</v>
      </c>
      <c r="AK20" s="20">
        <f>SUM(AK11:AK19)</f>
        <v>6</v>
      </c>
      <c r="BA20" s="86"/>
      <c r="BJ20" s="32" t="s">
        <v>15</v>
      </c>
      <c r="BK20" s="20">
        <f t="shared" ref="BK20" si="0">SUM(BK11:BK19)</f>
        <v>7</v>
      </c>
      <c r="BY20" s="86"/>
      <c r="CJ20" s="32" t="s">
        <v>15</v>
      </c>
      <c r="CK20" s="20">
        <f t="shared" ref="CK20" si="1">SUM(CK11:CK19)</f>
        <v>7</v>
      </c>
      <c r="DA20" s="86"/>
      <c r="DJ20" s="32" t="s">
        <v>15</v>
      </c>
      <c r="DK20" s="20">
        <f t="shared" ref="DK20" si="2">SUM(DK11:DK19)</f>
        <v>6</v>
      </c>
      <c r="EA20" s="86"/>
      <c r="EJ20" s="32" t="s">
        <v>15</v>
      </c>
      <c r="EK20" s="20">
        <f t="shared" ref="EK20" si="3">SUM(EK11:EK19)</f>
        <v>7</v>
      </c>
      <c r="EY20" s="86"/>
      <c r="FJ20" s="32" t="s">
        <v>15</v>
      </c>
      <c r="FK20" s="20">
        <f t="shared" ref="FK20" si="4">SUM(FK11:FK19)</f>
        <v>7</v>
      </c>
      <c r="FY20" s="86"/>
      <c r="GJ20" s="32" t="s">
        <v>15</v>
      </c>
      <c r="GK20" s="20">
        <f t="shared" ref="GK20" si="5">SUM(GK11:GK19)</f>
        <v>7</v>
      </c>
      <c r="GY20" s="86"/>
      <c r="HJ20" s="32" t="s">
        <v>15</v>
      </c>
      <c r="HK20" s="20">
        <f t="shared" ref="HK20" si="6">SUM(HK11:HK19)</f>
        <v>7</v>
      </c>
    </row>
    <row r="21" spans="1:232" hidden="1" x14ac:dyDescent="0.25">
      <c r="B21" s="18"/>
      <c r="C21" s="10"/>
      <c r="D21" s="10"/>
      <c r="E21" s="10"/>
      <c r="F21" s="10"/>
      <c r="G21" s="10"/>
      <c r="H21" s="31"/>
      <c r="I21" s="31"/>
      <c r="L21" s="10"/>
      <c r="M21" s="10"/>
      <c r="N21" s="10"/>
      <c r="O21" s="10"/>
      <c r="P21" s="10"/>
      <c r="Q21" s="10"/>
      <c r="Y21" s="86"/>
      <c r="AB21" s="18"/>
      <c r="AC21" s="10"/>
      <c r="AD21" s="10"/>
      <c r="AE21" s="10"/>
      <c r="AF21" s="10"/>
      <c r="AG21" s="10"/>
      <c r="AL21" s="10"/>
      <c r="AM21" s="10"/>
      <c r="AN21" s="10"/>
      <c r="AO21" s="10"/>
      <c r="AP21" s="10"/>
      <c r="BA21" s="86"/>
      <c r="BB21" s="18"/>
      <c r="BC21" s="10"/>
      <c r="BD21" s="10"/>
      <c r="BE21" s="10"/>
      <c r="BF21" s="10"/>
      <c r="BG21" s="10"/>
      <c r="BL21" s="10"/>
      <c r="BM21" s="10"/>
      <c r="BN21" s="10"/>
      <c r="BO21" s="10"/>
      <c r="BP21" s="10"/>
      <c r="BQ21" s="10"/>
      <c r="BY21" s="86"/>
      <c r="CB21" s="18"/>
      <c r="CC21" s="10"/>
      <c r="CD21" s="10"/>
      <c r="CE21" s="10"/>
      <c r="CF21" s="10"/>
      <c r="CG21" s="10"/>
      <c r="CL21" s="10"/>
      <c r="CM21" s="10"/>
      <c r="CN21" s="10"/>
      <c r="CO21" s="10"/>
      <c r="CP21" s="10"/>
      <c r="CQ21" s="10"/>
      <c r="DA21" s="86"/>
      <c r="DB21" s="18"/>
      <c r="DC21" s="10"/>
      <c r="DD21" s="10"/>
      <c r="DE21" s="10"/>
      <c r="DF21" s="10"/>
      <c r="DG21" s="10"/>
      <c r="DL21" s="10"/>
      <c r="DM21" s="10"/>
      <c r="DN21" s="10"/>
      <c r="DO21" s="10"/>
      <c r="DP21" s="10"/>
      <c r="DQ21" s="10"/>
      <c r="EA21" s="86"/>
      <c r="EB21" s="18"/>
      <c r="EC21" s="10"/>
      <c r="ED21" s="10"/>
      <c r="EE21" s="10"/>
      <c r="EF21" s="10"/>
      <c r="EG21" s="10"/>
      <c r="EL21" s="10"/>
      <c r="EM21" s="10"/>
      <c r="EN21" s="10"/>
      <c r="EO21" s="10"/>
      <c r="EP21" s="10"/>
      <c r="EQ21" s="10"/>
      <c r="EY21" s="86"/>
      <c r="FB21" s="18"/>
      <c r="FC21" s="10"/>
      <c r="FD21" s="10"/>
      <c r="FE21" s="10"/>
      <c r="FF21" s="10"/>
      <c r="FG21" s="10"/>
      <c r="FL21" s="10"/>
      <c r="FM21" s="10"/>
      <c r="FN21" s="10"/>
      <c r="FO21" s="10"/>
      <c r="FP21" s="10"/>
      <c r="FQ21" s="10"/>
      <c r="FY21" s="86"/>
      <c r="GB21" s="18"/>
      <c r="GC21" s="10"/>
      <c r="GD21" s="10"/>
      <c r="GE21" s="10"/>
      <c r="GF21" s="10"/>
      <c r="GG21" s="10"/>
      <c r="GL21" s="10"/>
      <c r="GM21" s="10"/>
      <c r="GN21" s="10"/>
      <c r="GO21" s="10"/>
      <c r="GP21" s="10"/>
      <c r="GQ21" s="10"/>
      <c r="GY21" s="86"/>
      <c r="HB21" s="18"/>
      <c r="HC21" s="10"/>
      <c r="HD21" s="10"/>
      <c r="HE21" s="10"/>
      <c r="HF21" s="10"/>
      <c r="HG21" s="10"/>
      <c r="HL21" s="10"/>
      <c r="HM21" s="10"/>
      <c r="HN21" s="10"/>
      <c r="HO21" s="10"/>
      <c r="HP21" s="10"/>
      <c r="HQ21" s="10"/>
    </row>
    <row r="22" spans="1:232" hidden="1" x14ac:dyDescent="0.25">
      <c r="C22" s="10"/>
      <c r="H22" s="31"/>
      <c r="I22" s="31"/>
      <c r="Y22" s="86"/>
      <c r="AC22" s="10"/>
      <c r="BA22" s="86"/>
      <c r="BC22" s="10"/>
      <c r="BY22" s="86"/>
      <c r="CC22" s="10"/>
      <c r="DA22" s="86"/>
      <c r="DC22" s="10"/>
      <c r="EA22" s="86"/>
      <c r="EC22" s="10"/>
      <c r="EY22" s="86"/>
      <c r="FC22" s="10"/>
      <c r="FY22" s="86"/>
      <c r="GC22" s="10"/>
      <c r="GY22" s="86"/>
      <c r="HC22" s="10"/>
    </row>
    <row r="23" spans="1:232" hidden="1" x14ac:dyDescent="0.25">
      <c r="H23" s="31"/>
      <c r="I23" s="31"/>
      <c r="Y23" s="86"/>
      <c r="BA23" s="86"/>
      <c r="BY23" s="86"/>
      <c r="DA23" s="86"/>
      <c r="EA23" s="86"/>
      <c r="EY23" s="86"/>
      <c r="FY23" s="86"/>
      <c r="GY23" s="86"/>
    </row>
    <row r="24" spans="1:232" hidden="1" x14ac:dyDescent="0.25">
      <c r="H24" s="31"/>
      <c r="I24" s="31"/>
      <c r="Y24" s="86"/>
      <c r="BA24" s="86"/>
      <c r="BY24" s="86"/>
      <c r="DA24" s="86"/>
      <c r="EA24" s="86"/>
      <c r="EY24" s="86"/>
      <c r="FY24" s="86"/>
      <c r="GY24" s="86"/>
    </row>
    <row r="25" spans="1:232" hidden="1" x14ac:dyDescent="0.25">
      <c r="H25" s="31"/>
      <c r="I25" s="31"/>
      <c r="Y25" s="86"/>
      <c r="BA25" s="86"/>
      <c r="BY25" s="86"/>
      <c r="DA25" s="86"/>
      <c r="EA25" s="86"/>
      <c r="EY25" s="86"/>
      <c r="FY25" s="86"/>
      <c r="GY25" s="86"/>
    </row>
    <row r="26" spans="1:232" ht="18" x14ac:dyDescent="0.25">
      <c r="C26" s="94" t="s">
        <v>16</v>
      </c>
      <c r="D26" s="95"/>
      <c r="E26" s="95"/>
      <c r="F26" s="95"/>
      <c r="G26" s="95"/>
      <c r="H26" s="95"/>
      <c r="I26" s="95"/>
      <c r="J26" s="96"/>
      <c r="L26" s="94" t="s">
        <v>17</v>
      </c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  <c r="Y26" s="86"/>
      <c r="AC26" s="94" t="str">
        <f>$C26</f>
        <v>Holiday Indices  (= Holiday / Given Day )</v>
      </c>
      <c r="AD26" s="95"/>
      <c r="AE26" s="95"/>
      <c r="AF26" s="95"/>
      <c r="AG26" s="95"/>
      <c r="AH26" s="95"/>
      <c r="AI26" s="95"/>
      <c r="AJ26" s="96"/>
      <c r="AL26" s="94" t="str">
        <f>$L26</f>
        <v>Determining Outliers</v>
      </c>
      <c r="AM26" s="95"/>
      <c r="AN26" s="95"/>
      <c r="AO26" s="95"/>
      <c r="AP26" s="101"/>
      <c r="AQ26" s="95"/>
      <c r="AR26" s="95"/>
      <c r="AS26" s="95"/>
      <c r="AT26" s="95"/>
      <c r="AU26" s="95"/>
      <c r="AV26" s="95"/>
      <c r="AW26" s="95"/>
      <c r="AX26" s="96"/>
      <c r="BA26" s="86"/>
      <c r="BC26" s="94" t="str">
        <f>$C26</f>
        <v>Holiday Indices  (= Holiday / Given Day )</v>
      </c>
      <c r="BD26" s="95"/>
      <c r="BE26" s="95"/>
      <c r="BF26" s="95"/>
      <c r="BG26" s="95"/>
      <c r="BH26" s="95"/>
      <c r="BI26" s="95"/>
      <c r="BJ26" s="96"/>
      <c r="BL26" s="94" t="str">
        <f>$L26</f>
        <v>Determining Outliers</v>
      </c>
      <c r="BM26" s="95"/>
      <c r="BN26" s="95"/>
      <c r="BO26" s="95"/>
      <c r="BP26" s="101"/>
      <c r="BQ26" s="95"/>
      <c r="BR26" s="95"/>
      <c r="BS26" s="95"/>
      <c r="BT26" s="95"/>
      <c r="BU26" s="95"/>
      <c r="BV26" s="95"/>
      <c r="BW26" s="95"/>
      <c r="BX26" s="96"/>
      <c r="BY26" s="86"/>
      <c r="CC26" s="94" t="str">
        <f>$C26</f>
        <v>Holiday Indices  (= Holiday / Given Day )</v>
      </c>
      <c r="CD26" s="95"/>
      <c r="CE26" s="95"/>
      <c r="CF26" s="95"/>
      <c r="CG26" s="95"/>
      <c r="CH26" s="95"/>
      <c r="CI26" s="95"/>
      <c r="CJ26" s="96"/>
      <c r="CL26" s="94" t="str">
        <f>$L26</f>
        <v>Determining Outliers</v>
      </c>
      <c r="CM26" s="95"/>
      <c r="CN26" s="95"/>
      <c r="CO26" s="95"/>
      <c r="CP26" s="101"/>
      <c r="CQ26" s="95"/>
      <c r="CR26" s="95"/>
      <c r="CS26" s="95"/>
      <c r="CT26" s="95"/>
      <c r="CU26" s="95"/>
      <c r="CV26" s="95"/>
      <c r="CW26" s="95"/>
      <c r="CX26" s="96"/>
      <c r="DA26" s="86"/>
      <c r="DC26" s="94" t="str">
        <f>$C26</f>
        <v>Holiday Indices  (= Holiday / Given Day )</v>
      </c>
      <c r="DD26" s="95"/>
      <c r="DE26" s="95"/>
      <c r="DF26" s="95"/>
      <c r="DG26" s="95"/>
      <c r="DH26" s="95"/>
      <c r="DI26" s="95"/>
      <c r="DJ26" s="96"/>
      <c r="DL26" s="94" t="str">
        <f>$L26</f>
        <v>Determining Outliers</v>
      </c>
      <c r="DM26" s="95"/>
      <c r="DN26" s="95"/>
      <c r="DO26" s="95"/>
      <c r="DP26" s="101"/>
      <c r="DQ26" s="95"/>
      <c r="DR26" s="95"/>
      <c r="DS26" s="95"/>
      <c r="DT26" s="95"/>
      <c r="DU26" s="95"/>
      <c r="DV26" s="95"/>
      <c r="DW26" s="95"/>
      <c r="DX26" s="96"/>
      <c r="EA26" s="86"/>
      <c r="EC26" s="94" t="str">
        <f>$C26</f>
        <v>Holiday Indices  (= Holiday / Given Day )</v>
      </c>
      <c r="ED26" s="95"/>
      <c r="EE26" s="95"/>
      <c r="EF26" s="95"/>
      <c r="EG26" s="95"/>
      <c r="EH26" s="95"/>
      <c r="EI26" s="95"/>
      <c r="EJ26" s="96"/>
      <c r="EL26" s="94" t="str">
        <f>$L26</f>
        <v>Determining Outliers</v>
      </c>
      <c r="EM26" s="95"/>
      <c r="EN26" s="95"/>
      <c r="EO26" s="95"/>
      <c r="EP26" s="101"/>
      <c r="EQ26" s="95"/>
      <c r="ER26" s="95"/>
      <c r="ES26" s="95"/>
      <c r="ET26" s="95"/>
      <c r="EU26" s="95"/>
      <c r="EV26" s="95"/>
      <c r="EW26" s="95"/>
      <c r="EX26" s="96"/>
      <c r="EY26" s="86"/>
      <c r="FC26" s="94" t="str">
        <f>$C26</f>
        <v>Holiday Indices  (= Holiday / Given Day )</v>
      </c>
      <c r="FD26" s="95"/>
      <c r="FE26" s="95"/>
      <c r="FF26" s="95"/>
      <c r="FG26" s="95"/>
      <c r="FH26" s="95"/>
      <c r="FI26" s="95"/>
      <c r="FJ26" s="96"/>
      <c r="FL26" s="94" t="str">
        <f>$L26</f>
        <v>Determining Outliers</v>
      </c>
      <c r="FM26" s="95"/>
      <c r="FN26" s="95"/>
      <c r="FO26" s="95"/>
      <c r="FP26" s="101"/>
      <c r="FQ26" s="95"/>
      <c r="FR26" s="95"/>
      <c r="FS26" s="95"/>
      <c r="FT26" s="95"/>
      <c r="FU26" s="95"/>
      <c r="FV26" s="95"/>
      <c r="FW26" s="95"/>
      <c r="FX26" s="96"/>
      <c r="FY26" s="86"/>
      <c r="GC26" s="94" t="str">
        <f>$C26</f>
        <v>Holiday Indices  (= Holiday / Given Day )</v>
      </c>
      <c r="GD26" s="95"/>
      <c r="GE26" s="95"/>
      <c r="GF26" s="95"/>
      <c r="GG26" s="95"/>
      <c r="GH26" s="95"/>
      <c r="GI26" s="95"/>
      <c r="GJ26" s="96"/>
      <c r="GL26" s="94" t="str">
        <f>$L26</f>
        <v>Determining Outliers</v>
      </c>
      <c r="GM26" s="95"/>
      <c r="GN26" s="95"/>
      <c r="GO26" s="95"/>
      <c r="GP26" s="101"/>
      <c r="GQ26" s="95"/>
      <c r="GR26" s="95"/>
      <c r="GS26" s="95"/>
      <c r="GT26" s="95"/>
      <c r="GU26" s="95"/>
      <c r="GV26" s="95"/>
      <c r="GW26" s="95"/>
      <c r="GX26" s="96"/>
      <c r="GY26" s="86"/>
      <c r="HC26" s="94" t="str">
        <f>$C26</f>
        <v>Holiday Indices  (= Holiday / Given Day )</v>
      </c>
      <c r="HD26" s="95"/>
      <c r="HE26" s="95"/>
      <c r="HF26" s="95"/>
      <c r="HG26" s="95"/>
      <c r="HH26" s="95"/>
      <c r="HI26" s="95"/>
      <c r="HJ26" s="96"/>
      <c r="HL26" s="94" t="str">
        <f>$L26</f>
        <v>Determining Outliers</v>
      </c>
      <c r="HM26" s="95"/>
      <c r="HN26" s="95"/>
      <c r="HO26" s="95"/>
      <c r="HP26" s="101"/>
      <c r="HQ26" s="95"/>
      <c r="HR26" s="95"/>
      <c r="HS26" s="95"/>
      <c r="HT26" s="95"/>
      <c r="HU26" s="95"/>
      <c r="HV26" s="95"/>
      <c r="HW26" s="95"/>
      <c r="HX26" s="96"/>
    </row>
    <row r="27" spans="1:232" ht="15.75" thickBot="1" x14ac:dyDescent="0.3">
      <c r="H27" s="31"/>
      <c r="I27" s="31"/>
      <c r="O27" s="33" t="s">
        <v>18</v>
      </c>
      <c r="P27" s="34">
        <v>1.5</v>
      </c>
      <c r="S27" s="35">
        <v>1</v>
      </c>
      <c r="U27" s="36">
        <v>1.5</v>
      </c>
      <c r="V27" s="37">
        <v>2</v>
      </c>
      <c r="Y27" s="86"/>
      <c r="AH27" s="31"/>
      <c r="AI27" s="31"/>
      <c r="AO27" s="33" t="s">
        <v>18</v>
      </c>
      <c r="AP27" s="38">
        <f>MaxStdDev</f>
        <v>1.5</v>
      </c>
      <c r="AS27" s="35">
        <f>$S27</f>
        <v>1</v>
      </c>
      <c r="AU27" s="36">
        <f>$U27</f>
        <v>1.5</v>
      </c>
      <c r="AV27" s="37">
        <f>$V27</f>
        <v>2</v>
      </c>
      <c r="BA27" s="86"/>
      <c r="BH27" s="31"/>
      <c r="BI27" s="31"/>
      <c r="BO27" s="33" t="s">
        <v>18</v>
      </c>
      <c r="BP27" s="38">
        <f>MaxStdDev</f>
        <v>1.5</v>
      </c>
      <c r="BS27" s="35">
        <f>$S27</f>
        <v>1</v>
      </c>
      <c r="BU27" s="36">
        <f>$U27</f>
        <v>1.5</v>
      </c>
      <c r="BV27" s="37">
        <f>$V27</f>
        <v>2</v>
      </c>
      <c r="BY27" s="86"/>
      <c r="CH27" s="31"/>
      <c r="CI27" s="31"/>
      <c r="CO27" s="33" t="s">
        <v>18</v>
      </c>
      <c r="CP27" s="38">
        <f>MaxStdDev</f>
        <v>1.5</v>
      </c>
      <c r="CS27" s="35">
        <f>$S27</f>
        <v>1</v>
      </c>
      <c r="CU27" s="36">
        <f>$U27</f>
        <v>1.5</v>
      </c>
      <c r="CV27" s="37">
        <f>$V27</f>
        <v>2</v>
      </c>
      <c r="DA27" s="86"/>
      <c r="DH27" s="31"/>
      <c r="DI27" s="31"/>
      <c r="DO27" s="33" t="s">
        <v>18</v>
      </c>
      <c r="DP27" s="38">
        <f>MaxStdDev</f>
        <v>1.5</v>
      </c>
      <c r="DS27" s="35">
        <f>$S27</f>
        <v>1</v>
      </c>
      <c r="DU27" s="36">
        <f>$U27</f>
        <v>1.5</v>
      </c>
      <c r="DV27" s="37">
        <f>$V27</f>
        <v>2</v>
      </c>
      <c r="EA27" s="86"/>
      <c r="EH27" s="31"/>
      <c r="EI27" s="31"/>
      <c r="EO27" s="33" t="s">
        <v>18</v>
      </c>
      <c r="EP27" s="38">
        <f>MaxStdDev</f>
        <v>1.5</v>
      </c>
      <c r="ES27" s="35">
        <f>$S27</f>
        <v>1</v>
      </c>
      <c r="EU27" s="36">
        <f>$U27</f>
        <v>1.5</v>
      </c>
      <c r="EV27" s="37">
        <f>$V27</f>
        <v>2</v>
      </c>
      <c r="EY27" s="86"/>
      <c r="FH27" s="31"/>
      <c r="FI27" s="31"/>
      <c r="FO27" s="33" t="s">
        <v>18</v>
      </c>
      <c r="FP27" s="38">
        <f>MaxStdDev</f>
        <v>1.5</v>
      </c>
      <c r="FS27" s="35">
        <f>$S27</f>
        <v>1</v>
      </c>
      <c r="FU27" s="36">
        <f>$U27</f>
        <v>1.5</v>
      </c>
      <c r="FV27" s="37">
        <f>$V27</f>
        <v>2</v>
      </c>
      <c r="FY27" s="86"/>
      <c r="GH27" s="31"/>
      <c r="GI27" s="31"/>
      <c r="GO27" s="33" t="s">
        <v>18</v>
      </c>
      <c r="GP27" s="38">
        <f>MaxStdDev</f>
        <v>1.5</v>
      </c>
      <c r="GS27" s="35">
        <f>$S27</f>
        <v>1</v>
      </c>
      <c r="GU27" s="36">
        <f>$U27</f>
        <v>1.5</v>
      </c>
      <c r="GV27" s="37">
        <f>$V27</f>
        <v>2</v>
      </c>
      <c r="GY27" s="86"/>
      <c r="HH27" s="31"/>
      <c r="HI27" s="31"/>
      <c r="HO27" s="33" t="s">
        <v>18</v>
      </c>
      <c r="HP27" s="38">
        <f>MaxStdDev</f>
        <v>1.5</v>
      </c>
      <c r="HS27" s="35">
        <f>$S27</f>
        <v>1</v>
      </c>
      <c r="HU27" s="36">
        <f>$U27</f>
        <v>1.5</v>
      </c>
      <c r="HV27" s="37">
        <f>$V27</f>
        <v>2</v>
      </c>
    </row>
    <row r="28" spans="1:232" x14ac:dyDescent="0.25">
      <c r="H28" s="31"/>
      <c r="I28" s="31"/>
      <c r="L28" s="97" t="s">
        <v>19</v>
      </c>
      <c r="M28" s="98"/>
      <c r="N28" s="98"/>
      <c r="O28" s="98"/>
      <c r="P28" s="98"/>
      <c r="Q28" s="99"/>
      <c r="S28" s="97" t="s">
        <v>20</v>
      </c>
      <c r="T28" s="98"/>
      <c r="U28" s="98"/>
      <c r="V28" s="98"/>
      <c r="W28" s="98"/>
      <c r="X28" s="99"/>
      <c r="Y28" s="86"/>
      <c r="AH28" s="31"/>
      <c r="AI28" s="31"/>
      <c r="AL28" s="97" t="s">
        <v>19</v>
      </c>
      <c r="AM28" s="98"/>
      <c r="AN28" s="98"/>
      <c r="AO28" s="98"/>
      <c r="AP28" s="100"/>
      <c r="AQ28" s="99"/>
      <c r="AS28" s="97" t="s">
        <v>20</v>
      </c>
      <c r="AT28" s="98"/>
      <c r="AU28" s="98"/>
      <c r="AV28" s="98"/>
      <c r="AW28" s="98"/>
      <c r="AX28" s="99"/>
      <c r="BA28" s="86"/>
      <c r="BH28" s="31"/>
      <c r="BI28" s="31"/>
      <c r="BL28" s="97" t="s">
        <v>19</v>
      </c>
      <c r="BM28" s="98"/>
      <c r="BN28" s="98"/>
      <c r="BO28" s="98"/>
      <c r="BP28" s="100"/>
      <c r="BQ28" s="99"/>
      <c r="BS28" s="97" t="s">
        <v>20</v>
      </c>
      <c r="BT28" s="98"/>
      <c r="BU28" s="98"/>
      <c r="BV28" s="98"/>
      <c r="BW28" s="98"/>
      <c r="BX28" s="99"/>
      <c r="BY28" s="86"/>
      <c r="CH28" s="31"/>
      <c r="CI28" s="31"/>
      <c r="CL28" s="97" t="s">
        <v>19</v>
      </c>
      <c r="CM28" s="98"/>
      <c r="CN28" s="98"/>
      <c r="CO28" s="98"/>
      <c r="CP28" s="100"/>
      <c r="CQ28" s="99"/>
      <c r="CS28" s="97" t="s">
        <v>20</v>
      </c>
      <c r="CT28" s="98"/>
      <c r="CU28" s="98"/>
      <c r="CV28" s="98"/>
      <c r="CW28" s="98"/>
      <c r="CX28" s="99"/>
      <c r="DA28" s="86"/>
      <c r="DH28" s="31"/>
      <c r="DI28" s="31"/>
      <c r="DL28" s="97" t="s">
        <v>19</v>
      </c>
      <c r="DM28" s="98"/>
      <c r="DN28" s="98"/>
      <c r="DO28" s="98"/>
      <c r="DP28" s="100"/>
      <c r="DQ28" s="99"/>
      <c r="DS28" s="97" t="s">
        <v>20</v>
      </c>
      <c r="DT28" s="98"/>
      <c r="DU28" s="98"/>
      <c r="DV28" s="98"/>
      <c r="DW28" s="98"/>
      <c r="DX28" s="99"/>
      <c r="EA28" s="86"/>
      <c r="EH28" s="31"/>
      <c r="EI28" s="31"/>
      <c r="EL28" s="97" t="s">
        <v>19</v>
      </c>
      <c r="EM28" s="98"/>
      <c r="EN28" s="98"/>
      <c r="EO28" s="98"/>
      <c r="EP28" s="100"/>
      <c r="EQ28" s="99"/>
      <c r="ES28" s="97" t="s">
        <v>20</v>
      </c>
      <c r="ET28" s="98"/>
      <c r="EU28" s="98"/>
      <c r="EV28" s="98"/>
      <c r="EW28" s="98"/>
      <c r="EX28" s="99"/>
      <c r="EY28" s="86"/>
      <c r="FH28" s="31"/>
      <c r="FI28" s="31"/>
      <c r="FL28" s="97" t="s">
        <v>19</v>
      </c>
      <c r="FM28" s="98"/>
      <c r="FN28" s="98"/>
      <c r="FO28" s="98"/>
      <c r="FP28" s="100"/>
      <c r="FQ28" s="99"/>
      <c r="FS28" s="97" t="s">
        <v>20</v>
      </c>
      <c r="FT28" s="98"/>
      <c r="FU28" s="98"/>
      <c r="FV28" s="98"/>
      <c r="FW28" s="98"/>
      <c r="FX28" s="99"/>
      <c r="FY28" s="86"/>
      <c r="GH28" s="31"/>
      <c r="GI28" s="31"/>
      <c r="GL28" s="97" t="s">
        <v>19</v>
      </c>
      <c r="GM28" s="98"/>
      <c r="GN28" s="98"/>
      <c r="GO28" s="98"/>
      <c r="GP28" s="100"/>
      <c r="GQ28" s="99"/>
      <c r="GS28" s="97" t="s">
        <v>20</v>
      </c>
      <c r="GT28" s="98"/>
      <c r="GU28" s="98"/>
      <c r="GV28" s="98"/>
      <c r="GW28" s="98"/>
      <c r="GX28" s="99"/>
      <c r="GY28" s="86"/>
      <c r="HH28" s="31"/>
      <c r="HI28" s="31"/>
      <c r="HL28" s="97" t="s">
        <v>19</v>
      </c>
      <c r="HM28" s="98"/>
      <c r="HN28" s="98"/>
      <c r="HO28" s="98"/>
      <c r="HP28" s="100"/>
      <c r="HQ28" s="99"/>
      <c r="HS28" s="97" t="s">
        <v>20</v>
      </c>
      <c r="HT28" s="98"/>
      <c r="HU28" s="98"/>
      <c r="HV28" s="98"/>
      <c r="HW28" s="98"/>
      <c r="HX28" s="99"/>
    </row>
    <row r="29" spans="1:232" ht="23.25" x14ac:dyDescent="0.25">
      <c r="H29" s="31"/>
      <c r="I29" s="31"/>
      <c r="L29" s="15" t="s">
        <v>7</v>
      </c>
      <c r="M29" s="15" t="s">
        <v>8</v>
      </c>
      <c r="N29" s="15" t="s">
        <v>9</v>
      </c>
      <c r="O29" s="15" t="s">
        <v>10</v>
      </c>
      <c r="P29" s="15" t="s">
        <v>1</v>
      </c>
      <c r="Q29" s="16" t="str">
        <f>$J$10</f>
        <v>Next Mon</v>
      </c>
      <c r="S29" s="15" t="s">
        <v>7</v>
      </c>
      <c r="T29" s="15" t="s">
        <v>8</v>
      </c>
      <c r="U29" s="15" t="s">
        <v>9</v>
      </c>
      <c r="V29" s="15" t="s">
        <v>10</v>
      </c>
      <c r="W29" s="15" t="s">
        <v>1</v>
      </c>
      <c r="X29" s="16" t="str">
        <f>$J$10</f>
        <v>Next Mon</v>
      </c>
      <c r="Y29" s="86"/>
      <c r="AH29" s="31"/>
      <c r="AI29" s="31"/>
      <c r="AL29" s="15" t="s">
        <v>7</v>
      </c>
      <c r="AM29" s="15" t="s">
        <v>8</v>
      </c>
      <c r="AN29" s="15" t="s">
        <v>9</v>
      </c>
      <c r="AO29" s="15" t="s">
        <v>10</v>
      </c>
      <c r="AP29" s="15" t="s">
        <v>1</v>
      </c>
      <c r="AQ29" s="16" t="str">
        <f>$J$10</f>
        <v>Next Mon</v>
      </c>
      <c r="AS29" s="15" t="s">
        <v>7</v>
      </c>
      <c r="AT29" s="15" t="s">
        <v>8</v>
      </c>
      <c r="AU29" s="15" t="s">
        <v>9</v>
      </c>
      <c r="AV29" s="15" t="s">
        <v>10</v>
      </c>
      <c r="AW29" s="15" t="s">
        <v>1</v>
      </c>
      <c r="AX29" s="16" t="str">
        <f>$J$10</f>
        <v>Next Mon</v>
      </c>
      <c r="BA29" s="86"/>
      <c r="BH29" s="31"/>
      <c r="BI29" s="31"/>
      <c r="BL29" s="15" t="s">
        <v>7</v>
      </c>
      <c r="BM29" s="15" t="s">
        <v>8</v>
      </c>
      <c r="BN29" s="15" t="s">
        <v>9</v>
      </c>
      <c r="BO29" s="15" t="s">
        <v>10</v>
      </c>
      <c r="BP29" s="15" t="s">
        <v>1</v>
      </c>
      <c r="BQ29" s="16" t="str">
        <f>$J$10</f>
        <v>Next Mon</v>
      </c>
      <c r="BS29" s="15" t="s">
        <v>7</v>
      </c>
      <c r="BT29" s="15" t="s">
        <v>8</v>
      </c>
      <c r="BU29" s="15" t="s">
        <v>9</v>
      </c>
      <c r="BV29" s="15" t="s">
        <v>10</v>
      </c>
      <c r="BW29" s="15" t="s">
        <v>1</v>
      </c>
      <c r="BX29" s="16" t="str">
        <f>$J$10</f>
        <v>Next Mon</v>
      </c>
      <c r="BY29" s="86"/>
      <c r="CH29" s="31"/>
      <c r="CI29" s="31"/>
      <c r="CL29" s="15" t="s">
        <v>7</v>
      </c>
      <c r="CM29" s="15" t="s">
        <v>8</v>
      </c>
      <c r="CN29" s="15" t="s">
        <v>9</v>
      </c>
      <c r="CO29" s="15" t="s">
        <v>10</v>
      </c>
      <c r="CP29" s="15" t="s">
        <v>1</v>
      </c>
      <c r="CQ29" s="16" t="str">
        <f>$J$10</f>
        <v>Next Mon</v>
      </c>
      <c r="CS29" s="15" t="s">
        <v>7</v>
      </c>
      <c r="CT29" s="15" t="s">
        <v>8</v>
      </c>
      <c r="CU29" s="15" t="s">
        <v>9</v>
      </c>
      <c r="CV29" s="15" t="s">
        <v>10</v>
      </c>
      <c r="CW29" s="15" t="s">
        <v>1</v>
      </c>
      <c r="CX29" s="16" t="str">
        <f>$J$10</f>
        <v>Next Mon</v>
      </c>
      <c r="DA29" s="86"/>
      <c r="DH29" s="31"/>
      <c r="DI29" s="31"/>
      <c r="DL29" s="15" t="s">
        <v>7</v>
      </c>
      <c r="DM29" s="15" t="s">
        <v>8</v>
      </c>
      <c r="DN29" s="15" t="s">
        <v>9</v>
      </c>
      <c r="DO29" s="15" t="s">
        <v>10</v>
      </c>
      <c r="DP29" s="15" t="s">
        <v>1</v>
      </c>
      <c r="DQ29" s="16" t="str">
        <f>$J$10</f>
        <v>Next Mon</v>
      </c>
      <c r="DS29" s="15" t="s">
        <v>7</v>
      </c>
      <c r="DT29" s="15" t="s">
        <v>8</v>
      </c>
      <c r="DU29" s="15" t="s">
        <v>9</v>
      </c>
      <c r="DV29" s="15" t="s">
        <v>10</v>
      </c>
      <c r="DW29" s="15" t="s">
        <v>1</v>
      </c>
      <c r="DX29" s="16" t="str">
        <f>$J$10</f>
        <v>Next Mon</v>
      </c>
      <c r="EA29" s="86"/>
      <c r="EH29" s="31"/>
      <c r="EI29" s="31"/>
      <c r="EL29" s="15" t="s">
        <v>7</v>
      </c>
      <c r="EM29" s="15" t="s">
        <v>8</v>
      </c>
      <c r="EN29" s="15" t="s">
        <v>9</v>
      </c>
      <c r="EO29" s="15" t="s">
        <v>10</v>
      </c>
      <c r="EP29" s="15" t="s">
        <v>1</v>
      </c>
      <c r="EQ29" s="16" t="str">
        <f>$J$10</f>
        <v>Next Mon</v>
      </c>
      <c r="ES29" s="15" t="s">
        <v>7</v>
      </c>
      <c r="ET29" s="15" t="s">
        <v>8</v>
      </c>
      <c r="EU29" s="15" t="s">
        <v>9</v>
      </c>
      <c r="EV29" s="15" t="s">
        <v>10</v>
      </c>
      <c r="EW29" s="15" t="s">
        <v>1</v>
      </c>
      <c r="EX29" s="16" t="str">
        <f>$J$10</f>
        <v>Next Mon</v>
      </c>
      <c r="EY29" s="86"/>
      <c r="FH29" s="31"/>
      <c r="FI29" s="31"/>
      <c r="FL29" s="15" t="s">
        <v>7</v>
      </c>
      <c r="FM29" s="15" t="s">
        <v>8</v>
      </c>
      <c r="FN29" s="15" t="s">
        <v>9</v>
      </c>
      <c r="FO29" s="15" t="s">
        <v>10</v>
      </c>
      <c r="FP29" s="15" t="s">
        <v>1</v>
      </c>
      <c r="FQ29" s="16" t="str">
        <f>$J$10</f>
        <v>Next Mon</v>
      </c>
      <c r="FS29" s="15" t="s">
        <v>7</v>
      </c>
      <c r="FT29" s="15" t="s">
        <v>8</v>
      </c>
      <c r="FU29" s="15" t="s">
        <v>9</v>
      </c>
      <c r="FV29" s="15" t="s">
        <v>10</v>
      </c>
      <c r="FW29" s="15" t="s">
        <v>1</v>
      </c>
      <c r="FX29" s="16" t="str">
        <f>$J$10</f>
        <v>Next Mon</v>
      </c>
      <c r="FY29" s="86"/>
      <c r="GH29" s="31"/>
      <c r="GI29" s="31"/>
      <c r="GL29" s="15" t="s">
        <v>7</v>
      </c>
      <c r="GM29" s="15" t="s">
        <v>8</v>
      </c>
      <c r="GN29" s="15" t="s">
        <v>9</v>
      </c>
      <c r="GO29" s="15" t="s">
        <v>10</v>
      </c>
      <c r="GP29" s="15" t="s">
        <v>1</v>
      </c>
      <c r="GQ29" s="16" t="str">
        <f>$J$10</f>
        <v>Next Mon</v>
      </c>
      <c r="GS29" s="15" t="s">
        <v>7</v>
      </c>
      <c r="GT29" s="15" t="s">
        <v>8</v>
      </c>
      <c r="GU29" s="15" t="s">
        <v>9</v>
      </c>
      <c r="GV29" s="15" t="s">
        <v>10</v>
      </c>
      <c r="GW29" s="15" t="s">
        <v>1</v>
      </c>
      <c r="GX29" s="16" t="str">
        <f>$J$10</f>
        <v>Next Mon</v>
      </c>
      <c r="GY29" s="86"/>
      <c r="HH29" s="31"/>
      <c r="HI29" s="31"/>
      <c r="HL29" s="15" t="s">
        <v>7</v>
      </c>
      <c r="HM29" s="15" t="s">
        <v>8</v>
      </c>
      <c r="HN29" s="15" t="s">
        <v>9</v>
      </c>
      <c r="HO29" s="15" t="s">
        <v>10</v>
      </c>
      <c r="HP29" s="15" t="s">
        <v>1</v>
      </c>
      <c r="HQ29" s="16" t="str">
        <f>$J$10</f>
        <v>Next Mon</v>
      </c>
      <c r="HS29" s="15" t="s">
        <v>7</v>
      </c>
      <c r="HT29" s="15" t="s">
        <v>8</v>
      </c>
      <c r="HU29" s="15" t="s">
        <v>9</v>
      </c>
      <c r="HV29" s="15" t="s">
        <v>10</v>
      </c>
      <c r="HW29" s="15" t="s">
        <v>1</v>
      </c>
      <c r="HX29" s="16" t="str">
        <f>$J$10</f>
        <v>Next Mon</v>
      </c>
    </row>
    <row r="30" spans="1:232" x14ac:dyDescent="0.25">
      <c r="B30" s="14" t="s">
        <v>6</v>
      </c>
      <c r="C30" s="15" t="str">
        <f>C$10</f>
        <v>Mon</v>
      </c>
      <c r="D30" s="15" t="str">
        <f t="shared" ref="D30:I30" si="7">D$10</f>
        <v>Tue</v>
      </c>
      <c r="E30" s="15" t="str">
        <f t="shared" si="7"/>
        <v>Wed</v>
      </c>
      <c r="F30" s="15" t="str">
        <f t="shared" si="7"/>
        <v>Thu</v>
      </c>
      <c r="G30" s="15" t="str">
        <f t="shared" si="7"/>
        <v>Fri</v>
      </c>
      <c r="H30" s="15" t="str">
        <f t="shared" si="7"/>
        <v>Sat</v>
      </c>
      <c r="I30" s="15" t="str">
        <f t="shared" si="7"/>
        <v>Sun</v>
      </c>
      <c r="J30" s="15" t="str">
        <f>$J$10</f>
        <v>Next Mon</v>
      </c>
      <c r="Y30" s="86"/>
      <c r="AB30" s="14" t="s">
        <v>6</v>
      </c>
      <c r="AC30" s="15" t="str">
        <f>AC$10</f>
        <v>Mon</v>
      </c>
      <c r="AD30" s="15" t="str">
        <f t="shared" ref="AD30:AI30" si="8">AD$10</f>
        <v>Tue</v>
      </c>
      <c r="AE30" s="15" t="str">
        <f t="shared" si="8"/>
        <v>Wed</v>
      </c>
      <c r="AF30" s="15" t="str">
        <f t="shared" si="8"/>
        <v>Thu</v>
      </c>
      <c r="AG30" s="15" t="str">
        <f t="shared" si="8"/>
        <v>Fri</v>
      </c>
      <c r="AH30" s="15" t="str">
        <f t="shared" si="8"/>
        <v>Sat</v>
      </c>
      <c r="AI30" s="15" t="str">
        <f t="shared" si="8"/>
        <v>Sun</v>
      </c>
      <c r="AJ30" s="15" t="str">
        <f>$J$10</f>
        <v>Next Mon</v>
      </c>
      <c r="BA30" s="86"/>
      <c r="BB30" s="14" t="s">
        <v>6</v>
      </c>
      <c r="BC30" s="15" t="str">
        <f>BC$10</f>
        <v>Mon</v>
      </c>
      <c r="BD30" s="15" t="str">
        <f t="shared" ref="BD30:BI30" si="9">BD$10</f>
        <v>Tue</v>
      </c>
      <c r="BE30" s="15" t="str">
        <f t="shared" si="9"/>
        <v>Wed</v>
      </c>
      <c r="BF30" s="15" t="str">
        <f t="shared" si="9"/>
        <v>Thu</v>
      </c>
      <c r="BG30" s="15" t="str">
        <f t="shared" si="9"/>
        <v>Fri</v>
      </c>
      <c r="BH30" s="15" t="str">
        <f t="shared" si="9"/>
        <v>Sat</v>
      </c>
      <c r="BI30" s="15" t="str">
        <f t="shared" si="9"/>
        <v>Sun</v>
      </c>
      <c r="BJ30" s="15" t="str">
        <f>$J$10</f>
        <v>Next Mon</v>
      </c>
      <c r="BY30" s="86"/>
      <c r="CB30" s="14" t="s">
        <v>6</v>
      </c>
      <c r="CC30" s="15" t="str">
        <f>CC$10</f>
        <v>Mon</v>
      </c>
      <c r="CD30" s="15" t="str">
        <f t="shared" ref="CD30:CI30" si="10">CD$10</f>
        <v>Tue</v>
      </c>
      <c r="CE30" s="15" t="str">
        <f t="shared" si="10"/>
        <v>Wed</v>
      </c>
      <c r="CF30" s="15" t="str">
        <f t="shared" si="10"/>
        <v>Thu</v>
      </c>
      <c r="CG30" s="15" t="str">
        <f t="shared" si="10"/>
        <v>Fri</v>
      </c>
      <c r="CH30" s="15" t="str">
        <f t="shared" si="10"/>
        <v>Sat</v>
      </c>
      <c r="CI30" s="15" t="str">
        <f t="shared" si="10"/>
        <v>Sun</v>
      </c>
      <c r="CJ30" s="15" t="str">
        <f>$J$10</f>
        <v>Next Mon</v>
      </c>
      <c r="DA30" s="86"/>
      <c r="DB30" s="14" t="s">
        <v>6</v>
      </c>
      <c r="DC30" s="15" t="str">
        <f>DC$10</f>
        <v>Mon</v>
      </c>
      <c r="DD30" s="15" t="str">
        <f t="shared" ref="DD30:DI30" si="11">DD$10</f>
        <v>Tue</v>
      </c>
      <c r="DE30" s="15" t="str">
        <f t="shared" si="11"/>
        <v>Wed</v>
      </c>
      <c r="DF30" s="15" t="str">
        <f t="shared" si="11"/>
        <v>Thu</v>
      </c>
      <c r="DG30" s="15" t="str">
        <f t="shared" si="11"/>
        <v>Fri</v>
      </c>
      <c r="DH30" s="15" t="str">
        <f t="shared" si="11"/>
        <v>Sat</v>
      </c>
      <c r="DI30" s="15" t="str">
        <f t="shared" si="11"/>
        <v>Sun</v>
      </c>
      <c r="DJ30" s="15" t="str">
        <f>$J$10</f>
        <v>Next Mon</v>
      </c>
      <c r="EA30" s="86"/>
      <c r="EB30" s="14" t="s">
        <v>6</v>
      </c>
      <c r="EC30" s="15" t="str">
        <f>EC$10</f>
        <v>Mon</v>
      </c>
      <c r="ED30" s="15" t="str">
        <f t="shared" ref="ED30:EI30" si="12">ED$10</f>
        <v>Tue</v>
      </c>
      <c r="EE30" s="15" t="str">
        <f t="shared" si="12"/>
        <v>Wed</v>
      </c>
      <c r="EF30" s="15" t="str">
        <f t="shared" si="12"/>
        <v>Thu</v>
      </c>
      <c r="EG30" s="15" t="str">
        <f t="shared" si="12"/>
        <v>Fri</v>
      </c>
      <c r="EH30" s="15" t="str">
        <f t="shared" si="12"/>
        <v>Sat</v>
      </c>
      <c r="EI30" s="15" t="str">
        <f t="shared" si="12"/>
        <v>Sun</v>
      </c>
      <c r="EJ30" s="15" t="str">
        <f>$J$10</f>
        <v>Next Mon</v>
      </c>
      <c r="EY30" s="86"/>
      <c r="FB30" s="14" t="s">
        <v>6</v>
      </c>
      <c r="FC30" s="15" t="str">
        <f>FC$10</f>
        <v>Mon</v>
      </c>
      <c r="FD30" s="15" t="str">
        <f t="shared" ref="FD30:FI30" si="13">FD$10</f>
        <v>Tue</v>
      </c>
      <c r="FE30" s="15" t="str">
        <f t="shared" si="13"/>
        <v>Wed</v>
      </c>
      <c r="FF30" s="15" t="str">
        <f t="shared" si="13"/>
        <v>Thu</v>
      </c>
      <c r="FG30" s="15" t="str">
        <f t="shared" si="13"/>
        <v>Fri</v>
      </c>
      <c r="FH30" s="15" t="str">
        <f t="shared" si="13"/>
        <v>Sat</v>
      </c>
      <c r="FI30" s="15" t="str">
        <f t="shared" si="13"/>
        <v>Sun</v>
      </c>
      <c r="FJ30" s="15" t="str">
        <f>$J$10</f>
        <v>Next Mon</v>
      </c>
      <c r="FY30" s="86"/>
      <c r="GB30" s="14" t="s">
        <v>6</v>
      </c>
      <c r="GC30" s="15" t="str">
        <f>GC$10</f>
        <v>Mon</v>
      </c>
      <c r="GD30" s="15" t="str">
        <f t="shared" ref="GD30:GI30" si="14">GD$10</f>
        <v>Tue</v>
      </c>
      <c r="GE30" s="15" t="str">
        <f t="shared" si="14"/>
        <v>Wed</v>
      </c>
      <c r="GF30" s="15" t="str">
        <f t="shared" si="14"/>
        <v>Thu</v>
      </c>
      <c r="GG30" s="15" t="str">
        <f t="shared" si="14"/>
        <v>Fri</v>
      </c>
      <c r="GH30" s="15" t="str">
        <f t="shared" si="14"/>
        <v>Sat</v>
      </c>
      <c r="GI30" s="15" t="str">
        <f t="shared" si="14"/>
        <v>Sun</v>
      </c>
      <c r="GJ30" s="15" t="str">
        <f>$J$10</f>
        <v>Next Mon</v>
      </c>
      <c r="GY30" s="86"/>
      <c r="HB30" s="14" t="s">
        <v>6</v>
      </c>
      <c r="HC30" s="15" t="str">
        <f>HC$10</f>
        <v>Mon</v>
      </c>
      <c r="HD30" s="15" t="str">
        <f t="shared" ref="HD30:HI30" si="15">HD$10</f>
        <v>Tue</v>
      </c>
      <c r="HE30" s="15" t="str">
        <f t="shared" si="15"/>
        <v>Wed</v>
      </c>
      <c r="HF30" s="15" t="str">
        <f t="shared" si="15"/>
        <v>Thu</v>
      </c>
      <c r="HG30" s="15" t="str">
        <f t="shared" si="15"/>
        <v>Fri</v>
      </c>
      <c r="HH30" s="15" t="str">
        <f t="shared" si="15"/>
        <v>Sat</v>
      </c>
      <c r="HI30" s="15" t="str">
        <f t="shared" si="15"/>
        <v>Sun</v>
      </c>
      <c r="HJ30" s="15" t="str">
        <f>$J$10</f>
        <v>Next Mon</v>
      </c>
    </row>
    <row r="31" spans="1:232" x14ac:dyDescent="0.25">
      <c r="B31" s="18">
        <f>B11</f>
        <v>38215</v>
      </c>
      <c r="C31" s="39">
        <f t="shared" ref="C31:G39" si="16">IF(C11=0,0,C$15/C11)</f>
        <v>1.1193860144673073</v>
      </c>
      <c r="D31" s="39">
        <f t="shared" si="16"/>
        <v>0.98380614872374761</v>
      </c>
      <c r="E31" s="39">
        <f>IF(E11=0,0,E$15/E11)</f>
        <v>0.99605659315999961</v>
      </c>
      <c r="F31" s="39">
        <f>IF(F11=0,0,F$15/F11)</f>
        <v>0.88306019537307756</v>
      </c>
      <c r="G31" s="39">
        <f>IF(G11=0,0,G$15/G11)</f>
        <v>1.2025212461007122</v>
      </c>
      <c r="H31" s="39">
        <f t="shared" ref="H31:J39" si="17">IF(H11=0,0,H$15/H11)</f>
        <v>0</v>
      </c>
      <c r="I31" s="39">
        <f t="shared" si="17"/>
        <v>0</v>
      </c>
      <c r="J31" s="39">
        <f>IF(J11=0,0,J$15/J11)</f>
        <v>1.1723659912167592</v>
      </c>
      <c r="K31" s="10"/>
      <c r="L31" s="40">
        <f t="shared" ref="L31:L39" si="18">IF(K11=0,0,IF(S31&lt;MaxStdDev,1,0))</f>
        <v>1</v>
      </c>
      <c r="M31" s="40">
        <f t="shared" ref="M31:M39" si="19">IF(K11=0,0,IF(T31&lt;MaxStdDev,1,0))</f>
        <v>1</v>
      </c>
      <c r="N31" s="40">
        <f t="shared" ref="N31:N39" si="20">IF(K11=0,0,IF(U31&lt;MaxStdDev,1,0))</f>
        <v>1</v>
      </c>
      <c r="O31" s="40">
        <f t="shared" ref="O31:O39" si="21">IF(K11=0,0,IF(V31&lt;MaxStdDev,1,0))</f>
        <v>1</v>
      </c>
      <c r="P31" s="40">
        <f t="shared" ref="P31:P39" si="22">IF(K11=0,0,IF(W31&lt;MaxStdDev,1,0))</f>
        <v>1</v>
      </c>
      <c r="Q31" s="40">
        <f t="shared" ref="Q31:Q39" si="23">IF(K11=0,0,IF(J31=0,0,IF(X31&lt;MaxStdDev,1,0)))</f>
        <v>1</v>
      </c>
      <c r="S31" s="41">
        <f t="shared" ref="S31:W39" si="24">IF(C$43=0,0,ABS(C31-C$41)/C$43)</f>
        <v>0.15096677097697461</v>
      </c>
      <c r="T31" s="41">
        <f t="shared" si="24"/>
        <v>0.25412247200791543</v>
      </c>
      <c r="U31" s="41">
        <f t="shared" si="24"/>
        <v>0.34999923309444736</v>
      </c>
      <c r="V31" s="41">
        <f t="shared" si="24"/>
        <v>0.25613767695550826</v>
      </c>
      <c r="W31" s="41">
        <f t="shared" si="24"/>
        <v>9.2572502954100327E-2</v>
      </c>
      <c r="X31" s="41">
        <f t="shared" ref="X31:X39" si="25">IF(J$43=0,0,ABS(J31-J$41)/J$43)</f>
        <v>1.3937266198846707</v>
      </c>
      <c r="Y31" s="86"/>
      <c r="AB31" s="18">
        <f t="shared" ref="AB31" si="26">AB11</f>
        <v>38124</v>
      </c>
      <c r="AC31" s="39">
        <f t="shared" ref="AC31:AJ39" si="27">IF(AC11=0,0,AC$15/AC11)</f>
        <v>0.82593875688570673</v>
      </c>
      <c r="AD31" s="39">
        <f t="shared" si="27"/>
        <v>0.99050944362172955</v>
      </c>
      <c r="AE31" s="39">
        <f t="shared" si="27"/>
        <v>0.74814661349498135</v>
      </c>
      <c r="AF31" s="39">
        <f t="shared" si="27"/>
        <v>1.0904202660380544</v>
      </c>
      <c r="AG31" s="39">
        <f t="shared" si="27"/>
        <v>1.2361537293968747</v>
      </c>
      <c r="AH31" s="39">
        <f t="shared" si="27"/>
        <v>0</v>
      </c>
      <c r="AI31" s="39">
        <f t="shared" si="27"/>
        <v>0</v>
      </c>
      <c r="AJ31" s="39">
        <f t="shared" si="27"/>
        <v>0.96478697865906604</v>
      </c>
      <c r="AK31" s="10"/>
      <c r="AL31" s="40">
        <f t="shared" ref="AL31:AL39" si="28">IF(AK11=0,0,IF(AS31&lt;MaxStdDev,1,0))</f>
        <v>1</v>
      </c>
      <c r="AM31" s="40">
        <f t="shared" ref="AM31:AM39" si="29">IF(AK11=0,0,IF(AT31&lt;MaxStdDev,1,0))</f>
        <v>1</v>
      </c>
      <c r="AN31" s="40">
        <f t="shared" ref="AN31:AN39" si="30">IF(AK11=0,0,IF(AU31&lt;MaxStdDev,1,0))</f>
        <v>1</v>
      </c>
      <c r="AO31" s="40">
        <f t="shared" ref="AO31:AO39" si="31">IF(AK11=0,0,IF(AV31&lt;MaxStdDev,1,0))</f>
        <v>1</v>
      </c>
      <c r="AP31" s="40">
        <f t="shared" ref="AP31:AP39" si="32">IF(AK11=0,0,IF(AW31&lt;MaxStdDev,1,0))</f>
        <v>1</v>
      </c>
      <c r="AQ31" s="40">
        <f t="shared" ref="AQ31:AQ39" si="33">IF(AK11=0,0,IF(AJ31=0,0,IF(AX31&lt;MaxStdDev,1,0)))</f>
        <v>1</v>
      </c>
      <c r="AS31" s="41">
        <f t="shared" ref="AS31:AW39" si="34">IF(AC$43=0,0,ABS(AC31-AC$41)/AC$43)</f>
        <v>0.23244438596516262</v>
      </c>
      <c r="AT31" s="41">
        <f t="shared" si="34"/>
        <v>0.10477230602527877</v>
      </c>
      <c r="AU31" s="41">
        <f t="shared" si="34"/>
        <v>0.93038636222085502</v>
      </c>
      <c r="AV31" s="41">
        <f t="shared" si="34"/>
        <v>1.4409180423707391</v>
      </c>
      <c r="AW31" s="41">
        <f t="shared" si="34"/>
        <v>0.54873051292403674</v>
      </c>
      <c r="AX31" s="41">
        <f t="shared" ref="AX31:AX39" si="35">IF(AJ$43=0,0,ABS(AJ31-AJ$41)/AJ$43)</f>
        <v>0.78856729555354821</v>
      </c>
      <c r="BA31" s="86"/>
      <c r="BB31" s="18">
        <f t="shared" ref="BB31:DB31" si="36">BB11</f>
        <v>38033</v>
      </c>
      <c r="BC31" s="39">
        <f t="shared" ref="BC31:BJ39" si="37">IF(BC11=0,0,BC$15/BC11)</f>
        <v>0</v>
      </c>
      <c r="BD31" s="39">
        <f t="shared" si="37"/>
        <v>1.0805357570959122</v>
      </c>
      <c r="BE31" s="39">
        <f t="shared" si="37"/>
        <v>1.1148134769481501</v>
      </c>
      <c r="BF31" s="39">
        <f t="shared" si="37"/>
        <v>0.87768745897399369</v>
      </c>
      <c r="BG31" s="39">
        <f t="shared" si="37"/>
        <v>0.98912428809674413</v>
      </c>
      <c r="BH31" s="39">
        <f t="shared" si="37"/>
        <v>0</v>
      </c>
      <c r="BI31" s="39">
        <f t="shared" si="37"/>
        <v>0</v>
      </c>
      <c r="BJ31" s="39">
        <f t="shared" si="37"/>
        <v>1.0401072801367268</v>
      </c>
      <c r="BK31" s="10"/>
      <c r="BL31" s="40">
        <f t="shared" ref="BL31:BL39" si="38">IF(BK11=0,0,IF(BS31&lt;MaxStdDev,1,0))</f>
        <v>0</v>
      </c>
      <c r="BM31" s="40">
        <f t="shared" ref="BM31:BM39" si="39">IF(BK11=0,0,IF(BT31&lt;MaxStdDev,1,0))</f>
        <v>0</v>
      </c>
      <c r="BN31" s="40">
        <f t="shared" ref="BN31:BN39" si="40">IF(BK11=0,0,IF(BU31&lt;MaxStdDev,1,0))</f>
        <v>0</v>
      </c>
      <c r="BO31" s="40">
        <f t="shared" ref="BO31:BO39" si="41">IF(BK11=0,0,IF(BV31&lt;MaxStdDev,1,0))</f>
        <v>0</v>
      </c>
      <c r="BP31" s="40">
        <f t="shared" ref="BP31:BP39" si="42">IF(BK11=0,0,IF(BW31&lt;MaxStdDev,1,0))</f>
        <v>0</v>
      </c>
      <c r="BQ31" s="40">
        <f t="shared" ref="BQ31:BQ39" si="43">IF(BK11=0,0,IF(BJ31=0,0,IF(BX31&lt;MaxStdDev,1,0)))</f>
        <v>0</v>
      </c>
      <c r="BS31" s="41">
        <f t="shared" ref="BS31:BW39" si="44">IF(BC$43=0,0,ABS(BC31-BC$41)/BC$43)</f>
        <v>8.8497536120989118</v>
      </c>
      <c r="BT31" s="41">
        <f t="shared" si="44"/>
        <v>0.83118929038086431</v>
      </c>
      <c r="BU31" s="41">
        <f t="shared" si="44"/>
        <v>1.0793105971524071</v>
      </c>
      <c r="BV31" s="41">
        <f t="shared" si="44"/>
        <v>0.37279903780308066</v>
      </c>
      <c r="BW31" s="41">
        <f t="shared" si="44"/>
        <v>0.32770303345667257</v>
      </c>
      <c r="BX31" s="41">
        <f t="shared" ref="BX31:BX39" si="45">IF(BJ$43=0,0,ABS(BJ31-BJ$41)/BJ$43)</f>
        <v>0.26971122905041994</v>
      </c>
      <c r="BY31" s="86"/>
      <c r="CB31" s="18">
        <f t="shared" si="36"/>
        <v>37851</v>
      </c>
      <c r="CC31" s="39">
        <f t="shared" ref="CC31:CJ39" si="46">IF(CC11=0,0,CC$15/CC11)</f>
        <v>1.0029171398965637</v>
      </c>
      <c r="CD31" s="39">
        <f t="shared" si="46"/>
        <v>1.0693441137624555</v>
      </c>
      <c r="CE31" s="39">
        <f t="shared" si="46"/>
        <v>1.0849418187626865</v>
      </c>
      <c r="CF31" s="39">
        <f t="shared" si="46"/>
        <v>1.031888591722274</v>
      </c>
      <c r="CG31" s="39">
        <f t="shared" si="46"/>
        <v>1.1520126289639101</v>
      </c>
      <c r="CH31" s="39">
        <f t="shared" si="46"/>
        <v>0</v>
      </c>
      <c r="CI31" s="39">
        <f t="shared" si="46"/>
        <v>0</v>
      </c>
      <c r="CJ31" s="39">
        <f t="shared" si="46"/>
        <v>1.3120734227591582</v>
      </c>
      <c r="CK31" s="10"/>
      <c r="CL31" s="40">
        <f t="shared" ref="CL31:CL39" si="47">IF(CK11=0,0,IF(CS31&lt;MaxStdDev,1,0))</f>
        <v>1</v>
      </c>
      <c r="CM31" s="40">
        <f t="shared" ref="CM31:CM39" si="48">IF(CK11=0,0,IF(CT31&lt;MaxStdDev,1,0))</f>
        <v>1</v>
      </c>
      <c r="CN31" s="40">
        <f t="shared" ref="CN31:CN39" si="49">IF(CK11=0,0,IF(CU31&lt;MaxStdDev,1,0))</f>
        <v>1</v>
      </c>
      <c r="CO31" s="40">
        <f t="shared" ref="CO31:CO39" si="50">IF(CK11=0,0,IF(CV31&lt;MaxStdDev,1,0))</f>
        <v>1</v>
      </c>
      <c r="CP31" s="40">
        <f t="shared" ref="CP31:CP39" si="51">IF(CK11=0,0,IF(CW31&lt;MaxStdDev,1,0))</f>
        <v>1</v>
      </c>
      <c r="CQ31" s="40">
        <f t="shared" ref="CQ31:CQ39" si="52">IF(CK11=0,0,IF(CJ31=0,0,IF(CX31&lt;MaxStdDev,1,0)))</f>
        <v>0</v>
      </c>
      <c r="CS31" s="41">
        <f t="shared" ref="CS31:CW39" si="53">IF(CC$43=0,0,ABS(CC31-CC$41)/CC$43)</f>
        <v>0.30555055003907255</v>
      </c>
      <c r="CT31" s="41">
        <f t="shared" si="53"/>
        <v>0.37874750278397129</v>
      </c>
      <c r="CU31" s="41">
        <f t="shared" si="53"/>
        <v>1.2020105369551772</v>
      </c>
      <c r="CV31" s="41">
        <f t="shared" si="53"/>
        <v>0.41194575528845712</v>
      </c>
      <c r="CW31" s="41">
        <f t="shared" si="53"/>
        <v>0.12897881779526052</v>
      </c>
      <c r="CX31" s="41">
        <f t="shared" ref="CX31:CX39" si="54">IF(CJ$43=0,0,ABS(CJ31-CJ$41)/CJ$43)</f>
        <v>2.8392001206084587</v>
      </c>
      <c r="DA31" s="86"/>
      <c r="DB31" s="18">
        <f t="shared" si="36"/>
        <v>37760</v>
      </c>
      <c r="DC31" s="39">
        <f t="shared" ref="DC31:DJ39" si="55">IF(DC11=0,0,DC$15/DC11)</f>
        <v>0.98579554660594471</v>
      </c>
      <c r="DD31" s="39">
        <f t="shared" si="55"/>
        <v>0.97976651335366027</v>
      </c>
      <c r="DE31" s="39">
        <f t="shared" si="55"/>
        <v>1.0290149581650878</v>
      </c>
      <c r="DF31" s="39">
        <f t="shared" si="55"/>
        <v>1.032655013847309</v>
      </c>
      <c r="DG31" s="39">
        <f t="shared" si="55"/>
        <v>1.4581068053979553</v>
      </c>
      <c r="DH31" s="39">
        <f t="shared" si="55"/>
        <v>0</v>
      </c>
      <c r="DI31" s="39">
        <f t="shared" si="55"/>
        <v>0</v>
      </c>
      <c r="DJ31" s="39">
        <f t="shared" si="55"/>
        <v>0</v>
      </c>
      <c r="DK31" s="10"/>
      <c r="DL31" s="40">
        <f t="shared" ref="DL31:DL39" si="56">IF(DK11=0,0,IF(DS31&lt;MaxStdDev,1,0))</f>
        <v>1</v>
      </c>
      <c r="DM31" s="40">
        <f t="shared" ref="DM31:DM39" si="57">IF(DK11=0,0,IF(DT31&lt;MaxStdDev,1,0))</f>
        <v>1</v>
      </c>
      <c r="DN31" s="40">
        <f t="shared" ref="DN31:DN39" si="58">IF(DK11=0,0,IF(DU31&lt;MaxStdDev,1,0))</f>
        <v>1</v>
      </c>
      <c r="DO31" s="40">
        <f t="shared" ref="DO31:DO39" si="59">IF(DK11=0,0,IF(DV31&lt;MaxStdDev,1,0))</f>
        <v>1</v>
      </c>
      <c r="DP31" s="40">
        <f t="shared" ref="DP31:DP39" si="60">IF(DK11=0,0,IF(DW31&lt;MaxStdDev,1,0))</f>
        <v>1</v>
      </c>
      <c r="DQ31" s="40">
        <f t="shared" ref="DQ31:DQ39" si="61">IF(DK11=0,0,IF(DJ31=0,0,IF(DX31&lt;MaxStdDev,1,0)))</f>
        <v>0</v>
      </c>
      <c r="DS31" s="41">
        <f t="shared" ref="DS31:DW39" si="62">IF(DC$43=0,0,ABS(DC31-DC$41)/DC$43)</f>
        <v>0.40215184474963289</v>
      </c>
      <c r="DT31" s="41">
        <f t="shared" si="62"/>
        <v>0.39830272271166034</v>
      </c>
      <c r="DU31" s="41">
        <f t="shared" si="62"/>
        <v>1.3064015339889148</v>
      </c>
      <c r="DV31" s="41">
        <f t="shared" si="62"/>
        <v>8.1645445220441121E-2</v>
      </c>
      <c r="DW31" s="41">
        <f t="shared" si="62"/>
        <v>0.24806943632858652</v>
      </c>
      <c r="DX31" s="41">
        <f t="shared" ref="DX31:DX39" si="63">IF(DJ$43=0,0,ABS(DJ31-DJ$41)/DJ$43)</f>
        <v>6.5514895312167649</v>
      </c>
      <c r="EA31" s="86"/>
      <c r="EB31" s="18">
        <f t="shared" ref="EB31:GB31" si="64">EB11</f>
        <v>37669</v>
      </c>
      <c r="EC31" s="39">
        <f t="shared" ref="EC31:EJ39" si="65">IF(EC11=0,0,EC$15/EC11)</f>
        <v>0</v>
      </c>
      <c r="ED31" s="39">
        <f t="shared" si="65"/>
        <v>1.2345398716563962</v>
      </c>
      <c r="EE31" s="39">
        <f t="shared" si="65"/>
        <v>1.3544546839057674</v>
      </c>
      <c r="EF31" s="39">
        <f t="shared" si="65"/>
        <v>1.2041320053410105</v>
      </c>
      <c r="EG31" s="39">
        <f t="shared" si="65"/>
        <v>1.3361813060974328</v>
      </c>
      <c r="EH31" s="39">
        <f t="shared" si="65"/>
        <v>0</v>
      </c>
      <c r="EI31" s="39">
        <f t="shared" si="65"/>
        <v>0</v>
      </c>
      <c r="EJ31" s="39">
        <f t="shared" si="65"/>
        <v>1.0537396170932407</v>
      </c>
      <c r="EK31" s="10"/>
      <c r="EL31" s="40">
        <f t="shared" ref="EL31:EL39" si="66">IF(EK11=0,0,IF(ES31&lt;MaxStdDev,1,0))</f>
        <v>0</v>
      </c>
      <c r="EM31" s="40">
        <f t="shared" ref="EM31:EM39" si="67">IF(EK11=0,0,IF(ET31&lt;MaxStdDev,1,0))</f>
        <v>0</v>
      </c>
      <c r="EN31" s="40">
        <f t="shared" ref="EN31:EN39" si="68">IF(EK11=0,0,IF(EU31&lt;MaxStdDev,1,0))</f>
        <v>0</v>
      </c>
      <c r="EO31" s="40">
        <f t="shared" ref="EO31:EO39" si="69">IF(EK11=0,0,IF(EV31&lt;MaxStdDev,1,0))</f>
        <v>0</v>
      </c>
      <c r="EP31" s="40">
        <f t="shared" ref="EP31:EP39" si="70">IF(EK11=0,0,IF(EW31&lt;MaxStdDev,1,0))</f>
        <v>0</v>
      </c>
      <c r="EQ31" s="40">
        <f t="shared" ref="EQ31:EQ39" si="71">IF(EK11=0,0,IF(EJ31=0,0,IF(EX31&lt;MaxStdDev,1,0)))</f>
        <v>0</v>
      </c>
      <c r="ES31" s="41">
        <f t="shared" ref="ES31:EW39" si="72">IF(EC$43=0,0,ABS(EC31-EC$41)/EC$43)</f>
        <v>8.6681085235312274</v>
      </c>
      <c r="ET31" s="41">
        <f t="shared" si="72"/>
        <v>1.2187678241956568</v>
      </c>
      <c r="EU31" s="41">
        <f t="shared" si="72"/>
        <v>3.0088679445296491</v>
      </c>
      <c r="EV31" s="41">
        <f t="shared" si="72"/>
        <v>1.1308919216042024</v>
      </c>
      <c r="EW31" s="41">
        <f t="shared" si="72"/>
        <v>0.17572513060172781</v>
      </c>
      <c r="EX31" s="41">
        <f t="shared" ref="EX31:EX39" si="73">IF(EJ$43=0,0,ABS(EJ31-EJ$41)/EJ$43)</f>
        <v>0.34201428989666466</v>
      </c>
      <c r="EY31" s="86"/>
      <c r="FB31" s="18">
        <f t="shared" si="64"/>
        <v>37487</v>
      </c>
      <c r="FC31" s="39">
        <f t="shared" ref="FC31:FJ39" si="74">IF(FC11=0,0,FC$15/FC11)</f>
        <v>0.77669569246966574</v>
      </c>
      <c r="FD31" s="39">
        <f t="shared" si="74"/>
        <v>1.1058380096614582</v>
      </c>
      <c r="FE31" s="39">
        <f t="shared" si="74"/>
        <v>1.1081936003984916</v>
      </c>
      <c r="FF31" s="39">
        <f t="shared" si="74"/>
        <v>1.1099447872612365</v>
      </c>
      <c r="FG31" s="39">
        <f t="shared" si="74"/>
        <v>1.6687865514231393</v>
      </c>
      <c r="FH31" s="39">
        <f t="shared" si="74"/>
        <v>0</v>
      </c>
      <c r="FI31" s="39">
        <f t="shared" si="74"/>
        <v>0</v>
      </c>
      <c r="FJ31" s="39">
        <f t="shared" si="74"/>
        <v>1.3703326168162688</v>
      </c>
      <c r="FK31" s="10"/>
      <c r="FL31" s="40">
        <f t="shared" ref="FL31:FL39" si="75">IF(FK11=0,0,IF(FS31&lt;MaxStdDev,1,0))</f>
        <v>1</v>
      </c>
      <c r="FM31" s="40">
        <f t="shared" ref="FM31:FM39" si="76">IF(FK11=0,0,IF(FT31&lt;MaxStdDev,1,0))</f>
        <v>1</v>
      </c>
      <c r="FN31" s="40">
        <f t="shared" ref="FN31:FN39" si="77">IF(FK11=0,0,IF(FU31&lt;MaxStdDev,1,0))</f>
        <v>1</v>
      </c>
      <c r="FO31" s="40">
        <f t="shared" ref="FO31:FO39" si="78">IF(FK11=0,0,IF(FV31&lt;MaxStdDev,1,0))</f>
        <v>1</v>
      </c>
      <c r="FP31" s="40">
        <f t="shared" ref="FP31:FP39" si="79">IF(FK11=0,0,IF(FW31&lt;MaxStdDev,1,0))</f>
        <v>0</v>
      </c>
      <c r="FQ31" s="40">
        <f t="shared" ref="FQ31:FQ39" si="80">IF(FK11=0,0,IF(FJ31=0,0,IF(FX31&lt;MaxStdDev,1,0)))</f>
        <v>0</v>
      </c>
      <c r="FS31" s="41">
        <f t="shared" ref="FS31:FW39" si="81">IF(FC$43=0,0,ABS(FC31-FC$41)/FC$43)</f>
        <v>1.7775137842434931E-2</v>
      </c>
      <c r="FT31" s="41">
        <f t="shared" si="81"/>
        <v>0.81510820383424076</v>
      </c>
      <c r="FU31" s="41">
        <f t="shared" si="81"/>
        <v>1.5138130175054925E-2</v>
      </c>
      <c r="FV31" s="41">
        <f t="shared" si="81"/>
        <v>0.55695906415080476</v>
      </c>
      <c r="FW31" s="41">
        <f t="shared" si="81"/>
        <v>1.5000317095339837</v>
      </c>
      <c r="FX31" s="41">
        <f t="shared" ref="FX31:FX39" si="82">IF(FJ$43=0,0,ABS(FJ31-FJ$41)/FJ$43)</f>
        <v>1.7783055024891803</v>
      </c>
      <c r="FY31" s="86"/>
      <c r="GB31" s="18">
        <f t="shared" si="64"/>
        <v>37396</v>
      </c>
      <c r="GC31" s="39">
        <f t="shared" ref="GC31:GJ39" si="83">IF(GC11=0,0,GC$15/GC11)</f>
        <v>1.2505744969645909</v>
      </c>
      <c r="GD31" s="39">
        <f t="shared" si="83"/>
        <v>0.99295898284227491</v>
      </c>
      <c r="GE31" s="39">
        <f t="shared" si="83"/>
        <v>1.156244627193644</v>
      </c>
      <c r="GF31" s="39">
        <f t="shared" si="83"/>
        <v>1.1640442666331383</v>
      </c>
      <c r="GG31" s="39">
        <f t="shared" si="83"/>
        <v>2.1624473073094044</v>
      </c>
      <c r="GH31" s="39">
        <f t="shared" si="83"/>
        <v>0</v>
      </c>
      <c r="GI31" s="39">
        <f t="shared" si="83"/>
        <v>0</v>
      </c>
      <c r="GJ31" s="39">
        <f t="shared" si="83"/>
        <v>0</v>
      </c>
      <c r="GK31" s="10"/>
      <c r="GL31" s="40">
        <f t="shared" ref="GL31:GL39" si="84">IF(GK11=0,0,IF(GS31&lt;MaxStdDev,1,0))</f>
        <v>0</v>
      </c>
      <c r="GM31" s="40">
        <f t="shared" ref="GM31:GM39" si="85">IF(GK11=0,0,IF(GT31&lt;MaxStdDev,1,0))</f>
        <v>0</v>
      </c>
      <c r="GN31" s="40">
        <f t="shared" ref="GN31:GN39" si="86">IF(GK11=0,0,IF(GU31&lt;MaxStdDev,1,0))</f>
        <v>0</v>
      </c>
      <c r="GO31" s="40">
        <f t="shared" ref="GO31:GO39" si="87">IF(GK11=0,0,IF(GV31&lt;MaxStdDev,1,0))</f>
        <v>1</v>
      </c>
      <c r="GP31" s="40">
        <f t="shared" ref="GP31:GP39" si="88">IF(GK11=0,0,IF(GW31&lt;MaxStdDev,1,0))</f>
        <v>1</v>
      </c>
      <c r="GQ31" s="40">
        <f t="shared" ref="GQ31:GQ39" si="89">IF(GK11=0,0,IF(GJ31=0,0,IF(GX31&lt;MaxStdDev,1,0)))</f>
        <v>0</v>
      </c>
      <c r="GS31" s="41">
        <f t="shared" ref="GS31:GW39" si="90">IF(GC$43=0,0,ABS(GC31-GC$41)/GC$43)</f>
        <v>2.0363503467055715</v>
      </c>
      <c r="GT31" s="41">
        <f t="shared" si="90"/>
        <v>1.9178184976838852</v>
      </c>
      <c r="GU31" s="41">
        <f t="shared" si="90"/>
        <v>2.2834558683673079</v>
      </c>
      <c r="GV31" s="41">
        <f t="shared" si="90"/>
        <v>1.2003174939209691</v>
      </c>
      <c r="GW31" s="41">
        <f t="shared" si="90"/>
        <v>1.0211053232191523</v>
      </c>
      <c r="GX31" s="41">
        <f t="shared" ref="GX31:GX39" si="91">IF(GJ$43=0,0,ABS(GJ31-GJ$41)/GJ$43)</f>
        <v>3.2823903756406367</v>
      </c>
      <c r="GY31" s="86"/>
      <c r="HB31" s="18">
        <f t="shared" ref="HB31" si="92">HB11</f>
        <v>37298</v>
      </c>
      <c r="HC31" s="39">
        <f t="shared" ref="HC31:HJ39" si="93">IF(HC11=0,0,HC$15/HC11)</f>
        <v>1.0365958812037324</v>
      </c>
      <c r="HD31" s="39">
        <f t="shared" si="93"/>
        <v>1.1773154745249488</v>
      </c>
      <c r="HE31" s="39">
        <f t="shared" si="93"/>
        <v>1.1500044473629594</v>
      </c>
      <c r="HF31" s="39">
        <f t="shared" si="93"/>
        <v>0.95020440672364415</v>
      </c>
      <c r="HG31" s="39">
        <f t="shared" si="93"/>
        <v>1.0920053057217964</v>
      </c>
      <c r="HH31" s="39">
        <f t="shared" si="93"/>
        <v>0</v>
      </c>
      <c r="HI31" s="39">
        <f t="shared" si="93"/>
        <v>0</v>
      </c>
      <c r="HJ31" s="39">
        <f t="shared" si="93"/>
        <v>0</v>
      </c>
      <c r="HK31" s="10"/>
      <c r="HL31" s="40">
        <f t="shared" ref="HL31:HL39" si="94">IF(HK11=0,0,IF(HS31&lt;MaxStdDev,1,0))</f>
        <v>0</v>
      </c>
      <c r="HM31" s="40">
        <f t="shared" ref="HM31:HM39" si="95">IF(HK11=0,0,IF(HT31&lt;MaxStdDev,1,0))</f>
        <v>0</v>
      </c>
      <c r="HN31" s="40">
        <f t="shared" ref="HN31:HN39" si="96">IF(HK11=0,0,IF(HU31&lt;MaxStdDev,1,0))</f>
        <v>0</v>
      </c>
      <c r="HO31" s="40">
        <f t="shared" ref="HO31:HO39" si="97">IF(HK11=0,0,IF(HV31&lt;MaxStdDev,1,0))</f>
        <v>0</v>
      </c>
      <c r="HP31" s="40">
        <f t="shared" ref="HP31:HP39" si="98">IF(HK11=0,0,IF(HW31&lt;MaxStdDev,1,0))</f>
        <v>0</v>
      </c>
      <c r="HQ31" s="40">
        <f t="shared" ref="HQ31:HQ39" si="99">IF(HK11=0,0,IF(HJ31=0,0,IF(HX31&lt;MaxStdDev,1,0)))</f>
        <v>0</v>
      </c>
      <c r="HS31" s="41">
        <f t="shared" ref="HS31:HW39" si="100">IF(HC$43=0,0,ABS(HC31-HC$41)/HC$43)</f>
        <v>1.0961280113923275</v>
      </c>
      <c r="HT31" s="41">
        <f t="shared" si="100"/>
        <v>1.3188615304217388</v>
      </c>
      <c r="HU31" s="41">
        <f t="shared" si="100"/>
        <v>1.0374721860356573</v>
      </c>
      <c r="HV31" s="41">
        <f t="shared" si="100"/>
        <v>0.65201117797871755</v>
      </c>
      <c r="HW31" s="41">
        <f t="shared" si="100"/>
        <v>0.23984111815730991</v>
      </c>
      <c r="HX31" s="41">
        <f t="shared" ref="HX31:HX39" si="101">IF(HJ$43=0,0,ABS(HJ31-HJ$41)/HJ$43)</f>
        <v>17.131343887075918</v>
      </c>
    </row>
    <row r="32" spans="1:232" x14ac:dyDescent="0.25">
      <c r="B32" s="18">
        <f t="shared" ref="B32:B39" si="102">+B31+7</f>
        <v>38222</v>
      </c>
      <c r="C32" s="39">
        <f t="shared" si="16"/>
        <v>1.3207615864535043</v>
      </c>
      <c r="D32" s="39">
        <f t="shared" si="16"/>
        <v>1.1234375537181986</v>
      </c>
      <c r="E32" s="39">
        <f t="shared" si="16"/>
        <v>1.0776541039939038</v>
      </c>
      <c r="F32" s="39">
        <f t="shared" si="16"/>
        <v>1.0845105464662057</v>
      </c>
      <c r="G32" s="39">
        <f t="shared" si="16"/>
        <v>1.7185216032927755</v>
      </c>
      <c r="H32" s="39">
        <f t="shared" si="17"/>
        <v>0</v>
      </c>
      <c r="I32" s="39">
        <f t="shared" si="17"/>
        <v>0</v>
      </c>
      <c r="J32" s="39">
        <f t="shared" si="17"/>
        <v>1.3366946270329021</v>
      </c>
      <c r="K32" s="10"/>
      <c r="L32" s="40">
        <f t="shared" si="18"/>
        <v>1</v>
      </c>
      <c r="M32" s="40">
        <f t="shared" si="19"/>
        <v>0</v>
      </c>
      <c r="N32" s="40">
        <f t="shared" si="20"/>
        <v>1</v>
      </c>
      <c r="O32" s="40">
        <f t="shared" si="21"/>
        <v>0</v>
      </c>
      <c r="P32" s="40">
        <f t="shared" si="22"/>
        <v>0</v>
      </c>
      <c r="Q32" s="40">
        <f t="shared" si="23"/>
        <v>0</v>
      </c>
      <c r="S32" s="41">
        <f t="shared" si="24"/>
        <v>0.21958087226257555</v>
      </c>
      <c r="T32" s="41">
        <f t="shared" si="24"/>
        <v>2.6902471649318391</v>
      </c>
      <c r="U32" s="41">
        <f t="shared" si="24"/>
        <v>1.0916834089244363</v>
      </c>
      <c r="V32" s="41">
        <f t="shared" si="24"/>
        <v>1.8230331343069344</v>
      </c>
      <c r="W32" s="41">
        <f t="shared" si="24"/>
        <v>1.9041568241230311</v>
      </c>
      <c r="X32" s="41">
        <f t="shared" si="25"/>
        <v>2.2411862857115707</v>
      </c>
      <c r="Y32" s="86"/>
      <c r="AB32" s="18">
        <f t="shared" ref="AB32:AB39" si="103">+AB31+7</f>
        <v>38131</v>
      </c>
      <c r="AC32" s="39">
        <f t="shared" si="27"/>
        <v>0.96067340426179859</v>
      </c>
      <c r="AD32" s="39">
        <f t="shared" si="27"/>
        <v>0.86700694849405635</v>
      </c>
      <c r="AE32" s="39">
        <f t="shared" si="27"/>
        <v>0.83767370291490162</v>
      </c>
      <c r="AF32" s="39">
        <f t="shared" si="27"/>
        <v>0.90790543435749205</v>
      </c>
      <c r="AG32" s="39">
        <f t="shared" si="27"/>
        <v>1.2147560956073125</v>
      </c>
      <c r="AH32" s="39">
        <f t="shared" si="27"/>
        <v>0</v>
      </c>
      <c r="AI32" s="39">
        <f t="shared" si="27"/>
        <v>0</v>
      </c>
      <c r="AJ32" s="39">
        <f t="shared" si="27"/>
        <v>0</v>
      </c>
      <c r="AK32" s="10"/>
      <c r="AL32" s="40">
        <f t="shared" si="28"/>
        <v>1</v>
      </c>
      <c r="AM32" s="40">
        <f t="shared" si="29"/>
        <v>0</v>
      </c>
      <c r="AN32" s="40">
        <f t="shared" si="30"/>
        <v>1</v>
      </c>
      <c r="AO32" s="40">
        <f t="shared" si="31"/>
        <v>1</v>
      </c>
      <c r="AP32" s="40">
        <f t="shared" si="32"/>
        <v>1</v>
      </c>
      <c r="AQ32" s="40">
        <f t="shared" si="33"/>
        <v>0</v>
      </c>
      <c r="AS32" s="41">
        <f t="shared" si="34"/>
        <v>3.532635844816151E-2</v>
      </c>
      <c r="AT32" s="41">
        <f t="shared" si="34"/>
        <v>1.6941817527827576</v>
      </c>
      <c r="AU32" s="41">
        <f t="shared" si="34"/>
        <v>0.41806298627028488</v>
      </c>
      <c r="AV32" s="41">
        <f t="shared" si="34"/>
        <v>0.77866444817710212</v>
      </c>
      <c r="AW32" s="41">
        <f t="shared" si="34"/>
        <v>0.51025423601079578</v>
      </c>
      <c r="AX32" s="41">
        <f t="shared" si="35"/>
        <v>1.4352653630580512</v>
      </c>
      <c r="BA32" s="86"/>
      <c r="BB32" s="18">
        <f t="shared" ref="BB32:BB39" si="104">+BB31+7</f>
        <v>38040</v>
      </c>
      <c r="BC32" s="39">
        <f t="shared" si="37"/>
        <v>1.1495394566022084</v>
      </c>
      <c r="BD32" s="39">
        <f t="shared" si="37"/>
        <v>0.98675178238514127</v>
      </c>
      <c r="BE32" s="39">
        <f t="shared" si="37"/>
        <v>1.1280502316875001</v>
      </c>
      <c r="BF32" s="39">
        <f t="shared" si="37"/>
        <v>0.9879005148146156</v>
      </c>
      <c r="BG32" s="39">
        <f t="shared" si="37"/>
        <v>0.94494629465506896</v>
      </c>
      <c r="BH32" s="39">
        <f t="shared" si="37"/>
        <v>0</v>
      </c>
      <c r="BI32" s="39">
        <f t="shared" si="37"/>
        <v>0</v>
      </c>
      <c r="BJ32" s="39">
        <f t="shared" si="37"/>
        <v>0.9711541255760231</v>
      </c>
      <c r="BK32" s="10"/>
      <c r="BL32" s="40">
        <f t="shared" si="38"/>
        <v>1</v>
      </c>
      <c r="BM32" s="40">
        <f t="shared" si="39"/>
        <v>1</v>
      </c>
      <c r="BN32" s="40">
        <f t="shared" si="40"/>
        <v>1</v>
      </c>
      <c r="BO32" s="40">
        <f t="shared" si="41"/>
        <v>1</v>
      </c>
      <c r="BP32" s="40">
        <f t="shared" si="42"/>
        <v>1</v>
      </c>
      <c r="BQ32" s="40">
        <f t="shared" si="43"/>
        <v>1</v>
      </c>
      <c r="BS32" s="41">
        <f t="shared" si="44"/>
        <v>0.26605004290212009</v>
      </c>
      <c r="BT32" s="41">
        <f t="shared" si="44"/>
        <v>1.2665163094491494</v>
      </c>
      <c r="BU32" s="41">
        <f t="shared" si="44"/>
        <v>1.2428853810905394</v>
      </c>
      <c r="BV32" s="41">
        <f t="shared" si="44"/>
        <v>0.34924503260525092</v>
      </c>
      <c r="BW32" s="41">
        <f t="shared" si="44"/>
        <v>0.22157796472493416</v>
      </c>
      <c r="BX32" s="41">
        <f t="shared" si="45"/>
        <v>0.7153286223889741</v>
      </c>
      <c r="BY32" s="86"/>
      <c r="CB32" s="18">
        <f t="shared" ref="CB32:CB39" si="105">+CB31+7</f>
        <v>37858</v>
      </c>
      <c r="CC32" s="39">
        <f t="shared" si="46"/>
        <v>1.1812014039009529</v>
      </c>
      <c r="CD32" s="39">
        <f t="shared" si="46"/>
        <v>1.1452347430940493</v>
      </c>
      <c r="CE32" s="39">
        <f t="shared" si="46"/>
        <v>1.2631741419048115</v>
      </c>
      <c r="CF32" s="39">
        <f t="shared" si="46"/>
        <v>1.2770426211530217</v>
      </c>
      <c r="CG32" s="39">
        <f t="shared" si="46"/>
        <v>1.532084862762324</v>
      </c>
      <c r="CH32" s="39">
        <f t="shared" si="46"/>
        <v>0</v>
      </c>
      <c r="CI32" s="39">
        <f t="shared" si="46"/>
        <v>0</v>
      </c>
      <c r="CJ32" s="39">
        <f t="shared" si="46"/>
        <v>0</v>
      </c>
      <c r="CK32" s="10"/>
      <c r="CL32" s="40">
        <f t="shared" si="47"/>
        <v>1</v>
      </c>
      <c r="CM32" s="40">
        <f t="shared" si="48"/>
        <v>1</v>
      </c>
      <c r="CN32" s="40">
        <f t="shared" si="49"/>
        <v>0</v>
      </c>
      <c r="CO32" s="40">
        <f t="shared" si="50"/>
        <v>0</v>
      </c>
      <c r="CP32" s="40">
        <f t="shared" si="51"/>
        <v>0</v>
      </c>
      <c r="CQ32" s="40">
        <f t="shared" si="52"/>
        <v>0</v>
      </c>
      <c r="CS32" s="41">
        <f t="shared" si="53"/>
        <v>0.73933665597022302</v>
      </c>
      <c r="CT32" s="41">
        <f t="shared" si="53"/>
        <v>1.2922328161855396</v>
      </c>
      <c r="CU32" s="41">
        <f t="shared" si="53"/>
        <v>3.0993110883329553</v>
      </c>
      <c r="CV32" s="41">
        <f t="shared" si="53"/>
        <v>2.5933209697581723</v>
      </c>
      <c r="CW32" s="41">
        <f t="shared" si="53"/>
        <v>2.4644595030942247</v>
      </c>
      <c r="CX32" s="41">
        <f t="shared" si="54"/>
        <v>7.8292580371612122</v>
      </c>
      <c r="DA32" s="86"/>
      <c r="DB32" s="18">
        <f t="shared" ref="DB32:DB39" si="106">+DB31+7</f>
        <v>37767</v>
      </c>
      <c r="DC32" s="39">
        <f t="shared" si="55"/>
        <v>0</v>
      </c>
      <c r="DD32" s="39">
        <f t="shared" si="55"/>
        <v>0.95600073789474849</v>
      </c>
      <c r="DE32" s="39">
        <f t="shared" si="55"/>
        <v>0.95444922204077542</v>
      </c>
      <c r="DF32" s="39">
        <f t="shared" si="55"/>
        <v>0.90124098355568349</v>
      </c>
      <c r="DG32" s="39">
        <f t="shared" si="55"/>
        <v>0.99353201636085908</v>
      </c>
      <c r="DH32" s="39">
        <f t="shared" si="55"/>
        <v>0</v>
      </c>
      <c r="DI32" s="39">
        <f t="shared" si="55"/>
        <v>0</v>
      </c>
      <c r="DJ32" s="39">
        <f t="shared" si="55"/>
        <v>0.80993667586043716</v>
      </c>
      <c r="DK32" s="10"/>
      <c r="DL32" s="40">
        <f t="shared" si="56"/>
        <v>0</v>
      </c>
      <c r="DM32" s="40">
        <f t="shared" si="57"/>
        <v>0</v>
      </c>
      <c r="DN32" s="40">
        <f t="shared" si="58"/>
        <v>0</v>
      </c>
      <c r="DO32" s="40">
        <f t="shared" si="59"/>
        <v>0</v>
      </c>
      <c r="DP32" s="40">
        <f t="shared" si="60"/>
        <v>0</v>
      </c>
      <c r="DQ32" s="40">
        <f t="shared" si="61"/>
        <v>0</v>
      </c>
      <c r="DS32" s="41">
        <f t="shared" si="62"/>
        <v>8.5493017017274919</v>
      </c>
      <c r="DT32" s="41">
        <f t="shared" si="62"/>
        <v>0.69679635486539482</v>
      </c>
      <c r="DU32" s="41">
        <f t="shared" si="62"/>
        <v>0.12681677618879503</v>
      </c>
      <c r="DV32" s="41">
        <f t="shared" si="62"/>
        <v>0.23733774552943371</v>
      </c>
      <c r="DW32" s="41">
        <f t="shared" si="62"/>
        <v>0.58430034546413556</v>
      </c>
      <c r="DX32" s="41">
        <f t="shared" si="63"/>
        <v>8.427186047742638E-2</v>
      </c>
      <c r="EA32" s="86"/>
      <c r="EB32" s="18">
        <f t="shared" ref="EB32:EB39" si="107">+EB31+7</f>
        <v>37676</v>
      </c>
      <c r="EC32" s="39">
        <f t="shared" si="65"/>
        <v>1.3712826838580223</v>
      </c>
      <c r="ED32" s="39">
        <f t="shared" si="65"/>
        <v>1.0398686852013765</v>
      </c>
      <c r="EE32" s="39">
        <f t="shared" si="65"/>
        <v>1.0732942284512221</v>
      </c>
      <c r="EF32" s="39">
        <f t="shared" si="65"/>
        <v>1.1162599561352524</v>
      </c>
      <c r="EG32" s="39">
        <f t="shared" si="65"/>
        <v>1.3716745631666203</v>
      </c>
      <c r="EH32" s="39">
        <f t="shared" si="65"/>
        <v>0</v>
      </c>
      <c r="EI32" s="39">
        <f t="shared" si="65"/>
        <v>0</v>
      </c>
      <c r="EJ32" s="39">
        <f t="shared" si="65"/>
        <v>1.0808678676252488</v>
      </c>
      <c r="EK32" s="10"/>
      <c r="EL32" s="40">
        <f t="shared" si="66"/>
        <v>1</v>
      </c>
      <c r="EM32" s="40">
        <f t="shared" si="67"/>
        <v>1</v>
      </c>
      <c r="EN32" s="40">
        <f t="shared" si="68"/>
        <v>1</v>
      </c>
      <c r="EO32" s="40">
        <f t="shared" si="69"/>
        <v>1</v>
      </c>
      <c r="EP32" s="40">
        <f t="shared" si="70"/>
        <v>1</v>
      </c>
      <c r="EQ32" s="40">
        <f t="shared" si="71"/>
        <v>1</v>
      </c>
      <c r="ES32" s="41">
        <f t="shared" si="72"/>
        <v>0.38232265052069708</v>
      </c>
      <c r="ET32" s="41">
        <f t="shared" si="72"/>
        <v>0.97256883544343764</v>
      </c>
      <c r="EU32" s="41">
        <f t="shared" si="72"/>
        <v>0.41342827451038577</v>
      </c>
      <c r="EV32" s="41">
        <f t="shared" si="72"/>
        <v>0.44465877764174405</v>
      </c>
      <c r="EW32" s="41">
        <f t="shared" si="72"/>
        <v>0.23376019569817122</v>
      </c>
      <c r="EX32" s="41">
        <f t="shared" si="73"/>
        <v>0.49104146224095058</v>
      </c>
      <c r="EY32" s="86"/>
      <c r="FB32" s="18">
        <f t="shared" ref="FB32:FB39" si="108">+FB31+7</f>
        <v>37494</v>
      </c>
      <c r="FC32" s="39">
        <f t="shared" si="74"/>
        <v>0.99275265499617305</v>
      </c>
      <c r="FD32" s="39">
        <f t="shared" si="74"/>
        <v>1.1167000396312063</v>
      </c>
      <c r="FE32" s="39">
        <f t="shared" si="74"/>
        <v>1.310012354948511</v>
      </c>
      <c r="FF32" s="39">
        <f t="shared" si="74"/>
        <v>1.2103830485131981</v>
      </c>
      <c r="FG32" s="39">
        <f t="shared" si="74"/>
        <v>1.9248077078197317</v>
      </c>
      <c r="FH32" s="39">
        <f t="shared" si="74"/>
        <v>0</v>
      </c>
      <c r="FI32" s="39">
        <f t="shared" si="74"/>
        <v>0</v>
      </c>
      <c r="FJ32" s="39">
        <f t="shared" si="74"/>
        <v>0</v>
      </c>
      <c r="FK32" s="10"/>
      <c r="FL32" s="40">
        <f t="shared" si="75"/>
        <v>1</v>
      </c>
      <c r="FM32" s="40">
        <f t="shared" si="76"/>
        <v>1</v>
      </c>
      <c r="FN32" s="40">
        <f t="shared" si="77"/>
        <v>1</v>
      </c>
      <c r="FO32" s="40">
        <f t="shared" si="78"/>
        <v>1</v>
      </c>
      <c r="FP32" s="40">
        <f t="shared" si="79"/>
        <v>0</v>
      </c>
      <c r="FQ32" s="40">
        <f t="shared" si="80"/>
        <v>0</v>
      </c>
      <c r="FS32" s="41">
        <f t="shared" si="81"/>
        <v>0.68816504713892401</v>
      </c>
      <c r="FT32" s="41">
        <f t="shared" si="81"/>
        <v>0.87080057159313762</v>
      </c>
      <c r="FU32" s="41">
        <f t="shared" si="81"/>
        <v>0.57979534209169514</v>
      </c>
      <c r="FV32" s="41">
        <f t="shared" si="81"/>
        <v>1.0721273928115729</v>
      </c>
      <c r="FW32" s="41">
        <f t="shared" si="81"/>
        <v>2.6799747612292344</v>
      </c>
      <c r="FX32" s="41">
        <f t="shared" si="82"/>
        <v>3.717441556382012</v>
      </c>
      <c r="FY32" s="86"/>
      <c r="GB32" s="18">
        <f t="shared" ref="GB32:GB39" si="109">+GB31+7</f>
        <v>37403</v>
      </c>
      <c r="GC32" s="39">
        <f t="shared" si="83"/>
        <v>0</v>
      </c>
      <c r="GD32" s="39">
        <f t="shared" si="83"/>
        <v>1.2070260445656715</v>
      </c>
      <c r="GE32" s="39">
        <f t="shared" si="83"/>
        <v>1.234472613126578</v>
      </c>
      <c r="GF32" s="39">
        <f t="shared" si="83"/>
        <v>1.0795672670783627</v>
      </c>
      <c r="GG32" s="39">
        <f t="shared" si="83"/>
        <v>1.4975367080848558</v>
      </c>
      <c r="GH32" s="39">
        <f t="shared" si="83"/>
        <v>0</v>
      </c>
      <c r="GI32" s="39">
        <f t="shared" si="83"/>
        <v>0</v>
      </c>
      <c r="GJ32" s="39">
        <f t="shared" si="83"/>
        <v>1.1924747748378368</v>
      </c>
      <c r="GK32" s="10"/>
      <c r="GL32" s="40">
        <f t="shared" si="84"/>
        <v>0</v>
      </c>
      <c r="GM32" s="40">
        <f t="shared" si="85"/>
        <v>0</v>
      </c>
      <c r="GN32" s="40">
        <f t="shared" si="86"/>
        <v>0</v>
      </c>
      <c r="GO32" s="40">
        <f t="shared" si="87"/>
        <v>0</v>
      </c>
      <c r="GP32" s="40">
        <f t="shared" si="88"/>
        <v>0</v>
      </c>
      <c r="GQ32" s="40">
        <f t="shared" si="89"/>
        <v>0</v>
      </c>
      <c r="GS32" s="41">
        <f t="shared" si="90"/>
        <v>6.030730563902754</v>
      </c>
      <c r="GT32" s="41">
        <f t="shared" si="90"/>
        <v>4.0791952349108698</v>
      </c>
      <c r="GU32" s="41">
        <f t="shared" si="90"/>
        <v>2.8439492034947422</v>
      </c>
      <c r="GV32" s="41">
        <f t="shared" si="90"/>
        <v>0.95873656718935607</v>
      </c>
      <c r="GW32" s="41">
        <f t="shared" si="90"/>
        <v>0.12318298427930845</v>
      </c>
      <c r="GX32" s="41">
        <f t="shared" si="91"/>
        <v>0.94330460745856848</v>
      </c>
      <c r="GY32" s="86"/>
      <c r="HB32" s="18">
        <f t="shared" ref="HB32:HB39" si="110">+HB31+7</f>
        <v>37305</v>
      </c>
      <c r="HC32" s="39">
        <f t="shared" si="93"/>
        <v>0</v>
      </c>
      <c r="HD32" s="39">
        <f t="shared" si="93"/>
        <v>1.1171954628238692</v>
      </c>
      <c r="HE32" s="39">
        <f t="shared" si="93"/>
        <v>0.96751693503772374</v>
      </c>
      <c r="HF32" s="39">
        <f t="shared" si="93"/>
        <v>0.87497551494882586</v>
      </c>
      <c r="HG32" s="39">
        <f t="shared" si="93"/>
        <v>1.0588903099325875</v>
      </c>
      <c r="HH32" s="39">
        <f t="shared" si="93"/>
        <v>0</v>
      </c>
      <c r="HI32" s="39">
        <f t="shared" si="93"/>
        <v>0</v>
      </c>
      <c r="HJ32" s="39">
        <f t="shared" si="93"/>
        <v>0.8617066708644785</v>
      </c>
      <c r="HK32" s="10"/>
      <c r="HL32" s="40">
        <f t="shared" si="94"/>
        <v>0</v>
      </c>
      <c r="HM32" s="40">
        <f t="shared" si="95"/>
        <v>1</v>
      </c>
      <c r="HN32" s="40">
        <f t="shared" si="96"/>
        <v>1</v>
      </c>
      <c r="HO32" s="40">
        <f t="shared" si="97"/>
        <v>1</v>
      </c>
      <c r="HP32" s="40">
        <f t="shared" si="98"/>
        <v>1</v>
      </c>
      <c r="HQ32" s="40">
        <f t="shared" si="99"/>
        <v>0</v>
      </c>
      <c r="HS32" s="41">
        <f t="shared" si="100"/>
        <v>5.4464897372716434</v>
      </c>
      <c r="HT32" s="41">
        <f t="shared" si="100"/>
        <v>0.69782835464571613</v>
      </c>
      <c r="HU32" s="41">
        <f t="shared" si="100"/>
        <v>0.62625908953040765</v>
      </c>
      <c r="HV32" s="41">
        <f t="shared" si="100"/>
        <v>0.13871825828458273</v>
      </c>
      <c r="HW32" s="41">
        <f t="shared" si="100"/>
        <v>0.17145788153410443</v>
      </c>
      <c r="HX32" s="41">
        <f t="shared" si="101"/>
        <v>2.1548057502441593</v>
      </c>
    </row>
    <row r="33" spans="1:233" x14ac:dyDescent="0.25">
      <c r="B33" s="18">
        <f t="shared" si="102"/>
        <v>38229</v>
      </c>
      <c r="C33" s="39">
        <f t="shared" si="16"/>
        <v>1.5058905917012695</v>
      </c>
      <c r="D33" s="39">
        <f t="shared" si="16"/>
        <v>1.0149767088467412</v>
      </c>
      <c r="E33" s="39">
        <f t="shared" si="16"/>
        <v>1.1314048702018404</v>
      </c>
      <c r="F33" s="39">
        <f t="shared" si="16"/>
        <v>1.0037643938116436</v>
      </c>
      <c r="G33" s="39">
        <f t="shared" si="16"/>
        <v>1.5926703765331536</v>
      </c>
      <c r="H33" s="39">
        <f t="shared" si="17"/>
        <v>0</v>
      </c>
      <c r="I33" s="39">
        <f t="shared" si="17"/>
        <v>0</v>
      </c>
      <c r="J33" s="39">
        <f t="shared" si="17"/>
        <v>0</v>
      </c>
      <c r="K33" s="10"/>
      <c r="L33" s="40">
        <f t="shared" si="18"/>
        <v>1</v>
      </c>
      <c r="M33" s="40">
        <f t="shared" si="19"/>
        <v>1</v>
      </c>
      <c r="N33" s="40">
        <f t="shared" si="20"/>
        <v>0</v>
      </c>
      <c r="O33" s="40">
        <f t="shared" si="21"/>
        <v>1</v>
      </c>
      <c r="P33" s="40">
        <f t="shared" si="22"/>
        <v>1</v>
      </c>
      <c r="Q33" s="40">
        <f t="shared" si="23"/>
        <v>0</v>
      </c>
      <c r="S33" s="41">
        <f t="shared" si="24"/>
        <v>0.56023349419302382</v>
      </c>
      <c r="T33" s="41">
        <f t="shared" si="24"/>
        <v>0.7979497808494479</v>
      </c>
      <c r="U33" s="41">
        <f t="shared" si="24"/>
        <v>1.5802533705291881</v>
      </c>
      <c r="V33" s="41">
        <f t="shared" si="24"/>
        <v>1.1949836962866003</v>
      </c>
      <c r="W33" s="41">
        <f t="shared" si="24"/>
        <v>1.4171594183711644</v>
      </c>
      <c r="X33" s="41">
        <f t="shared" si="25"/>
        <v>4.6522853013423742</v>
      </c>
      <c r="Y33" s="86"/>
      <c r="AB33" s="18">
        <f t="shared" si="103"/>
        <v>38138</v>
      </c>
      <c r="AC33" s="39">
        <f t="shared" si="27"/>
        <v>0</v>
      </c>
      <c r="AD33" s="39">
        <f t="shared" si="27"/>
        <v>1.0727090335687375</v>
      </c>
      <c r="AE33" s="39">
        <f t="shared" si="27"/>
        <v>0.92431768253117452</v>
      </c>
      <c r="AF33" s="39">
        <f t="shared" si="27"/>
        <v>1.0499404452031662</v>
      </c>
      <c r="AG33" s="39">
        <f t="shared" si="27"/>
        <v>1.3894973563114073</v>
      </c>
      <c r="AH33" s="39">
        <f t="shared" si="27"/>
        <v>0</v>
      </c>
      <c r="AI33" s="39">
        <f t="shared" si="27"/>
        <v>0</v>
      </c>
      <c r="AJ33" s="39">
        <f t="shared" si="27"/>
        <v>0.9659469213856795</v>
      </c>
      <c r="AK33" s="10"/>
      <c r="AL33" s="40">
        <f t="shared" si="28"/>
        <v>0</v>
      </c>
      <c r="AM33" s="40">
        <f t="shared" si="29"/>
        <v>0</v>
      </c>
      <c r="AN33" s="40">
        <f t="shared" si="30"/>
        <v>0</v>
      </c>
      <c r="AO33" s="40">
        <f t="shared" si="31"/>
        <v>0</v>
      </c>
      <c r="AP33" s="40">
        <f t="shared" si="32"/>
        <v>0</v>
      </c>
      <c r="AQ33" s="40">
        <f t="shared" si="33"/>
        <v>0</v>
      </c>
      <c r="AS33" s="41">
        <f t="shared" si="34"/>
        <v>1.8739095924146925</v>
      </c>
      <c r="AT33" s="41">
        <f t="shared" si="34"/>
        <v>0.95309138042336061</v>
      </c>
      <c r="AU33" s="41">
        <f t="shared" si="34"/>
        <v>1.7230871819775384</v>
      </c>
      <c r="AV33" s="41">
        <f t="shared" si="34"/>
        <v>0.94863858914315613</v>
      </c>
      <c r="AW33" s="41">
        <f t="shared" si="34"/>
        <v>0.8244662279133409</v>
      </c>
      <c r="AX33" s="41">
        <f t="shared" si="35"/>
        <v>0.79124096194273108</v>
      </c>
      <c r="BA33" s="86"/>
      <c r="BB33" s="18">
        <f t="shared" si="104"/>
        <v>38047</v>
      </c>
      <c r="BC33" s="39">
        <f t="shared" si="37"/>
        <v>1.0733315756091057</v>
      </c>
      <c r="BD33" s="39">
        <f t="shared" si="37"/>
        <v>1.0134571087070676</v>
      </c>
      <c r="BE33" s="39">
        <f t="shared" si="37"/>
        <v>1.1491469341502396</v>
      </c>
      <c r="BF33" s="39">
        <f t="shared" si="37"/>
        <v>1.0828269055451822</v>
      </c>
      <c r="BG33" s="39">
        <f t="shared" si="37"/>
        <v>1.0365186556536812</v>
      </c>
      <c r="BH33" s="39">
        <f t="shared" si="37"/>
        <v>0</v>
      </c>
      <c r="BI33" s="39">
        <f t="shared" si="37"/>
        <v>0</v>
      </c>
      <c r="BJ33" s="39">
        <f t="shared" si="37"/>
        <v>1.1457302551996489</v>
      </c>
      <c r="BK33" s="10"/>
      <c r="BL33" s="40">
        <f t="shared" si="38"/>
        <v>1</v>
      </c>
      <c r="BM33" s="40">
        <f t="shared" si="39"/>
        <v>1</v>
      </c>
      <c r="BN33" s="40">
        <f t="shared" si="40"/>
        <v>0</v>
      </c>
      <c r="BO33" s="40">
        <f t="shared" si="41"/>
        <v>1</v>
      </c>
      <c r="BP33" s="40">
        <f t="shared" si="42"/>
        <v>1</v>
      </c>
      <c r="BQ33" s="40">
        <f t="shared" si="43"/>
        <v>1</v>
      </c>
      <c r="BS33" s="41">
        <f t="shared" si="44"/>
        <v>0.8351004189674478</v>
      </c>
      <c r="BT33" s="41">
        <f t="shared" si="44"/>
        <v>0.66918704564307019</v>
      </c>
      <c r="BU33" s="41">
        <f t="shared" si="44"/>
        <v>1.5035904115230336</v>
      </c>
      <c r="BV33" s="41">
        <f t="shared" si="44"/>
        <v>0.97114084185843608</v>
      </c>
      <c r="BW33" s="41">
        <f t="shared" si="44"/>
        <v>0.44155452653359523</v>
      </c>
      <c r="BX33" s="41">
        <f t="shared" si="45"/>
        <v>0.41288893803498972</v>
      </c>
      <c r="BY33" s="86"/>
      <c r="CB33" s="18">
        <f t="shared" si="105"/>
        <v>37865</v>
      </c>
      <c r="CC33" s="39">
        <f t="shared" si="46"/>
        <v>0</v>
      </c>
      <c r="CD33" s="39">
        <f t="shared" si="46"/>
        <v>0.94751171831502756</v>
      </c>
      <c r="CE33" s="39">
        <f t="shared" si="46"/>
        <v>0.79974034049544585</v>
      </c>
      <c r="CF33" s="39">
        <f t="shared" si="46"/>
        <v>1.0125083964679229</v>
      </c>
      <c r="CG33" s="39">
        <f t="shared" si="46"/>
        <v>1.0285609164156118</v>
      </c>
      <c r="CH33" s="39">
        <f t="shared" si="46"/>
        <v>0</v>
      </c>
      <c r="CI33" s="39">
        <f t="shared" si="46"/>
        <v>0</v>
      </c>
      <c r="CJ33" s="39">
        <f t="shared" si="46"/>
        <v>0.95345328160939835</v>
      </c>
      <c r="CK33" s="10"/>
      <c r="CL33" s="40">
        <f t="shared" si="47"/>
        <v>0</v>
      </c>
      <c r="CM33" s="40">
        <f t="shared" si="48"/>
        <v>1</v>
      </c>
      <c r="CN33" s="40">
        <f t="shared" si="49"/>
        <v>0</v>
      </c>
      <c r="CO33" s="40">
        <f t="shared" si="50"/>
        <v>1</v>
      </c>
      <c r="CP33" s="40">
        <f t="shared" si="51"/>
        <v>1</v>
      </c>
      <c r="CQ33" s="40">
        <f t="shared" si="52"/>
        <v>1</v>
      </c>
      <c r="CS33" s="41">
        <f t="shared" si="53"/>
        <v>2.134662124460494</v>
      </c>
      <c r="CT33" s="41">
        <f t="shared" si="53"/>
        <v>1.0877326795252558</v>
      </c>
      <c r="CU33" s="41">
        <f t="shared" si="53"/>
        <v>1.8339871565647674</v>
      </c>
      <c r="CV33" s="41">
        <f t="shared" si="53"/>
        <v>0.64952151962750737</v>
      </c>
      <c r="CW33" s="41">
        <f t="shared" si="53"/>
        <v>0.97135659136343411</v>
      </c>
      <c r="CX33" s="41">
        <f t="shared" si="54"/>
        <v>7.6737283522579469E-2</v>
      </c>
      <c r="DA33" s="86"/>
      <c r="DB33" s="18">
        <f t="shared" si="106"/>
        <v>37774</v>
      </c>
      <c r="DC33" s="39">
        <f t="shared" si="55"/>
        <v>0.78564081226087268</v>
      </c>
      <c r="DD33" s="39">
        <f t="shared" si="55"/>
        <v>1.026575231311621</v>
      </c>
      <c r="DE33" s="39">
        <f t="shared" si="55"/>
        <v>0.92128147548555905</v>
      </c>
      <c r="DF33" s="39">
        <f t="shared" si="55"/>
        <v>0.9038399221572252</v>
      </c>
      <c r="DG33" s="39">
        <f t="shared" si="55"/>
        <v>0.94243341443167072</v>
      </c>
      <c r="DH33" s="39">
        <f t="shared" si="55"/>
        <v>0</v>
      </c>
      <c r="DI33" s="39">
        <f t="shared" si="55"/>
        <v>0</v>
      </c>
      <c r="DJ33" s="39">
        <f t="shared" si="55"/>
        <v>1.053975197603322</v>
      </c>
      <c r="DK33" s="10"/>
      <c r="DL33" s="40">
        <f t="shared" si="56"/>
        <v>1</v>
      </c>
      <c r="DM33" s="40">
        <f t="shared" si="57"/>
        <v>1</v>
      </c>
      <c r="DN33" s="40">
        <f t="shared" si="58"/>
        <v>1</v>
      </c>
      <c r="DO33" s="40">
        <f t="shared" si="59"/>
        <v>1</v>
      </c>
      <c r="DP33" s="40">
        <f t="shared" si="60"/>
        <v>1</v>
      </c>
      <c r="DQ33" s="40">
        <f t="shared" si="61"/>
        <v>0</v>
      </c>
      <c r="DS33" s="41">
        <f t="shared" si="62"/>
        <v>1.4153404463913153</v>
      </c>
      <c r="DT33" s="41">
        <f t="shared" si="62"/>
        <v>0.1896058967183071</v>
      </c>
      <c r="DU33" s="41">
        <f t="shared" si="62"/>
        <v>0.76432971632820446</v>
      </c>
      <c r="DV33" s="41">
        <f t="shared" si="62"/>
        <v>0.2310293039890359</v>
      </c>
      <c r="DW33" s="41">
        <f t="shared" si="62"/>
        <v>0.67585273517918631</v>
      </c>
      <c r="DX33" s="41">
        <f t="shared" si="63"/>
        <v>1.8643375644261138</v>
      </c>
      <c r="EA33" s="86"/>
      <c r="EB33" s="18">
        <f t="shared" si="107"/>
        <v>37683</v>
      </c>
      <c r="EC33" s="39">
        <f t="shared" si="65"/>
        <v>1.406585997498752</v>
      </c>
      <c r="ED33" s="39">
        <f t="shared" si="65"/>
        <v>1.2301752591943069</v>
      </c>
      <c r="EE33" s="39">
        <f t="shared" si="65"/>
        <v>1.1022941304247891</v>
      </c>
      <c r="EF33" s="39">
        <f t="shared" si="65"/>
        <v>1.1081699049894103</v>
      </c>
      <c r="EG33" s="39">
        <f t="shared" si="65"/>
        <v>1.3651117857699764</v>
      </c>
      <c r="EH33" s="39">
        <f t="shared" si="65"/>
        <v>0</v>
      </c>
      <c r="EI33" s="39">
        <f t="shared" si="65"/>
        <v>0</v>
      </c>
      <c r="EJ33" s="39">
        <f t="shared" si="65"/>
        <v>1.04109871488964</v>
      </c>
      <c r="EK33" s="10"/>
      <c r="EL33" s="40">
        <f t="shared" si="66"/>
        <v>1</v>
      </c>
      <c r="EM33" s="40">
        <f t="shared" si="67"/>
        <v>1</v>
      </c>
      <c r="EN33" s="40">
        <f t="shared" si="68"/>
        <v>1</v>
      </c>
      <c r="EO33" s="40">
        <f t="shared" si="69"/>
        <v>1</v>
      </c>
      <c r="EP33" s="40">
        <f t="shared" si="70"/>
        <v>1</v>
      </c>
      <c r="EQ33" s="40">
        <f t="shared" si="71"/>
        <v>1</v>
      </c>
      <c r="ES33" s="41">
        <f t="shared" si="72"/>
        <v>0.6153236313414201</v>
      </c>
      <c r="ET33" s="41">
        <f t="shared" si="72"/>
        <v>1.1696371055337871</v>
      </c>
      <c r="EU33" s="41">
        <f t="shared" si="72"/>
        <v>0.68113126953926506</v>
      </c>
      <c r="EV33" s="41">
        <f t="shared" si="72"/>
        <v>0.38147985689495711</v>
      </c>
      <c r="EW33" s="41">
        <f t="shared" si="72"/>
        <v>0.22302939089529672</v>
      </c>
      <c r="EX33" s="41">
        <f t="shared" si="73"/>
        <v>0.27257236591190331</v>
      </c>
      <c r="EY33" s="86"/>
      <c r="FB33" s="18">
        <f t="shared" si="108"/>
        <v>37501</v>
      </c>
      <c r="FC33" s="39">
        <f t="shared" si="74"/>
        <v>0</v>
      </c>
      <c r="FD33" s="39">
        <f t="shared" si="74"/>
        <v>1.0951857890360703</v>
      </c>
      <c r="FE33" s="39">
        <f t="shared" si="74"/>
        <v>1.0967099526146269</v>
      </c>
      <c r="FF33" s="39">
        <f t="shared" si="74"/>
        <v>1.0979410110597239</v>
      </c>
      <c r="FG33" s="39">
        <f t="shared" si="74"/>
        <v>1.5064810642372759</v>
      </c>
      <c r="FH33" s="39">
        <f t="shared" si="74"/>
        <v>0</v>
      </c>
      <c r="FI33" s="39">
        <f t="shared" si="74"/>
        <v>0</v>
      </c>
      <c r="FJ33" s="39">
        <f t="shared" si="74"/>
        <v>1.2219862553451666</v>
      </c>
      <c r="FK33" s="10"/>
      <c r="FL33" s="40">
        <f t="shared" si="75"/>
        <v>0</v>
      </c>
      <c r="FM33" s="40">
        <f t="shared" si="76"/>
        <v>0</v>
      </c>
      <c r="FN33" s="40">
        <f t="shared" si="77"/>
        <v>0</v>
      </c>
      <c r="FO33" s="40">
        <f t="shared" si="78"/>
        <v>0</v>
      </c>
      <c r="FP33" s="40">
        <f t="shared" si="79"/>
        <v>0</v>
      </c>
      <c r="FQ33" s="40">
        <f t="shared" si="80"/>
        <v>0</v>
      </c>
      <c r="FS33" s="41">
        <f t="shared" si="81"/>
        <v>2.3921863312855569</v>
      </c>
      <c r="FT33" s="41">
        <f t="shared" si="81"/>
        <v>0.7604915815113179</v>
      </c>
      <c r="FU33" s="41">
        <f t="shared" si="81"/>
        <v>1.6991314656409632E-2</v>
      </c>
      <c r="FV33" s="41">
        <f t="shared" si="81"/>
        <v>0.49538924756628699</v>
      </c>
      <c r="FW33" s="41">
        <f t="shared" si="81"/>
        <v>0.75200277882987643</v>
      </c>
      <c r="FX33" s="41">
        <f t="shared" si="82"/>
        <v>1.1833593779174676</v>
      </c>
      <c r="FY33" s="86"/>
      <c r="GB33" s="18">
        <f t="shared" si="109"/>
        <v>37410</v>
      </c>
      <c r="GC33" s="39">
        <f t="shared" si="83"/>
        <v>0.94045527499468939</v>
      </c>
      <c r="GD33" s="39">
        <f t="shared" si="83"/>
        <v>0.80041385368973428</v>
      </c>
      <c r="GE33" s="39">
        <f t="shared" si="83"/>
        <v>1.0272644969146139</v>
      </c>
      <c r="GF33" s="39">
        <f t="shared" si="83"/>
        <v>0.86704358416576743</v>
      </c>
      <c r="GG33" s="39">
        <f t="shared" si="83"/>
        <v>1.0666227692882457</v>
      </c>
      <c r="GH33" s="39">
        <f t="shared" si="83"/>
        <v>0</v>
      </c>
      <c r="GI33" s="39">
        <f t="shared" si="83"/>
        <v>0</v>
      </c>
      <c r="GJ33" s="39">
        <f t="shared" si="83"/>
        <v>1.2790907564721163</v>
      </c>
      <c r="GK33" s="10"/>
      <c r="GL33" s="40">
        <f t="shared" si="84"/>
        <v>1</v>
      </c>
      <c r="GM33" s="40">
        <f t="shared" si="85"/>
        <v>1</v>
      </c>
      <c r="GN33" s="40">
        <f t="shared" si="86"/>
        <v>1</v>
      </c>
      <c r="GO33" s="40">
        <f t="shared" si="87"/>
        <v>1</v>
      </c>
      <c r="GP33" s="40">
        <f t="shared" si="88"/>
        <v>1</v>
      </c>
      <c r="GQ33" s="40">
        <f t="shared" si="89"/>
        <v>1</v>
      </c>
      <c r="GS33" s="41">
        <f t="shared" si="90"/>
        <v>3.5864280790752455E-2</v>
      </c>
      <c r="GT33" s="41">
        <f t="shared" si="90"/>
        <v>2.6257156301614622E-2</v>
      </c>
      <c r="GU33" s="41">
        <f t="shared" si="90"/>
        <v>1.3593300261496397</v>
      </c>
      <c r="GV33" s="41">
        <f t="shared" si="90"/>
        <v>0.35097743108095497</v>
      </c>
      <c r="GW33" s="41">
        <f t="shared" si="90"/>
        <v>0.45874073938713106</v>
      </c>
      <c r="GX33" s="41">
        <f t="shared" si="91"/>
        <v>1.2502400049792091</v>
      </c>
      <c r="GY33" s="86"/>
      <c r="HB33" s="18">
        <f t="shared" si="110"/>
        <v>37312</v>
      </c>
      <c r="HC33" s="39">
        <f t="shared" si="93"/>
        <v>0.88494148208179646</v>
      </c>
      <c r="HD33" s="39">
        <f t="shared" si="93"/>
        <v>1.0111007561584664</v>
      </c>
      <c r="HE33" s="39">
        <f t="shared" si="93"/>
        <v>0.99974750403622414</v>
      </c>
      <c r="HF33" s="39">
        <f t="shared" si="93"/>
        <v>0.86939009922321409</v>
      </c>
      <c r="HG33" s="39">
        <f t="shared" si="93"/>
        <v>1.0258991917268989</v>
      </c>
      <c r="HH33" s="39">
        <f t="shared" si="93"/>
        <v>0</v>
      </c>
      <c r="HI33" s="39">
        <f t="shared" si="93"/>
        <v>0</v>
      </c>
      <c r="HJ33" s="39">
        <f t="shared" si="93"/>
        <v>0.73042290666038734</v>
      </c>
      <c r="HK33" s="10"/>
      <c r="HL33" s="40">
        <f t="shared" si="94"/>
        <v>1</v>
      </c>
      <c r="HM33" s="40">
        <f t="shared" si="95"/>
        <v>1</v>
      </c>
      <c r="HN33" s="40">
        <f t="shared" si="96"/>
        <v>1</v>
      </c>
      <c r="HO33" s="40">
        <f t="shared" si="97"/>
        <v>1</v>
      </c>
      <c r="HP33" s="40">
        <f t="shared" si="98"/>
        <v>1</v>
      </c>
      <c r="HQ33" s="40">
        <f t="shared" si="99"/>
        <v>0</v>
      </c>
      <c r="HS33" s="41">
        <f t="shared" si="100"/>
        <v>0.13894037313357832</v>
      </c>
      <c r="HT33" s="41">
        <f t="shared" si="100"/>
        <v>0.39811841497637707</v>
      </c>
      <c r="HU33" s="41">
        <f t="shared" si="100"/>
        <v>0.33241429440532339</v>
      </c>
      <c r="HV33" s="41">
        <f t="shared" si="100"/>
        <v>0.19742645567806799</v>
      </c>
      <c r="HW33" s="41">
        <f t="shared" si="100"/>
        <v>0.10333045500249939</v>
      </c>
      <c r="HX33" s="41">
        <f t="shared" si="101"/>
        <v>4.4365291809991962</v>
      </c>
    </row>
    <row r="34" spans="1:233" x14ac:dyDescent="0.25">
      <c r="B34" s="18">
        <f t="shared" si="102"/>
        <v>38236</v>
      </c>
      <c r="C34" s="39">
        <f t="shared" si="16"/>
        <v>0</v>
      </c>
      <c r="D34" s="39">
        <f t="shared" si="16"/>
        <v>1.0044535007529154</v>
      </c>
      <c r="E34" s="39">
        <f t="shared" si="16"/>
        <v>0.99860506375220948</v>
      </c>
      <c r="F34" s="39">
        <f t="shared" si="16"/>
        <v>0.82760434299864882</v>
      </c>
      <c r="G34" s="39">
        <f t="shared" si="16"/>
        <v>1.1541179163345106</v>
      </c>
      <c r="H34" s="39">
        <f t="shared" si="17"/>
        <v>0</v>
      </c>
      <c r="I34" s="39">
        <f t="shared" si="17"/>
        <v>0</v>
      </c>
      <c r="J34" s="39">
        <f t="shared" si="17"/>
        <v>0.88764391941832932</v>
      </c>
      <c r="K34" s="10"/>
      <c r="L34" s="40">
        <f t="shared" si="18"/>
        <v>0</v>
      </c>
      <c r="M34" s="40">
        <f t="shared" si="19"/>
        <v>0</v>
      </c>
      <c r="N34" s="40">
        <f t="shared" si="20"/>
        <v>0</v>
      </c>
      <c r="O34" s="40">
        <f t="shared" si="21"/>
        <v>0</v>
      </c>
      <c r="P34" s="40">
        <f t="shared" si="22"/>
        <v>0</v>
      </c>
      <c r="Q34" s="40">
        <f t="shared" si="23"/>
        <v>0</v>
      </c>
      <c r="S34" s="41">
        <f t="shared" si="24"/>
        <v>2.2107292607620055</v>
      </c>
      <c r="T34" s="41">
        <f t="shared" si="24"/>
        <v>0.61435321038476864</v>
      </c>
      <c r="U34" s="41">
        <f t="shared" si="24"/>
        <v>0.37316366901281323</v>
      </c>
      <c r="V34" s="41">
        <f t="shared" si="24"/>
        <v>0.17520196925277171</v>
      </c>
      <c r="W34" s="41">
        <f t="shared" si="24"/>
        <v>0.27987537343716534</v>
      </c>
      <c r="X34" s="41">
        <f t="shared" si="25"/>
        <v>7.4614370238347466E-2</v>
      </c>
      <c r="Y34" s="86"/>
      <c r="AB34" s="18">
        <f t="shared" si="103"/>
        <v>38145</v>
      </c>
      <c r="AC34" s="39">
        <f t="shared" si="27"/>
        <v>0.96182840132599323</v>
      </c>
      <c r="AD34" s="39">
        <f t="shared" si="27"/>
        <v>1.1274923125561271</v>
      </c>
      <c r="AE34" s="39">
        <f t="shared" si="27"/>
        <v>0.91101299158197224</v>
      </c>
      <c r="AF34" s="39">
        <f t="shared" si="27"/>
        <v>1.0939012978227698</v>
      </c>
      <c r="AG34" s="39">
        <f t="shared" si="27"/>
        <v>0</v>
      </c>
      <c r="AH34" s="39">
        <f t="shared" si="27"/>
        <v>0</v>
      </c>
      <c r="AI34" s="39">
        <f t="shared" si="27"/>
        <v>0</v>
      </c>
      <c r="AJ34" s="39">
        <f t="shared" si="27"/>
        <v>1.0042819696881569</v>
      </c>
      <c r="AK34" s="10"/>
      <c r="AL34" s="40">
        <f t="shared" si="28"/>
        <v>1</v>
      </c>
      <c r="AM34" s="40">
        <f t="shared" si="29"/>
        <v>0</v>
      </c>
      <c r="AN34" s="40">
        <f t="shared" si="30"/>
        <v>0</v>
      </c>
      <c r="AO34" s="40">
        <f t="shared" si="31"/>
        <v>1</v>
      </c>
      <c r="AP34" s="40">
        <f t="shared" si="32"/>
        <v>0</v>
      </c>
      <c r="AQ34" s="40">
        <f t="shared" si="33"/>
        <v>1</v>
      </c>
      <c r="AS34" s="41">
        <f t="shared" si="34"/>
        <v>3.7621791951700574E-2</v>
      </c>
      <c r="AT34" s="41">
        <f t="shared" si="34"/>
        <v>1.6581221658896306</v>
      </c>
      <c r="AU34" s="41">
        <f t="shared" si="34"/>
        <v>1.5226930670948549</v>
      </c>
      <c r="AV34" s="41">
        <f t="shared" si="34"/>
        <v>1.4832512441563208</v>
      </c>
      <c r="AW34" s="41">
        <f t="shared" si="34"/>
        <v>1.6740663471105772</v>
      </c>
      <c r="AX34" s="41">
        <f t="shared" si="35"/>
        <v>0.87960319554479549</v>
      </c>
      <c r="BA34" s="86"/>
      <c r="BB34" s="18">
        <f t="shared" si="104"/>
        <v>38054</v>
      </c>
      <c r="BC34" s="39">
        <f t="shared" si="37"/>
        <v>1.2662752776826829</v>
      </c>
      <c r="BD34" s="39">
        <f t="shared" si="37"/>
        <v>1.0142469387158675</v>
      </c>
      <c r="BE34" s="39">
        <f t="shared" si="37"/>
        <v>0.90688896411691977</v>
      </c>
      <c r="BF34" s="39">
        <f t="shared" si="37"/>
        <v>0.71013730699439259</v>
      </c>
      <c r="BG34" s="39">
        <f t="shared" si="37"/>
        <v>1.028667489285531</v>
      </c>
      <c r="BH34" s="39">
        <f t="shared" si="37"/>
        <v>0</v>
      </c>
      <c r="BI34" s="39">
        <f t="shared" si="37"/>
        <v>0</v>
      </c>
      <c r="BJ34" s="39">
        <f t="shared" si="37"/>
        <v>0.90480346208477302</v>
      </c>
      <c r="BK34" s="10"/>
      <c r="BL34" s="40">
        <f t="shared" si="38"/>
        <v>1</v>
      </c>
      <c r="BM34" s="40">
        <f t="shared" si="39"/>
        <v>1</v>
      </c>
      <c r="BN34" s="40">
        <f t="shared" si="40"/>
        <v>1</v>
      </c>
      <c r="BO34" s="40">
        <f t="shared" si="41"/>
        <v>1</v>
      </c>
      <c r="BP34" s="40">
        <f t="shared" si="42"/>
        <v>1</v>
      </c>
      <c r="BQ34" s="40">
        <f t="shared" si="43"/>
        <v>1</v>
      </c>
      <c r="BS34" s="41">
        <f t="shared" si="44"/>
        <v>0.60562572108023149</v>
      </c>
      <c r="BT34" s="41">
        <f t="shared" si="44"/>
        <v>0.65152058570166893</v>
      </c>
      <c r="BU34" s="41">
        <f t="shared" si="44"/>
        <v>1.4901415028175489</v>
      </c>
      <c r="BV34" s="41">
        <f t="shared" si="44"/>
        <v>1.4704783717998786</v>
      </c>
      <c r="BW34" s="41">
        <f t="shared" si="44"/>
        <v>0.42269433154659858</v>
      </c>
      <c r="BX34" s="41">
        <f t="shared" si="45"/>
        <v>1.1441271291378532</v>
      </c>
      <c r="BY34" s="86"/>
      <c r="CB34" s="18">
        <f t="shared" si="105"/>
        <v>37872</v>
      </c>
      <c r="CC34" s="39">
        <f t="shared" si="46"/>
        <v>0.8583516251877612</v>
      </c>
      <c r="CD34" s="39">
        <f t="shared" si="46"/>
        <v>0.98408574671995186</v>
      </c>
      <c r="CE34" s="39">
        <f t="shared" si="46"/>
        <v>0.85228396801605177</v>
      </c>
      <c r="CF34" s="39">
        <f t="shared" si="46"/>
        <v>1.1109900697246593</v>
      </c>
      <c r="CG34" s="39">
        <f t="shared" si="46"/>
        <v>1.2134114018723212</v>
      </c>
      <c r="CH34" s="39">
        <f t="shared" si="46"/>
        <v>0</v>
      </c>
      <c r="CI34" s="39">
        <f t="shared" si="46"/>
        <v>0</v>
      </c>
      <c r="CJ34" s="39">
        <f t="shared" si="46"/>
        <v>1.1107956851608849</v>
      </c>
      <c r="CK34" s="10"/>
      <c r="CL34" s="40">
        <f t="shared" si="47"/>
        <v>0</v>
      </c>
      <c r="CM34" s="40">
        <f t="shared" si="48"/>
        <v>0</v>
      </c>
      <c r="CN34" s="40">
        <f t="shared" si="49"/>
        <v>0</v>
      </c>
      <c r="CO34" s="40">
        <f t="shared" si="50"/>
        <v>0</v>
      </c>
      <c r="CP34" s="40">
        <f t="shared" si="51"/>
        <v>0</v>
      </c>
      <c r="CQ34" s="40">
        <f t="shared" si="52"/>
        <v>0</v>
      </c>
      <c r="CS34" s="41">
        <f t="shared" si="53"/>
        <v>4.6193963295654769E-2</v>
      </c>
      <c r="CT34" s="41">
        <f t="shared" si="53"/>
        <v>0.64749601138734347</v>
      </c>
      <c r="CU34" s="41">
        <f t="shared" si="53"/>
        <v>1.2746550909285073</v>
      </c>
      <c r="CV34" s="41">
        <f t="shared" si="53"/>
        <v>0.55773457301195573</v>
      </c>
      <c r="CW34" s="41">
        <f t="shared" si="53"/>
        <v>0.2899782023608618</v>
      </c>
      <c r="CX34" s="41">
        <f t="shared" si="54"/>
        <v>1.2026124995116778</v>
      </c>
      <c r="DA34" s="86"/>
      <c r="DB34" s="18">
        <f t="shared" si="106"/>
        <v>37781</v>
      </c>
      <c r="DC34" s="39">
        <f t="shared" si="55"/>
        <v>1.0223588522747313</v>
      </c>
      <c r="DD34" s="39">
        <f t="shared" si="55"/>
        <v>1.1488500496894443</v>
      </c>
      <c r="DE34" s="39">
        <f t="shared" si="55"/>
        <v>0.98642617381273567</v>
      </c>
      <c r="DF34" s="39">
        <f t="shared" si="55"/>
        <v>0.98566393616485359</v>
      </c>
      <c r="DG34" s="39">
        <f t="shared" si="55"/>
        <v>1.3888585800260125</v>
      </c>
      <c r="DH34" s="39">
        <f t="shared" si="55"/>
        <v>0</v>
      </c>
      <c r="DI34" s="39">
        <f t="shared" si="55"/>
        <v>0</v>
      </c>
      <c r="DJ34" s="39">
        <f t="shared" si="55"/>
        <v>1.0309249000566139</v>
      </c>
      <c r="DK34" s="10"/>
      <c r="DL34" s="40">
        <f t="shared" si="56"/>
        <v>1</v>
      </c>
      <c r="DM34" s="40">
        <f t="shared" si="57"/>
        <v>0</v>
      </c>
      <c r="DN34" s="40">
        <f t="shared" si="58"/>
        <v>1</v>
      </c>
      <c r="DO34" s="40">
        <f t="shared" si="59"/>
        <v>1</v>
      </c>
      <c r="DP34" s="40">
        <f t="shared" si="60"/>
        <v>1</v>
      </c>
      <c r="DQ34" s="40">
        <f t="shared" si="61"/>
        <v>0</v>
      </c>
      <c r="DS34" s="41">
        <f t="shared" si="62"/>
        <v>0.73416260836755565</v>
      </c>
      <c r="DT34" s="41">
        <f t="shared" si="62"/>
        <v>1.7253544239075771</v>
      </c>
      <c r="DU34" s="41">
        <f t="shared" si="62"/>
        <v>0.4878080523898099</v>
      </c>
      <c r="DV34" s="41">
        <f t="shared" si="62"/>
        <v>3.2416682412821661E-2</v>
      </c>
      <c r="DW34" s="41">
        <f t="shared" si="62"/>
        <v>0.12399871272809694</v>
      </c>
      <c r="DX34" s="41">
        <f t="shared" si="63"/>
        <v>1.6802845439211407</v>
      </c>
      <c r="EA34" s="86"/>
      <c r="EB34" s="18">
        <f t="shared" si="107"/>
        <v>37690</v>
      </c>
      <c r="EC34" s="39">
        <f t="shared" si="65"/>
        <v>1.354832462172368</v>
      </c>
      <c r="ED34" s="39">
        <f t="shared" si="65"/>
        <v>1.0814539257920768</v>
      </c>
      <c r="EE34" s="39">
        <f t="shared" si="65"/>
        <v>0.90838565179794051</v>
      </c>
      <c r="EF34" s="39">
        <f t="shared" si="65"/>
        <v>0.81594649718528389</v>
      </c>
      <c r="EG34" s="39">
        <f t="shared" si="65"/>
        <v>1.1816689431749448</v>
      </c>
      <c r="EH34" s="39">
        <f t="shared" si="65"/>
        <v>0</v>
      </c>
      <c r="EI34" s="39">
        <f t="shared" si="65"/>
        <v>0</v>
      </c>
      <c r="EJ34" s="39">
        <f t="shared" si="65"/>
        <v>0.76843354728917512</v>
      </c>
      <c r="EK34" s="10"/>
      <c r="EL34" s="40">
        <f t="shared" si="66"/>
        <v>1</v>
      </c>
      <c r="EM34" s="40">
        <f t="shared" si="67"/>
        <v>1</v>
      </c>
      <c r="EN34" s="40">
        <f t="shared" si="68"/>
        <v>1</v>
      </c>
      <c r="EO34" s="40">
        <f t="shared" si="69"/>
        <v>0</v>
      </c>
      <c r="EP34" s="40">
        <f t="shared" si="70"/>
        <v>1</v>
      </c>
      <c r="EQ34" s="40">
        <f t="shared" si="71"/>
        <v>1</v>
      </c>
      <c r="ES34" s="41">
        <f t="shared" si="72"/>
        <v>0.27375160173807728</v>
      </c>
      <c r="ET34" s="41">
        <f t="shared" si="72"/>
        <v>0.50446020639694644</v>
      </c>
      <c r="EU34" s="41">
        <f t="shared" si="72"/>
        <v>1.1088706600264284</v>
      </c>
      <c r="EV34" s="41">
        <f t="shared" si="72"/>
        <v>1.900626793506325</v>
      </c>
      <c r="EW34" s="41">
        <f t="shared" si="72"/>
        <v>7.6918210158240255E-2</v>
      </c>
      <c r="EX34" s="41">
        <f t="shared" si="73"/>
        <v>1.2252949173592476</v>
      </c>
      <c r="EY34" s="86"/>
      <c r="FB34" s="18">
        <f t="shared" si="108"/>
        <v>37508</v>
      </c>
      <c r="FC34" s="39">
        <f t="shared" si="74"/>
        <v>0.88528148894335146</v>
      </c>
      <c r="FD34" s="39">
        <f t="shared" si="74"/>
        <v>1.2218337048672931</v>
      </c>
      <c r="FE34" s="39">
        <f t="shared" si="74"/>
        <v>1.76996580792896</v>
      </c>
      <c r="FF34" s="39">
        <f t="shared" si="74"/>
        <v>1.2799232783684149</v>
      </c>
      <c r="FG34" s="39">
        <f t="shared" si="74"/>
        <v>1.4068945524092882</v>
      </c>
      <c r="FH34" s="39">
        <f t="shared" si="74"/>
        <v>0</v>
      </c>
      <c r="FI34" s="39">
        <f t="shared" si="74"/>
        <v>0</v>
      </c>
      <c r="FJ34" s="39">
        <f t="shared" si="74"/>
        <v>1.3803363908621844</v>
      </c>
      <c r="FK34" s="10"/>
      <c r="FL34" s="40">
        <f t="shared" si="75"/>
        <v>1</v>
      </c>
      <c r="FM34" s="40">
        <f t="shared" si="76"/>
        <v>1</v>
      </c>
      <c r="FN34" s="40">
        <f t="shared" si="77"/>
        <v>0</v>
      </c>
      <c r="FO34" s="40">
        <f t="shared" si="78"/>
        <v>1</v>
      </c>
      <c r="FP34" s="40">
        <f t="shared" si="79"/>
        <v>1</v>
      </c>
      <c r="FQ34" s="40">
        <f t="shared" si="80"/>
        <v>0</v>
      </c>
      <c r="FS34" s="41">
        <f t="shared" si="81"/>
        <v>0.3546993517054815</v>
      </c>
      <c r="FT34" s="41">
        <f t="shared" si="81"/>
        <v>1.4098473947446148</v>
      </c>
      <c r="FU34" s="41">
        <f t="shared" si="81"/>
        <v>1.8666729415023233</v>
      </c>
      <c r="FV34" s="41">
        <f t="shared" si="81"/>
        <v>1.4288134160724344</v>
      </c>
      <c r="FW34" s="41">
        <f t="shared" si="81"/>
        <v>0.29303128472422374</v>
      </c>
      <c r="FX34" s="41">
        <f t="shared" si="82"/>
        <v>1.8184258434310641</v>
      </c>
      <c r="FY34" s="86"/>
      <c r="GB34" s="18">
        <f t="shared" si="109"/>
        <v>37417</v>
      </c>
      <c r="GC34" s="39">
        <f t="shared" si="83"/>
        <v>1.008765698448199</v>
      </c>
      <c r="GD34" s="39">
        <f t="shared" si="83"/>
        <v>0.84646938863405297</v>
      </c>
      <c r="GE34" s="39">
        <f t="shared" si="83"/>
        <v>0.73911626609100944</v>
      </c>
      <c r="GF34" s="39">
        <f t="shared" si="83"/>
        <v>0.9896787194549006</v>
      </c>
      <c r="GG34" s="39">
        <f t="shared" si="83"/>
        <v>1.2361496049942022</v>
      </c>
      <c r="GH34" s="39">
        <f t="shared" si="83"/>
        <v>0</v>
      </c>
      <c r="GI34" s="39">
        <f t="shared" si="83"/>
        <v>0</v>
      </c>
      <c r="GJ34" s="39">
        <f t="shared" si="83"/>
        <v>1.2679760606846195</v>
      </c>
      <c r="GK34" s="10"/>
      <c r="GL34" s="40">
        <f t="shared" si="84"/>
        <v>1</v>
      </c>
      <c r="GM34" s="40">
        <f t="shared" si="85"/>
        <v>1</v>
      </c>
      <c r="GN34" s="40">
        <f t="shared" si="86"/>
        <v>1</v>
      </c>
      <c r="GO34" s="40">
        <f t="shared" si="87"/>
        <v>1</v>
      </c>
      <c r="GP34" s="40">
        <f t="shared" si="88"/>
        <v>1</v>
      </c>
      <c r="GQ34" s="40">
        <f t="shared" si="89"/>
        <v>1</v>
      </c>
      <c r="GS34" s="41">
        <f t="shared" si="90"/>
        <v>0.47651432952829786</v>
      </c>
      <c r="GT34" s="41">
        <f t="shared" si="90"/>
        <v>0.43875301877061712</v>
      </c>
      <c r="GU34" s="41">
        <f t="shared" si="90"/>
        <v>0.70521453522833677</v>
      </c>
      <c r="GV34" s="41">
        <f t="shared" si="90"/>
        <v>0.70168010505312373</v>
      </c>
      <c r="GW34" s="41">
        <f t="shared" si="90"/>
        <v>0.22980479971690798</v>
      </c>
      <c r="GX34" s="41">
        <f t="shared" si="91"/>
        <v>1.2108535833802399</v>
      </c>
      <c r="GY34" s="86"/>
      <c r="HB34" s="18">
        <f t="shared" si="110"/>
        <v>37319</v>
      </c>
      <c r="HC34" s="39">
        <f t="shared" si="93"/>
        <v>0.75011782016039874</v>
      </c>
      <c r="HD34" s="39">
        <f t="shared" si="93"/>
        <v>0.85693956438925278</v>
      </c>
      <c r="HE34" s="39">
        <f t="shared" si="93"/>
        <v>0.90681815632594187</v>
      </c>
      <c r="HF34" s="39">
        <f t="shared" si="93"/>
        <v>0.79170633769816379</v>
      </c>
      <c r="HG34" s="39">
        <f t="shared" si="93"/>
        <v>1.0510930079477936</v>
      </c>
      <c r="HH34" s="39">
        <f t="shared" si="93"/>
        <v>0</v>
      </c>
      <c r="HI34" s="39">
        <f t="shared" si="93"/>
        <v>0</v>
      </c>
      <c r="HJ34" s="39">
        <f t="shared" si="93"/>
        <v>0.97374423994379966</v>
      </c>
      <c r="HK34" s="10"/>
      <c r="HL34" s="40">
        <f t="shared" si="94"/>
        <v>1</v>
      </c>
      <c r="HM34" s="40">
        <f t="shared" si="95"/>
        <v>0</v>
      </c>
      <c r="HN34" s="40">
        <f t="shared" si="96"/>
        <v>1</v>
      </c>
      <c r="HO34" s="40">
        <f t="shared" si="97"/>
        <v>1</v>
      </c>
      <c r="HP34" s="40">
        <f t="shared" si="98"/>
        <v>1</v>
      </c>
      <c r="HQ34" s="40">
        <f t="shared" si="99"/>
        <v>1</v>
      </c>
      <c r="HS34" s="41">
        <f t="shared" si="100"/>
        <v>0.71201774798347806</v>
      </c>
      <c r="HT34" s="41">
        <f t="shared" si="100"/>
        <v>1.990586742858155</v>
      </c>
      <c r="HU34" s="41">
        <f t="shared" si="100"/>
        <v>1.1796474022138177</v>
      </c>
      <c r="HV34" s="41">
        <f t="shared" si="100"/>
        <v>1.0139589807268734</v>
      </c>
      <c r="HW34" s="41">
        <f t="shared" si="100"/>
        <v>0.15535627155526507</v>
      </c>
      <c r="HX34" s="41">
        <f t="shared" si="101"/>
        <v>0.20758289262017948</v>
      </c>
    </row>
    <row r="35" spans="1:233" x14ac:dyDescent="0.25">
      <c r="B35" s="22">
        <f t="shared" si="102"/>
        <v>38243</v>
      </c>
      <c r="C35" s="42">
        <f t="shared" si="16"/>
        <v>1</v>
      </c>
      <c r="D35" s="42">
        <f t="shared" si="16"/>
        <v>1</v>
      </c>
      <c r="E35" s="42">
        <f t="shared" si="16"/>
        <v>1</v>
      </c>
      <c r="F35" s="42">
        <f t="shared" si="16"/>
        <v>1</v>
      </c>
      <c r="G35" s="42">
        <f t="shared" si="16"/>
        <v>1</v>
      </c>
      <c r="H35" s="42">
        <f t="shared" si="17"/>
        <v>0</v>
      </c>
      <c r="I35" s="42">
        <f t="shared" si="17"/>
        <v>0</v>
      </c>
      <c r="J35" s="42">
        <f t="shared" si="17"/>
        <v>1</v>
      </c>
      <c r="K35" s="23"/>
      <c r="L35" s="43">
        <f t="shared" si="18"/>
        <v>0</v>
      </c>
      <c r="M35" s="43">
        <f t="shared" si="19"/>
        <v>0</v>
      </c>
      <c r="N35" s="43">
        <f t="shared" si="20"/>
        <v>0</v>
      </c>
      <c r="O35" s="43">
        <f t="shared" si="21"/>
        <v>0</v>
      </c>
      <c r="P35" s="43">
        <f t="shared" si="22"/>
        <v>0</v>
      </c>
      <c r="Q35" s="43">
        <f t="shared" si="23"/>
        <v>0</v>
      </c>
      <c r="R35" s="27"/>
      <c r="S35" s="44">
        <f t="shared" si="24"/>
        <v>0.37064687348541508</v>
      </c>
      <c r="T35" s="44">
        <f t="shared" si="24"/>
        <v>0.5366537619364512</v>
      </c>
      <c r="U35" s="44">
        <f t="shared" si="24"/>
        <v>0.38584300359918161</v>
      </c>
      <c r="V35" s="44">
        <f t="shared" si="24"/>
        <v>1.1657039679012202</v>
      </c>
      <c r="W35" s="44">
        <f t="shared" si="24"/>
        <v>0.87625434698619797</v>
      </c>
      <c r="X35" s="44">
        <f t="shared" si="25"/>
        <v>0.5048174861174467</v>
      </c>
      <c r="Y35" s="86"/>
      <c r="Z35" s="27"/>
      <c r="AA35" s="27"/>
      <c r="AB35" s="22">
        <f t="shared" si="103"/>
        <v>38152</v>
      </c>
      <c r="AC35" s="42">
        <f t="shared" si="27"/>
        <v>1</v>
      </c>
      <c r="AD35" s="42">
        <f t="shared" si="27"/>
        <v>1</v>
      </c>
      <c r="AE35" s="42">
        <f t="shared" si="27"/>
        <v>1</v>
      </c>
      <c r="AF35" s="42">
        <f t="shared" si="27"/>
        <v>1</v>
      </c>
      <c r="AG35" s="42">
        <f t="shared" si="27"/>
        <v>1</v>
      </c>
      <c r="AH35" s="42">
        <f t="shared" si="27"/>
        <v>0</v>
      </c>
      <c r="AI35" s="42">
        <f t="shared" si="27"/>
        <v>0</v>
      </c>
      <c r="AJ35" s="42">
        <f t="shared" si="27"/>
        <v>1</v>
      </c>
      <c r="AK35" s="23"/>
      <c r="AL35" s="43">
        <f t="shared" si="28"/>
        <v>0</v>
      </c>
      <c r="AM35" s="43">
        <f t="shared" si="29"/>
        <v>0</v>
      </c>
      <c r="AN35" s="43">
        <f t="shared" si="30"/>
        <v>0</v>
      </c>
      <c r="AO35" s="43">
        <f t="shared" si="31"/>
        <v>0</v>
      </c>
      <c r="AP35" s="43">
        <f t="shared" si="32"/>
        <v>0</v>
      </c>
      <c r="AQ35" s="43">
        <f t="shared" si="33"/>
        <v>0</v>
      </c>
      <c r="AR35" s="27"/>
      <c r="AS35" s="44">
        <f t="shared" si="34"/>
        <v>0.11348377393955833</v>
      </c>
      <c r="AT35" s="44">
        <f t="shared" si="34"/>
        <v>1.7365954801060984E-2</v>
      </c>
      <c r="AU35" s="44">
        <f t="shared" si="34"/>
        <v>2.8630077618197087</v>
      </c>
      <c r="AV35" s="44">
        <f t="shared" si="34"/>
        <v>0.34130746584509974</v>
      </c>
      <c r="AW35" s="44">
        <f t="shared" si="34"/>
        <v>0.12408934111367549</v>
      </c>
      <c r="AX35" s="44">
        <f t="shared" si="35"/>
        <v>0.86973326130403372</v>
      </c>
      <c r="AY35" s="27"/>
      <c r="AZ35" s="27"/>
      <c r="BA35" s="86"/>
      <c r="BB35" s="22">
        <f t="shared" si="104"/>
        <v>38061</v>
      </c>
      <c r="BC35" s="42">
        <f t="shared" si="37"/>
        <v>1</v>
      </c>
      <c r="BD35" s="42">
        <f t="shared" si="37"/>
        <v>1</v>
      </c>
      <c r="BE35" s="42">
        <f t="shared" si="37"/>
        <v>1</v>
      </c>
      <c r="BF35" s="42">
        <f t="shared" si="37"/>
        <v>1</v>
      </c>
      <c r="BG35" s="42">
        <f t="shared" si="37"/>
        <v>1</v>
      </c>
      <c r="BH35" s="42">
        <f t="shared" si="37"/>
        <v>0</v>
      </c>
      <c r="BI35" s="42">
        <f t="shared" si="37"/>
        <v>0</v>
      </c>
      <c r="BJ35" s="42">
        <f t="shared" si="37"/>
        <v>1</v>
      </c>
      <c r="BK35" s="23"/>
      <c r="BL35" s="43">
        <f t="shared" si="38"/>
        <v>0</v>
      </c>
      <c r="BM35" s="43">
        <f t="shared" si="39"/>
        <v>0</v>
      </c>
      <c r="BN35" s="43">
        <f t="shared" si="40"/>
        <v>0</v>
      </c>
      <c r="BO35" s="43">
        <f t="shared" si="41"/>
        <v>0</v>
      </c>
      <c r="BP35" s="43">
        <f t="shared" si="42"/>
        <v>0</v>
      </c>
      <c r="BQ35" s="43">
        <f t="shared" si="43"/>
        <v>0</v>
      </c>
      <c r="BR35" s="27"/>
      <c r="BS35" s="44">
        <f t="shared" si="44"/>
        <v>1.3826731914160277</v>
      </c>
      <c r="BT35" s="44">
        <f t="shared" si="44"/>
        <v>0.97018785499664217</v>
      </c>
      <c r="BU35" s="44">
        <f t="shared" si="44"/>
        <v>0.33951071175565056</v>
      </c>
      <c r="BV35" s="44">
        <f t="shared" si="44"/>
        <v>0.42851296929810356</v>
      </c>
      <c r="BW35" s="44">
        <f t="shared" si="44"/>
        <v>0.35382883916496932</v>
      </c>
      <c r="BX35" s="44">
        <f t="shared" si="45"/>
        <v>0.52890896615602412</v>
      </c>
      <c r="BY35" s="86"/>
      <c r="BZ35" s="27"/>
      <c r="CA35" s="27"/>
      <c r="CB35" s="22">
        <f t="shared" si="105"/>
        <v>37879</v>
      </c>
      <c r="CC35" s="42">
        <f t="shared" si="46"/>
        <v>1</v>
      </c>
      <c r="CD35" s="42">
        <f t="shared" si="46"/>
        <v>1</v>
      </c>
      <c r="CE35" s="42">
        <f t="shared" si="46"/>
        <v>1</v>
      </c>
      <c r="CF35" s="42">
        <f t="shared" si="46"/>
        <v>1</v>
      </c>
      <c r="CG35" s="42">
        <f t="shared" si="46"/>
        <v>1</v>
      </c>
      <c r="CH35" s="42">
        <f t="shared" si="46"/>
        <v>0</v>
      </c>
      <c r="CI35" s="42">
        <f t="shared" si="46"/>
        <v>0</v>
      </c>
      <c r="CJ35" s="42">
        <f t="shared" si="46"/>
        <v>1</v>
      </c>
      <c r="CK35" s="23"/>
      <c r="CL35" s="43">
        <f t="shared" si="47"/>
        <v>0</v>
      </c>
      <c r="CM35" s="43">
        <f t="shared" si="48"/>
        <v>0</v>
      </c>
      <c r="CN35" s="43">
        <f t="shared" si="49"/>
        <v>0</v>
      </c>
      <c r="CO35" s="43">
        <f t="shared" si="50"/>
        <v>0</v>
      </c>
      <c r="CP35" s="43">
        <f t="shared" si="51"/>
        <v>0</v>
      </c>
      <c r="CQ35" s="43">
        <f t="shared" si="52"/>
        <v>0</v>
      </c>
      <c r="CR35" s="27"/>
      <c r="CS35" s="44">
        <f t="shared" si="53"/>
        <v>0.29845281338097007</v>
      </c>
      <c r="CT35" s="44">
        <f t="shared" si="53"/>
        <v>0.45593828188746849</v>
      </c>
      <c r="CU35" s="44">
        <f t="shared" si="53"/>
        <v>0.29779654965858066</v>
      </c>
      <c r="CV35" s="44">
        <f t="shared" si="53"/>
        <v>0.80285804758924084</v>
      </c>
      <c r="CW35" s="44">
        <f t="shared" si="53"/>
        <v>1.1662431642964506</v>
      </c>
      <c r="CX35" s="44">
        <f t="shared" si="54"/>
        <v>0.30173369905959985</v>
      </c>
      <c r="CY35" s="27"/>
      <c r="CZ35" s="27"/>
      <c r="DA35" s="86"/>
      <c r="DB35" s="22">
        <f t="shared" si="106"/>
        <v>37788</v>
      </c>
      <c r="DC35" s="42">
        <f t="shared" si="55"/>
        <v>1</v>
      </c>
      <c r="DD35" s="42">
        <f t="shared" si="55"/>
        <v>1</v>
      </c>
      <c r="DE35" s="42">
        <f t="shared" si="55"/>
        <v>1</v>
      </c>
      <c r="DF35" s="42">
        <f t="shared" si="55"/>
        <v>1</v>
      </c>
      <c r="DG35" s="42">
        <f t="shared" si="55"/>
        <v>1</v>
      </c>
      <c r="DH35" s="42">
        <f t="shared" si="55"/>
        <v>0</v>
      </c>
      <c r="DI35" s="42">
        <f t="shared" si="55"/>
        <v>0</v>
      </c>
      <c r="DJ35" s="42">
        <f t="shared" si="55"/>
        <v>1</v>
      </c>
      <c r="DK35" s="23"/>
      <c r="DL35" s="43">
        <f t="shared" si="56"/>
        <v>0</v>
      </c>
      <c r="DM35" s="43">
        <f t="shared" si="57"/>
        <v>0</v>
      </c>
      <c r="DN35" s="43">
        <f t="shared" si="58"/>
        <v>0</v>
      </c>
      <c r="DO35" s="43">
        <f t="shared" si="59"/>
        <v>0</v>
      </c>
      <c r="DP35" s="43">
        <f t="shared" si="60"/>
        <v>0</v>
      </c>
      <c r="DQ35" s="43">
        <f t="shared" si="61"/>
        <v>0</v>
      </c>
      <c r="DR35" s="27"/>
      <c r="DS35" s="44">
        <f t="shared" si="62"/>
        <v>0.53113447725163543</v>
      </c>
      <c r="DT35" s="44">
        <f t="shared" si="62"/>
        <v>0.14417396808121599</v>
      </c>
      <c r="DU35" s="44">
        <f t="shared" si="62"/>
        <v>0.74870879905881249</v>
      </c>
      <c r="DV35" s="44">
        <f t="shared" si="62"/>
        <v>2.3814542456528222E-3</v>
      </c>
      <c r="DW35" s="44">
        <f t="shared" si="62"/>
        <v>0.5727117826376652</v>
      </c>
      <c r="DX35" s="44">
        <f t="shared" si="63"/>
        <v>1.4333540540781995</v>
      </c>
      <c r="DY35" s="27"/>
      <c r="DZ35" s="27"/>
      <c r="EA35" s="86"/>
      <c r="EB35" s="22">
        <f t="shared" si="107"/>
        <v>37697</v>
      </c>
      <c r="EC35" s="42">
        <f t="shared" si="65"/>
        <v>1</v>
      </c>
      <c r="ED35" s="42">
        <f t="shared" si="65"/>
        <v>1</v>
      </c>
      <c r="EE35" s="42">
        <f t="shared" si="65"/>
        <v>1</v>
      </c>
      <c r="EF35" s="42">
        <f t="shared" si="65"/>
        <v>1</v>
      </c>
      <c r="EG35" s="42">
        <f t="shared" si="65"/>
        <v>1</v>
      </c>
      <c r="EH35" s="42">
        <f t="shared" si="65"/>
        <v>0</v>
      </c>
      <c r="EI35" s="42">
        <f t="shared" si="65"/>
        <v>0</v>
      </c>
      <c r="EJ35" s="42">
        <f t="shared" si="65"/>
        <v>1</v>
      </c>
      <c r="EK35" s="23"/>
      <c r="EL35" s="43">
        <f t="shared" si="66"/>
        <v>0</v>
      </c>
      <c r="EM35" s="43">
        <f t="shared" si="67"/>
        <v>0</v>
      </c>
      <c r="EN35" s="43">
        <f t="shared" si="68"/>
        <v>0</v>
      </c>
      <c r="EO35" s="43">
        <f t="shared" si="69"/>
        <v>0</v>
      </c>
      <c r="EP35" s="43">
        <f t="shared" si="70"/>
        <v>0</v>
      </c>
      <c r="EQ35" s="43">
        <f t="shared" si="71"/>
        <v>0</v>
      </c>
      <c r="ER35" s="27"/>
      <c r="ES35" s="44">
        <f t="shared" si="72"/>
        <v>2.0681337111978038</v>
      </c>
      <c r="ET35" s="44">
        <f t="shared" si="72"/>
        <v>1.4213548784337986</v>
      </c>
      <c r="EU35" s="44">
        <f t="shared" si="72"/>
        <v>0.26316313233669397</v>
      </c>
      <c r="EV35" s="44">
        <f t="shared" si="72"/>
        <v>0.46326855461857885</v>
      </c>
      <c r="EW35" s="44">
        <f t="shared" si="72"/>
        <v>0.37396530624773278</v>
      </c>
      <c r="EX35" s="44">
        <f t="shared" si="73"/>
        <v>4.679941163457188E-2</v>
      </c>
      <c r="EY35" s="86"/>
      <c r="EZ35" s="27"/>
      <c r="FA35" s="27"/>
      <c r="FB35" s="22">
        <f t="shared" si="108"/>
        <v>37515</v>
      </c>
      <c r="FC35" s="42">
        <f t="shared" si="74"/>
        <v>1</v>
      </c>
      <c r="FD35" s="42">
        <f t="shared" si="74"/>
        <v>1</v>
      </c>
      <c r="FE35" s="42">
        <f t="shared" si="74"/>
        <v>1</v>
      </c>
      <c r="FF35" s="42">
        <f t="shared" si="74"/>
        <v>1</v>
      </c>
      <c r="FG35" s="42">
        <f t="shared" si="74"/>
        <v>1</v>
      </c>
      <c r="FH35" s="42">
        <f t="shared" si="74"/>
        <v>0</v>
      </c>
      <c r="FI35" s="42">
        <f t="shared" si="74"/>
        <v>0</v>
      </c>
      <c r="FJ35" s="42">
        <f t="shared" si="74"/>
        <v>1</v>
      </c>
      <c r="FK35" s="23"/>
      <c r="FL35" s="43">
        <f t="shared" si="75"/>
        <v>0</v>
      </c>
      <c r="FM35" s="43">
        <f t="shared" si="76"/>
        <v>0</v>
      </c>
      <c r="FN35" s="43">
        <f t="shared" si="77"/>
        <v>0</v>
      </c>
      <c r="FO35" s="43">
        <f t="shared" si="78"/>
        <v>0</v>
      </c>
      <c r="FP35" s="43">
        <f t="shared" si="79"/>
        <v>0</v>
      </c>
      <c r="FQ35" s="43">
        <f t="shared" si="80"/>
        <v>0</v>
      </c>
      <c r="FR35" s="27"/>
      <c r="FS35" s="44">
        <f t="shared" si="81"/>
        <v>0.71065238984216983</v>
      </c>
      <c r="FT35" s="44">
        <f t="shared" si="81"/>
        <v>0.27245002913282657</v>
      </c>
      <c r="FU35" s="44">
        <f t="shared" si="81"/>
        <v>0.28757058926208756</v>
      </c>
      <c r="FV35" s="44">
        <f t="shared" si="81"/>
        <v>6.9701754867310126E-3</v>
      </c>
      <c r="FW35" s="44">
        <f t="shared" si="81"/>
        <v>1.5822527997842657</v>
      </c>
      <c r="FX35" s="44">
        <f t="shared" si="82"/>
        <v>0.29307894895311709</v>
      </c>
      <c r="FY35" s="86"/>
      <c r="FZ35" s="27"/>
      <c r="GA35" s="27"/>
      <c r="GB35" s="22">
        <f t="shared" si="109"/>
        <v>37424</v>
      </c>
      <c r="GC35" s="42">
        <f t="shared" si="83"/>
        <v>1</v>
      </c>
      <c r="GD35" s="42">
        <f t="shared" si="83"/>
        <v>1</v>
      </c>
      <c r="GE35" s="42">
        <f t="shared" si="83"/>
        <v>1</v>
      </c>
      <c r="GF35" s="42">
        <f t="shared" si="83"/>
        <v>1</v>
      </c>
      <c r="GG35" s="42">
        <f t="shared" si="83"/>
        <v>1</v>
      </c>
      <c r="GH35" s="42">
        <f t="shared" si="83"/>
        <v>0</v>
      </c>
      <c r="GI35" s="42">
        <f t="shared" si="83"/>
        <v>0</v>
      </c>
      <c r="GJ35" s="42">
        <f t="shared" si="83"/>
        <v>1</v>
      </c>
      <c r="GK35" s="23"/>
      <c r="GL35" s="43">
        <f t="shared" si="84"/>
        <v>0</v>
      </c>
      <c r="GM35" s="43">
        <f t="shared" si="85"/>
        <v>0</v>
      </c>
      <c r="GN35" s="43">
        <f t="shared" si="86"/>
        <v>0</v>
      </c>
      <c r="GO35" s="43">
        <f t="shared" si="87"/>
        <v>0</v>
      </c>
      <c r="GP35" s="43">
        <f t="shared" si="88"/>
        <v>0</v>
      </c>
      <c r="GQ35" s="43">
        <f t="shared" si="89"/>
        <v>0</v>
      </c>
      <c r="GR35" s="27"/>
      <c r="GS35" s="44">
        <f t="shared" si="90"/>
        <v>0.41996943852720059</v>
      </c>
      <c r="GT35" s="44">
        <f t="shared" si="90"/>
        <v>1.9889097275471097</v>
      </c>
      <c r="GU35" s="44">
        <f t="shared" si="90"/>
        <v>1.1639834551750954</v>
      </c>
      <c r="GV35" s="44">
        <f t="shared" si="90"/>
        <v>0.73119612162903591</v>
      </c>
      <c r="GW35" s="44">
        <f t="shared" si="90"/>
        <v>0.54871083897002026</v>
      </c>
      <c r="GX35" s="44">
        <f t="shared" si="91"/>
        <v>0.26124431774216661</v>
      </c>
      <c r="GY35" s="86"/>
      <c r="GZ35" s="27"/>
      <c r="HA35" s="27"/>
      <c r="HB35" s="22">
        <f t="shared" si="110"/>
        <v>37326</v>
      </c>
      <c r="HC35" s="42">
        <f t="shared" si="93"/>
        <v>1</v>
      </c>
      <c r="HD35" s="42">
        <f t="shared" si="93"/>
        <v>1</v>
      </c>
      <c r="HE35" s="42">
        <f t="shared" si="93"/>
        <v>1</v>
      </c>
      <c r="HF35" s="42">
        <f t="shared" si="93"/>
        <v>1</v>
      </c>
      <c r="HG35" s="42">
        <f t="shared" si="93"/>
        <v>1</v>
      </c>
      <c r="HH35" s="42">
        <f t="shared" si="93"/>
        <v>0</v>
      </c>
      <c r="HI35" s="42">
        <f t="shared" si="93"/>
        <v>0</v>
      </c>
      <c r="HJ35" s="42">
        <f t="shared" si="93"/>
        <v>1</v>
      </c>
      <c r="HK35" s="23"/>
      <c r="HL35" s="43">
        <f t="shared" si="94"/>
        <v>0</v>
      </c>
      <c r="HM35" s="43">
        <f t="shared" si="95"/>
        <v>0</v>
      </c>
      <c r="HN35" s="43">
        <f t="shared" si="96"/>
        <v>0</v>
      </c>
      <c r="HO35" s="43">
        <f t="shared" si="97"/>
        <v>0</v>
      </c>
      <c r="HP35" s="43">
        <f t="shared" si="98"/>
        <v>0</v>
      </c>
      <c r="HQ35" s="43">
        <f t="shared" si="99"/>
        <v>0</v>
      </c>
      <c r="HR35" s="27"/>
      <c r="HS35" s="41">
        <f t="shared" si="100"/>
        <v>0.8651480642083782</v>
      </c>
      <c r="HT35" s="41">
        <f t="shared" si="100"/>
        <v>0.51278801758531711</v>
      </c>
      <c r="HU35" s="41">
        <f t="shared" si="100"/>
        <v>0.3301122989069169</v>
      </c>
      <c r="HV35" s="41">
        <f t="shared" si="100"/>
        <v>1.1754117023101098</v>
      </c>
      <c r="HW35" s="41">
        <f t="shared" si="100"/>
        <v>4.9848021621444104E-2</v>
      </c>
      <c r="HX35" s="41">
        <f t="shared" si="101"/>
        <v>0.24874453884638106</v>
      </c>
    </row>
    <row r="36" spans="1:233" x14ac:dyDescent="0.25">
      <c r="B36" s="18">
        <f t="shared" si="102"/>
        <v>38250</v>
      </c>
      <c r="C36" s="39">
        <f t="shared" si="16"/>
        <v>1.1265778744423747</v>
      </c>
      <c r="D36" s="39">
        <f t="shared" si="16"/>
        <v>0.96484609031604773</v>
      </c>
      <c r="E36" s="39">
        <f t="shared" si="16"/>
        <v>0.89047071622697604</v>
      </c>
      <c r="F36" s="39">
        <f t="shared" si="16"/>
        <v>0.84520130276848304</v>
      </c>
      <c r="G36" s="39">
        <f t="shared" si="16"/>
        <v>1.1619881258490468</v>
      </c>
      <c r="H36" s="39">
        <f t="shared" si="17"/>
        <v>0</v>
      </c>
      <c r="I36" s="39">
        <f t="shared" si="17"/>
        <v>0</v>
      </c>
      <c r="J36" s="39">
        <f t="shared" si="17"/>
        <v>0.9324926919251465</v>
      </c>
      <c r="K36" s="10"/>
      <c r="L36" s="40">
        <f t="shared" si="18"/>
        <v>1</v>
      </c>
      <c r="M36" s="40">
        <f t="shared" si="19"/>
        <v>1</v>
      </c>
      <c r="N36" s="40">
        <f t="shared" si="20"/>
        <v>1</v>
      </c>
      <c r="O36" s="40">
        <f t="shared" si="21"/>
        <v>1</v>
      </c>
      <c r="P36" s="40">
        <f t="shared" si="22"/>
        <v>1</v>
      </c>
      <c r="Q36" s="40">
        <f t="shared" si="23"/>
        <v>1</v>
      </c>
      <c r="S36" s="41">
        <f t="shared" si="24"/>
        <v>0.13773315610509376</v>
      </c>
      <c r="T36" s="41">
        <f t="shared" si="24"/>
        <v>7.6670349765331616E-2</v>
      </c>
      <c r="U36" s="41">
        <f t="shared" si="24"/>
        <v>0.6097282550609564</v>
      </c>
      <c r="V36" s="41">
        <f t="shared" si="24"/>
        <v>3.8331538514219443E-2</v>
      </c>
      <c r="W36" s="41">
        <f t="shared" si="24"/>
        <v>0.24942059190672025</v>
      </c>
      <c r="X36" s="41">
        <f t="shared" si="25"/>
        <v>0.15667535947071079</v>
      </c>
      <c r="Y36" s="86"/>
      <c r="AB36" s="18">
        <f t="shared" si="103"/>
        <v>38159</v>
      </c>
      <c r="AC36" s="39">
        <f t="shared" si="27"/>
        <v>0.99573628739995557</v>
      </c>
      <c r="AD36" s="39">
        <f t="shared" si="27"/>
        <v>0.95817223546470576</v>
      </c>
      <c r="AE36" s="39">
        <f t="shared" si="27"/>
        <v>0.805686937996275</v>
      </c>
      <c r="AF36" s="39">
        <f t="shared" si="27"/>
        <v>0.9316592803686955</v>
      </c>
      <c r="AG36" s="39">
        <f t="shared" si="27"/>
        <v>0.64089872193936326</v>
      </c>
      <c r="AH36" s="39">
        <f t="shared" si="27"/>
        <v>0</v>
      </c>
      <c r="AI36" s="39">
        <f t="shared" si="27"/>
        <v>0</v>
      </c>
      <c r="AJ36" s="39">
        <f t="shared" si="27"/>
        <v>0.87013375150188565</v>
      </c>
      <c r="AK36" s="10"/>
      <c r="AL36" s="40">
        <f t="shared" si="28"/>
        <v>1</v>
      </c>
      <c r="AM36" s="40">
        <f t="shared" si="29"/>
        <v>1</v>
      </c>
      <c r="AN36" s="40">
        <f t="shared" si="30"/>
        <v>1</v>
      </c>
      <c r="AO36" s="40">
        <f t="shared" si="31"/>
        <v>1</v>
      </c>
      <c r="AP36" s="40">
        <f t="shared" si="32"/>
        <v>1</v>
      </c>
      <c r="AQ36" s="40">
        <f t="shared" si="33"/>
        <v>1</v>
      </c>
      <c r="AS36" s="41">
        <f t="shared" si="34"/>
        <v>0.10501009980218899</v>
      </c>
      <c r="AT36" s="41">
        <f t="shared" si="34"/>
        <v>0.52093445783770864</v>
      </c>
      <c r="AU36" s="41">
        <f t="shared" si="34"/>
        <v>6.3718925711141516E-2</v>
      </c>
      <c r="AV36" s="41">
        <f t="shared" si="34"/>
        <v>0.48979137301840053</v>
      </c>
      <c r="AW36" s="41">
        <f t="shared" si="34"/>
        <v>0.52163066467965746</v>
      </c>
      <c r="AX36" s="41">
        <f t="shared" si="35"/>
        <v>0.5703917371648155</v>
      </c>
      <c r="BA36" s="86"/>
      <c r="BB36" s="18">
        <f t="shared" si="104"/>
        <v>38068</v>
      </c>
      <c r="BC36" s="39">
        <f t="shared" si="37"/>
        <v>1.1052123935245375</v>
      </c>
      <c r="BD36" s="39">
        <f t="shared" si="37"/>
        <v>1.0352196607307977</v>
      </c>
      <c r="BE36" s="39">
        <f t="shared" si="37"/>
        <v>1.0022971856461402</v>
      </c>
      <c r="BF36" s="39">
        <f t="shared" si="37"/>
        <v>0.89765685706831821</v>
      </c>
      <c r="BG36" s="39">
        <f t="shared" si="37"/>
        <v>1.0988287609291716</v>
      </c>
      <c r="BH36" s="39">
        <f t="shared" si="37"/>
        <v>0</v>
      </c>
      <c r="BI36" s="39">
        <f t="shared" si="37"/>
        <v>0</v>
      </c>
      <c r="BJ36" s="39">
        <f t="shared" si="37"/>
        <v>1.0331685640541752</v>
      </c>
      <c r="BK36" s="10"/>
      <c r="BL36" s="40">
        <f t="shared" si="38"/>
        <v>1</v>
      </c>
      <c r="BM36" s="40">
        <f t="shared" si="39"/>
        <v>1</v>
      </c>
      <c r="BN36" s="40">
        <f t="shared" si="40"/>
        <v>1</v>
      </c>
      <c r="BO36" s="40">
        <f t="shared" si="41"/>
        <v>1</v>
      </c>
      <c r="BP36" s="40">
        <f t="shared" si="42"/>
        <v>1</v>
      </c>
      <c r="BQ36" s="40">
        <f t="shared" si="43"/>
        <v>1</v>
      </c>
      <c r="BS36" s="41">
        <f t="shared" si="44"/>
        <v>0.59704378771577138</v>
      </c>
      <c r="BT36" s="41">
        <f t="shared" si="44"/>
        <v>0.18241489307052963</v>
      </c>
      <c r="BU36" s="41">
        <f t="shared" si="44"/>
        <v>0.3111229646731945</v>
      </c>
      <c r="BV36" s="41">
        <f t="shared" si="44"/>
        <v>0.24197256381000556</v>
      </c>
      <c r="BW36" s="41">
        <f t="shared" si="44"/>
        <v>0.59123683869594978</v>
      </c>
      <c r="BX36" s="41">
        <f t="shared" si="45"/>
        <v>0.31455344973665195</v>
      </c>
      <c r="BY36" s="86"/>
      <c r="CB36" s="18">
        <f t="shared" si="105"/>
        <v>37886</v>
      </c>
      <c r="CC36" s="39">
        <f t="shared" si="46"/>
        <v>0.90025556757106273</v>
      </c>
      <c r="CD36" s="39">
        <f t="shared" si="46"/>
        <v>1.0481968419171435</v>
      </c>
      <c r="CE36" s="39">
        <f t="shared" si="46"/>
        <v>0.84669289759400679</v>
      </c>
      <c r="CF36" s="39">
        <f t="shared" si="46"/>
        <v>0.97126579803178725</v>
      </c>
      <c r="CG36" s="39">
        <f t="shared" si="46"/>
        <v>1.0311175222099203</v>
      </c>
      <c r="CH36" s="39">
        <f t="shared" si="46"/>
        <v>0</v>
      </c>
      <c r="CI36" s="39">
        <f t="shared" si="46"/>
        <v>0</v>
      </c>
      <c r="CJ36" s="39">
        <f t="shared" si="46"/>
        <v>0.93554366804826927</v>
      </c>
      <c r="CK36" s="10"/>
      <c r="CL36" s="40">
        <f t="shared" si="47"/>
        <v>1</v>
      </c>
      <c r="CM36" s="40">
        <f t="shared" si="48"/>
        <v>1</v>
      </c>
      <c r="CN36" s="40">
        <f t="shared" si="49"/>
        <v>1</v>
      </c>
      <c r="CO36" s="40">
        <f t="shared" si="50"/>
        <v>1</v>
      </c>
      <c r="CP36" s="40">
        <f t="shared" si="51"/>
        <v>1</v>
      </c>
      <c r="CQ36" s="40">
        <f t="shared" si="52"/>
        <v>1</v>
      </c>
      <c r="CS36" s="41">
        <f t="shared" si="53"/>
        <v>5.5763144871604234E-2</v>
      </c>
      <c r="CT36" s="41">
        <f t="shared" si="53"/>
        <v>0.12420063159125909</v>
      </c>
      <c r="CU36" s="41">
        <f t="shared" si="53"/>
        <v>1.3341725836454652</v>
      </c>
      <c r="CV36" s="41">
        <f t="shared" si="53"/>
        <v>1.1551016604980502</v>
      </c>
      <c r="CW36" s="41">
        <f t="shared" si="53"/>
        <v>0.95391148791006142</v>
      </c>
      <c r="CX36" s="41">
        <f t="shared" si="54"/>
        <v>0.22236020338702822</v>
      </c>
      <c r="DA36" s="86"/>
      <c r="DB36" s="18">
        <f t="shared" si="106"/>
        <v>37795</v>
      </c>
      <c r="DC36" s="39">
        <f t="shared" si="55"/>
        <v>0.97000276154459386</v>
      </c>
      <c r="DD36" s="39">
        <f t="shared" si="55"/>
        <v>1.0414986388780616</v>
      </c>
      <c r="DE36" s="39">
        <f t="shared" si="55"/>
        <v>1.0201898664025488</v>
      </c>
      <c r="DF36" s="39">
        <f t="shared" si="55"/>
        <v>1.1017135913412519</v>
      </c>
      <c r="DG36" s="39">
        <f t="shared" si="55"/>
        <v>1.3820815188091298</v>
      </c>
      <c r="DH36" s="39">
        <f t="shared" si="55"/>
        <v>0</v>
      </c>
      <c r="DI36" s="39">
        <f t="shared" si="55"/>
        <v>0</v>
      </c>
      <c r="DJ36" s="39">
        <f t="shared" si="55"/>
        <v>0.7681891080215667</v>
      </c>
      <c r="DK36" s="10"/>
      <c r="DL36" s="40">
        <f t="shared" si="56"/>
        <v>1</v>
      </c>
      <c r="DM36" s="40">
        <f t="shared" si="57"/>
        <v>1</v>
      </c>
      <c r="DN36" s="40">
        <f t="shared" si="58"/>
        <v>1</v>
      </c>
      <c r="DO36" s="40">
        <f t="shared" si="59"/>
        <v>1</v>
      </c>
      <c r="DP36" s="40">
        <f t="shared" si="60"/>
        <v>1</v>
      </c>
      <c r="DQ36" s="40">
        <f t="shared" si="61"/>
        <v>1</v>
      </c>
      <c r="DS36" s="41">
        <f t="shared" si="62"/>
        <v>0.25874646791170158</v>
      </c>
      <c r="DT36" s="41">
        <f t="shared" si="62"/>
        <v>0.37704106525798969</v>
      </c>
      <c r="DU36" s="41">
        <f t="shared" si="62"/>
        <v>1.1367755937047239</v>
      </c>
      <c r="DV36" s="41">
        <f t="shared" si="62"/>
        <v>0.24927233672343474</v>
      </c>
      <c r="DW36" s="41">
        <f t="shared" si="62"/>
        <v>0.11185638150520713</v>
      </c>
      <c r="DX36" s="41">
        <f t="shared" si="63"/>
        <v>0.41761965973729753</v>
      </c>
      <c r="EA36" s="86"/>
      <c r="EB36" s="18">
        <f t="shared" si="107"/>
        <v>37704</v>
      </c>
      <c r="EC36" s="39">
        <f t="shared" si="65"/>
        <v>1.3013487028614619</v>
      </c>
      <c r="ED36" s="39">
        <f t="shared" si="65"/>
        <v>1.1577105418755143</v>
      </c>
      <c r="EE36" s="39">
        <f t="shared" si="65"/>
        <v>1.1178051357171681</v>
      </c>
      <c r="EF36" s="39">
        <f t="shared" si="65"/>
        <v>1.1743549307647612</v>
      </c>
      <c r="EG36" s="39">
        <f t="shared" si="65"/>
        <v>1.5258693571524906</v>
      </c>
      <c r="EH36" s="39">
        <f t="shared" si="65"/>
        <v>0</v>
      </c>
      <c r="EI36" s="39">
        <f t="shared" si="65"/>
        <v>0</v>
      </c>
      <c r="EJ36" s="39">
        <f t="shared" si="65"/>
        <v>0.86597430764357275</v>
      </c>
      <c r="EK36" s="10"/>
      <c r="EL36" s="40">
        <f t="shared" si="66"/>
        <v>1</v>
      </c>
      <c r="EM36" s="40">
        <f t="shared" si="67"/>
        <v>1</v>
      </c>
      <c r="EN36" s="40">
        <f t="shared" si="68"/>
        <v>1</v>
      </c>
      <c r="EO36" s="40">
        <f t="shared" si="69"/>
        <v>1</v>
      </c>
      <c r="EP36" s="40">
        <f t="shared" si="70"/>
        <v>1</v>
      </c>
      <c r="EQ36" s="40">
        <f t="shared" si="71"/>
        <v>1</v>
      </c>
      <c r="ES36" s="41">
        <f t="shared" si="72"/>
        <v>7.9239862582806173E-2</v>
      </c>
      <c r="ET36" s="41">
        <f t="shared" si="72"/>
        <v>0.35393040295125011</v>
      </c>
      <c r="EU36" s="41">
        <f t="shared" si="72"/>
        <v>0.82431598017944152</v>
      </c>
      <c r="EV36" s="41">
        <f t="shared" si="72"/>
        <v>0.89834908586565487</v>
      </c>
      <c r="EW36" s="41">
        <f t="shared" si="72"/>
        <v>0.48588427912784438</v>
      </c>
      <c r="EX36" s="41">
        <f t="shared" si="73"/>
        <v>0.68946148103881433</v>
      </c>
      <c r="EY36" s="86"/>
      <c r="FB36" s="18">
        <f t="shared" si="108"/>
        <v>37522</v>
      </c>
      <c r="FC36" s="39">
        <f t="shared" si="74"/>
        <v>0.72446108544264409</v>
      </c>
      <c r="FD36" s="39">
        <f t="shared" si="74"/>
        <v>0.8506120171482825</v>
      </c>
      <c r="FE36" s="39">
        <f t="shared" si="74"/>
        <v>0.89021640510135425</v>
      </c>
      <c r="FF36" s="39">
        <f t="shared" si="74"/>
        <v>0.92452829252163116</v>
      </c>
      <c r="FG36" s="39">
        <f t="shared" si="74"/>
        <v>1.1883648094125128</v>
      </c>
      <c r="FH36" s="39">
        <f t="shared" si="74"/>
        <v>0</v>
      </c>
      <c r="FI36" s="39">
        <f t="shared" si="74"/>
        <v>0</v>
      </c>
      <c r="FJ36" s="39">
        <f t="shared" si="74"/>
        <v>0.7488398591243427</v>
      </c>
      <c r="FK36" s="10"/>
      <c r="FL36" s="40">
        <f t="shared" si="75"/>
        <v>1</v>
      </c>
      <c r="FM36" s="40">
        <f t="shared" si="76"/>
        <v>1</v>
      </c>
      <c r="FN36" s="40">
        <f t="shared" si="77"/>
        <v>1</v>
      </c>
      <c r="FO36" s="40">
        <f t="shared" si="78"/>
        <v>1</v>
      </c>
      <c r="FP36" s="40">
        <f t="shared" si="79"/>
        <v>1</v>
      </c>
      <c r="FQ36" s="40">
        <f t="shared" si="80"/>
        <v>1</v>
      </c>
      <c r="FS36" s="41">
        <f t="shared" si="81"/>
        <v>0.14430042342389829</v>
      </c>
      <c r="FT36" s="41">
        <f t="shared" si="81"/>
        <v>0.49349984422500837</v>
      </c>
      <c r="FU36" s="41">
        <f t="shared" si="81"/>
        <v>0.59472786385666132</v>
      </c>
      <c r="FV36" s="41">
        <f t="shared" si="81"/>
        <v>0.39407995733837869</v>
      </c>
      <c r="FW36" s="41">
        <f t="shared" si="81"/>
        <v>0.71412240314665087</v>
      </c>
      <c r="FX36" s="41">
        <f t="shared" si="82"/>
        <v>0.71420394615156635</v>
      </c>
      <c r="FY36" s="86"/>
      <c r="GB36" s="18">
        <f t="shared" si="109"/>
        <v>37431</v>
      </c>
      <c r="GC36" s="39">
        <f t="shared" si="83"/>
        <v>0.78865842266775055</v>
      </c>
      <c r="GD36" s="39">
        <f t="shared" si="83"/>
        <v>0.79463206671695608</v>
      </c>
      <c r="GE36" s="39">
        <f t="shared" si="83"/>
        <v>0.66407421374418218</v>
      </c>
      <c r="GF36" s="39">
        <f t="shared" si="83"/>
        <v>0.7323643285606618</v>
      </c>
      <c r="GG36" s="39">
        <f t="shared" si="83"/>
        <v>0.73524206473753262</v>
      </c>
      <c r="GH36" s="39">
        <f t="shared" si="83"/>
        <v>0</v>
      </c>
      <c r="GI36" s="39">
        <f t="shared" si="83"/>
        <v>0</v>
      </c>
      <c r="GJ36" s="39">
        <f t="shared" si="83"/>
        <v>1.1077874192260311</v>
      </c>
      <c r="GK36" s="10"/>
      <c r="GL36" s="40">
        <f t="shared" si="84"/>
        <v>1</v>
      </c>
      <c r="GM36" s="40">
        <f t="shared" si="85"/>
        <v>1</v>
      </c>
      <c r="GN36" s="40">
        <f t="shared" si="86"/>
        <v>1</v>
      </c>
      <c r="GO36" s="40">
        <f t="shared" si="87"/>
        <v>1</v>
      </c>
      <c r="GP36" s="40">
        <f t="shared" si="88"/>
        <v>1</v>
      </c>
      <c r="GQ36" s="40">
        <f t="shared" si="89"/>
        <v>1</v>
      </c>
      <c r="GS36" s="41">
        <f t="shared" si="90"/>
        <v>0.94333167488349146</v>
      </c>
      <c r="GT36" s="41">
        <f t="shared" si="90"/>
        <v>8.463428243189311E-2</v>
      </c>
      <c r="GU36" s="41">
        <f t="shared" si="90"/>
        <v>1.242881070970927</v>
      </c>
      <c r="GV36" s="41">
        <f t="shared" si="90"/>
        <v>3.4168106190507974E-2</v>
      </c>
      <c r="GW36" s="41">
        <f t="shared" si="90"/>
        <v>0.90625073194362205</v>
      </c>
      <c r="GX36" s="41">
        <f t="shared" si="91"/>
        <v>0.64320355602172685</v>
      </c>
      <c r="GY36" s="86"/>
      <c r="HB36" s="18">
        <f t="shared" si="110"/>
        <v>37333</v>
      </c>
      <c r="HC36" s="39">
        <f t="shared" si="93"/>
        <v>1.0269637128305023</v>
      </c>
      <c r="HD36" s="39">
        <f t="shared" si="93"/>
        <v>1.0662890862373442</v>
      </c>
      <c r="HE36" s="39">
        <f t="shared" si="93"/>
        <v>1.078342587865927</v>
      </c>
      <c r="HF36" s="39">
        <f t="shared" si="93"/>
        <v>0.90269855563960921</v>
      </c>
      <c r="HG36" s="39">
        <f t="shared" si="93"/>
        <v>1.19357454255657</v>
      </c>
      <c r="HH36" s="39">
        <f t="shared" si="93"/>
        <v>0</v>
      </c>
      <c r="HI36" s="39">
        <f t="shared" si="93"/>
        <v>0</v>
      </c>
      <c r="HJ36" s="39">
        <f t="shared" si="93"/>
        <v>1.1025131398670334</v>
      </c>
      <c r="HK36" s="10"/>
      <c r="HL36" s="40">
        <f t="shared" si="94"/>
        <v>1</v>
      </c>
      <c r="HM36" s="40">
        <f t="shared" si="95"/>
        <v>1</v>
      </c>
      <c r="HN36" s="40">
        <f t="shared" si="96"/>
        <v>1</v>
      </c>
      <c r="HO36" s="40">
        <f t="shared" si="97"/>
        <v>1</v>
      </c>
      <c r="HP36" s="40">
        <f t="shared" si="98"/>
        <v>1</v>
      </c>
      <c r="HQ36" s="40">
        <f t="shared" si="99"/>
        <v>0</v>
      </c>
      <c r="HS36" s="41">
        <f t="shared" si="100"/>
        <v>1.035333253377628</v>
      </c>
      <c r="HT36" s="41">
        <f t="shared" si="100"/>
        <v>0.17197102654057131</v>
      </c>
      <c r="HU36" s="41">
        <f t="shared" si="100"/>
        <v>0.3841339088501754</v>
      </c>
      <c r="HV36" s="41">
        <f t="shared" si="100"/>
        <v>0.15267808984380368</v>
      </c>
      <c r="HW36" s="41">
        <f t="shared" si="100"/>
        <v>0.44958395491690462</v>
      </c>
      <c r="HX36" s="41">
        <f t="shared" si="101"/>
        <v>2.0304319745543618</v>
      </c>
    </row>
    <row r="37" spans="1:233" x14ac:dyDescent="0.25">
      <c r="B37" s="18">
        <f t="shared" si="102"/>
        <v>38257</v>
      </c>
      <c r="C37" s="39">
        <f t="shared" si="16"/>
        <v>1.0505256348020797</v>
      </c>
      <c r="D37" s="39">
        <f t="shared" si="16"/>
        <v>0.90076150366809982</v>
      </c>
      <c r="E37" s="39">
        <f t="shared" si="16"/>
        <v>0.90275841374158405</v>
      </c>
      <c r="F37" s="39">
        <f t="shared" si="16"/>
        <v>0.61308110515956582</v>
      </c>
      <c r="G37" s="39">
        <f t="shared" si="16"/>
        <v>0.90583693697923717</v>
      </c>
      <c r="H37" s="39">
        <f t="shared" si="17"/>
        <v>0</v>
      </c>
      <c r="I37" s="39">
        <f t="shared" si="17"/>
        <v>0</v>
      </c>
      <c r="J37" s="39">
        <f t="shared" si="17"/>
        <v>0.76294459076148724</v>
      </c>
      <c r="K37" s="10"/>
      <c r="L37" s="40">
        <f t="shared" si="18"/>
        <v>1</v>
      </c>
      <c r="M37" s="40">
        <f t="shared" si="19"/>
        <v>1</v>
      </c>
      <c r="N37" s="40">
        <f t="shared" si="20"/>
        <v>1</v>
      </c>
      <c r="O37" s="40">
        <f t="shared" si="21"/>
        <v>0</v>
      </c>
      <c r="P37" s="40">
        <f t="shared" si="22"/>
        <v>1</v>
      </c>
      <c r="Q37" s="40">
        <f t="shared" si="23"/>
        <v>1</v>
      </c>
      <c r="S37" s="41">
        <f t="shared" si="24"/>
        <v>0.27767554278013906</v>
      </c>
      <c r="T37" s="41">
        <f t="shared" si="24"/>
        <v>1.1947429207252303</v>
      </c>
      <c r="U37" s="41">
        <f t="shared" si="24"/>
        <v>0.49803868621465402</v>
      </c>
      <c r="V37" s="41">
        <f t="shared" si="24"/>
        <v>1.8437792888871625</v>
      </c>
      <c r="W37" s="41">
        <f t="shared" si="24"/>
        <v>1.2406303533985075</v>
      </c>
      <c r="X37" s="41">
        <f t="shared" si="25"/>
        <v>0.71770162564891604</v>
      </c>
      <c r="Y37" s="86"/>
      <c r="AB37" s="18">
        <f t="shared" si="103"/>
        <v>38166</v>
      </c>
      <c r="AC37" s="39">
        <f t="shared" si="27"/>
        <v>0.8664237512618832</v>
      </c>
      <c r="AD37" s="39">
        <f t="shared" si="27"/>
        <v>0.94124333374049129</v>
      </c>
      <c r="AE37" s="39">
        <f t="shared" si="27"/>
        <v>0.76615739603588939</v>
      </c>
      <c r="AF37" s="39">
        <f t="shared" si="27"/>
        <v>0.87878481127898989</v>
      </c>
      <c r="AG37" s="39">
        <f t="shared" si="27"/>
        <v>1.4292567599560719</v>
      </c>
      <c r="AH37" s="39">
        <f t="shared" si="27"/>
        <v>0</v>
      </c>
      <c r="AI37" s="39">
        <f t="shared" si="27"/>
        <v>0</v>
      </c>
      <c r="AJ37" s="39">
        <f t="shared" si="27"/>
        <v>0</v>
      </c>
      <c r="AK37" s="10"/>
      <c r="AL37" s="40">
        <f t="shared" si="28"/>
        <v>1</v>
      </c>
      <c r="AM37" s="40">
        <f t="shared" si="29"/>
        <v>1</v>
      </c>
      <c r="AN37" s="40">
        <f t="shared" si="30"/>
        <v>1</v>
      </c>
      <c r="AO37" s="40">
        <f t="shared" si="31"/>
        <v>1</v>
      </c>
      <c r="AP37" s="40">
        <f t="shared" si="32"/>
        <v>1</v>
      </c>
      <c r="AQ37" s="40">
        <f t="shared" si="33"/>
        <v>0</v>
      </c>
      <c r="AS37" s="41">
        <f t="shared" si="34"/>
        <v>0.15198477670506033</v>
      </c>
      <c r="AT37" s="41">
        <f t="shared" si="34"/>
        <v>0.73880014788615522</v>
      </c>
      <c r="AU37" s="41">
        <f t="shared" si="34"/>
        <v>0.659109499089648</v>
      </c>
      <c r="AV37" s="41">
        <f t="shared" si="34"/>
        <v>1.1328034762425696</v>
      </c>
      <c r="AW37" s="41">
        <f t="shared" si="34"/>
        <v>0.89595982573739885</v>
      </c>
      <c r="AX37" s="41">
        <f t="shared" si="35"/>
        <v>1.4352653630580512</v>
      </c>
      <c r="BA37" s="86"/>
      <c r="BB37" s="18">
        <f t="shared" si="104"/>
        <v>38075</v>
      </c>
      <c r="BC37" s="39">
        <f t="shared" si="37"/>
        <v>1.1418707015926244</v>
      </c>
      <c r="BD37" s="39">
        <f t="shared" si="37"/>
        <v>1.1329425007755702</v>
      </c>
      <c r="BE37" s="39">
        <f t="shared" si="37"/>
        <v>0.9789559779834297</v>
      </c>
      <c r="BF37" s="39">
        <f t="shared" si="37"/>
        <v>0.87636184646339288</v>
      </c>
      <c r="BG37" s="39">
        <f t="shared" si="37"/>
        <v>0.88820904438945536</v>
      </c>
      <c r="BH37" s="39">
        <f t="shared" si="37"/>
        <v>0</v>
      </c>
      <c r="BI37" s="39">
        <f t="shared" si="37"/>
        <v>0</v>
      </c>
      <c r="BJ37" s="39">
        <f t="shared" si="37"/>
        <v>1.0230801651425256</v>
      </c>
      <c r="BK37" s="10"/>
      <c r="BL37" s="40">
        <f t="shared" si="38"/>
        <v>1</v>
      </c>
      <c r="BM37" s="40">
        <f t="shared" si="39"/>
        <v>0</v>
      </c>
      <c r="BN37" s="40">
        <f t="shared" si="40"/>
        <v>1</v>
      </c>
      <c r="BO37" s="40">
        <f t="shared" si="41"/>
        <v>1</v>
      </c>
      <c r="BP37" s="40">
        <f t="shared" si="42"/>
        <v>1</v>
      </c>
      <c r="BQ37" s="40">
        <f t="shared" si="43"/>
        <v>1</v>
      </c>
      <c r="BS37" s="41">
        <f t="shared" si="44"/>
        <v>0.32331325328519833</v>
      </c>
      <c r="BT37" s="41">
        <f t="shared" si="44"/>
        <v>2.0033929640331083</v>
      </c>
      <c r="BU37" s="41">
        <f t="shared" si="44"/>
        <v>0.59956473725758719</v>
      </c>
      <c r="BV37" s="41">
        <f t="shared" si="44"/>
        <v>0.38148358652226821</v>
      </c>
      <c r="BW37" s="41">
        <f t="shared" si="44"/>
        <v>8.5282852271774068E-2</v>
      </c>
      <c r="BX37" s="41">
        <f t="shared" si="45"/>
        <v>0.37975084432446693</v>
      </c>
      <c r="BY37" s="86"/>
      <c r="CB37" s="18">
        <f t="shared" si="105"/>
        <v>37893</v>
      </c>
      <c r="CC37" s="39">
        <f t="shared" si="46"/>
        <v>0.8422283958663086</v>
      </c>
      <c r="CD37" s="39">
        <f t="shared" si="46"/>
        <v>0.88209120680428998</v>
      </c>
      <c r="CE37" s="39">
        <f t="shared" si="46"/>
        <v>0.85537124647559815</v>
      </c>
      <c r="CF37" s="39">
        <f t="shared" si="46"/>
        <v>1.1595466204928004</v>
      </c>
      <c r="CG37" s="39">
        <f t="shared" si="46"/>
        <v>0.96684944753758495</v>
      </c>
      <c r="CH37" s="39">
        <f t="shared" si="46"/>
        <v>0</v>
      </c>
      <c r="CI37" s="39">
        <f t="shared" si="46"/>
        <v>0</v>
      </c>
      <c r="CJ37" s="39">
        <f t="shared" si="46"/>
        <v>1.2462732422153184</v>
      </c>
      <c r="CK37" s="10"/>
      <c r="CL37" s="40">
        <f t="shared" si="47"/>
        <v>1</v>
      </c>
      <c r="CM37" s="40">
        <f t="shared" si="48"/>
        <v>0</v>
      </c>
      <c r="CN37" s="40">
        <f t="shared" si="49"/>
        <v>1</v>
      </c>
      <c r="CO37" s="40">
        <f t="shared" si="50"/>
        <v>1</v>
      </c>
      <c r="CP37" s="40">
        <f t="shared" si="51"/>
        <v>1</v>
      </c>
      <c r="CQ37" s="40">
        <f t="shared" si="52"/>
        <v>0</v>
      </c>
      <c r="CS37" s="41">
        <f t="shared" si="53"/>
        <v>8.5423633403924587E-2</v>
      </c>
      <c r="CT37" s="41">
        <f t="shared" si="53"/>
        <v>1.8751905908196913</v>
      </c>
      <c r="CU37" s="41">
        <f t="shared" si="53"/>
        <v>1.241790709090858</v>
      </c>
      <c r="CV37" s="41">
        <f t="shared" si="53"/>
        <v>1.152974172562383</v>
      </c>
      <c r="CW37" s="41">
        <f t="shared" si="53"/>
        <v>1.3924473051658519</v>
      </c>
      <c r="CX37" s="41">
        <f t="shared" si="54"/>
        <v>2.3041793963646606</v>
      </c>
      <c r="DA37" s="86"/>
      <c r="DB37" s="18">
        <f t="shared" si="106"/>
        <v>37802</v>
      </c>
      <c r="DC37" s="39">
        <f t="shared" si="55"/>
        <v>0.74514555616939804</v>
      </c>
      <c r="DD37" s="39">
        <f t="shared" si="55"/>
        <v>1.0084707186891673</v>
      </c>
      <c r="DE37" s="39">
        <f t="shared" si="55"/>
        <v>0.98741547347271641</v>
      </c>
      <c r="DF37" s="39">
        <f t="shared" si="55"/>
        <v>1.9843278594090816</v>
      </c>
      <c r="DG37" s="39">
        <f t="shared" si="55"/>
        <v>0</v>
      </c>
      <c r="DH37" s="39">
        <f t="shared" si="55"/>
        <v>0</v>
      </c>
      <c r="DI37" s="39">
        <f t="shared" si="55"/>
        <v>0</v>
      </c>
      <c r="DJ37" s="39">
        <f t="shared" si="55"/>
        <v>0.97860161206643792</v>
      </c>
      <c r="DK37" s="10"/>
      <c r="DL37" s="40">
        <f t="shared" si="56"/>
        <v>0</v>
      </c>
      <c r="DM37" s="40">
        <f t="shared" si="57"/>
        <v>0</v>
      </c>
      <c r="DN37" s="40">
        <f t="shared" si="58"/>
        <v>0</v>
      </c>
      <c r="DO37" s="40">
        <f t="shared" si="59"/>
        <v>0</v>
      </c>
      <c r="DP37" s="40">
        <f t="shared" si="60"/>
        <v>0</v>
      </c>
      <c r="DQ37" s="40">
        <f t="shared" si="61"/>
        <v>0</v>
      </c>
      <c r="DS37" s="41">
        <f t="shared" si="62"/>
        <v>1.7830550348813667</v>
      </c>
      <c r="DT37" s="41">
        <f t="shared" si="62"/>
        <v>3.778334797065161E-2</v>
      </c>
      <c r="DU37" s="41">
        <f t="shared" si="62"/>
        <v>0.50682325240839676</v>
      </c>
      <c r="DV37" s="41">
        <f t="shared" si="62"/>
        <v>2.3916548114475447</v>
      </c>
      <c r="DW37" s="41">
        <f t="shared" si="62"/>
        <v>2.3643926948067011</v>
      </c>
      <c r="DX37" s="41">
        <f t="shared" si="63"/>
        <v>1.2624912734512432</v>
      </c>
      <c r="EA37" s="86"/>
      <c r="EB37" s="18">
        <f t="shared" si="107"/>
        <v>37711</v>
      </c>
      <c r="EC37" s="39">
        <f t="shared" si="65"/>
        <v>1.1269345419633159</v>
      </c>
      <c r="ED37" s="39">
        <f t="shared" si="65"/>
        <v>1.0563381189609584</v>
      </c>
      <c r="EE37" s="39">
        <f t="shared" si="65"/>
        <v>0.92599671123720284</v>
      </c>
      <c r="EF37" s="39">
        <f t="shared" si="65"/>
        <v>1.0660352273496592</v>
      </c>
      <c r="EG37" s="39">
        <f t="shared" si="65"/>
        <v>1.5066926118258921</v>
      </c>
      <c r="EH37" s="39">
        <f t="shared" si="65"/>
        <v>0</v>
      </c>
      <c r="EI37" s="39">
        <f t="shared" si="65"/>
        <v>0</v>
      </c>
      <c r="EJ37" s="39">
        <f t="shared" si="65"/>
        <v>0.86767058876166248</v>
      </c>
      <c r="EK37" s="10"/>
      <c r="EL37" s="40">
        <f t="shared" si="66"/>
        <v>1</v>
      </c>
      <c r="EM37" s="40">
        <f t="shared" si="67"/>
        <v>1</v>
      </c>
      <c r="EN37" s="40">
        <f t="shared" si="68"/>
        <v>1</v>
      </c>
      <c r="EO37" s="40">
        <f t="shared" si="69"/>
        <v>1</v>
      </c>
      <c r="EP37" s="40">
        <f t="shared" si="70"/>
        <v>1</v>
      </c>
      <c r="EQ37" s="40">
        <f t="shared" si="71"/>
        <v>1</v>
      </c>
      <c r="ES37" s="41">
        <f t="shared" si="72"/>
        <v>1.2303689314248387</v>
      </c>
      <c r="ET37" s="41">
        <f t="shared" si="72"/>
        <v>0.78717892429082659</v>
      </c>
      <c r="EU37" s="41">
        <f t="shared" si="72"/>
        <v>0.94629999472489112</v>
      </c>
      <c r="EV37" s="41">
        <f t="shared" si="72"/>
        <v>5.2430829725161734E-2</v>
      </c>
      <c r="EW37" s="41">
        <f t="shared" si="72"/>
        <v>0.45452836098267035</v>
      </c>
      <c r="EX37" s="41">
        <f t="shared" si="73"/>
        <v>0.6801430777664893</v>
      </c>
      <c r="EY37" s="86"/>
      <c r="FB37" s="18">
        <f t="shared" si="108"/>
        <v>37529</v>
      </c>
      <c r="FC37" s="39">
        <f t="shared" si="74"/>
        <v>0.54250533716393801</v>
      </c>
      <c r="FD37" s="39">
        <f t="shared" si="74"/>
        <v>0.82002444276976594</v>
      </c>
      <c r="FE37" s="39">
        <f t="shared" si="74"/>
        <v>0.8815267198644936</v>
      </c>
      <c r="FF37" s="39">
        <f t="shared" si="74"/>
        <v>0.91116779464819908</v>
      </c>
      <c r="FG37" s="39">
        <f t="shared" si="74"/>
        <v>0.98394453255026382</v>
      </c>
      <c r="FH37" s="39">
        <f t="shared" si="74"/>
        <v>0</v>
      </c>
      <c r="FI37" s="39">
        <f t="shared" si="74"/>
        <v>0</v>
      </c>
      <c r="FJ37" s="39">
        <f t="shared" si="74"/>
        <v>0.87509885802476806</v>
      </c>
      <c r="FK37" s="10"/>
      <c r="FL37" s="40">
        <f t="shared" si="75"/>
        <v>1</v>
      </c>
      <c r="FM37" s="40">
        <f t="shared" si="76"/>
        <v>1</v>
      </c>
      <c r="FN37" s="40">
        <f t="shared" si="77"/>
        <v>1</v>
      </c>
      <c r="FO37" s="40">
        <f t="shared" si="78"/>
        <v>1</v>
      </c>
      <c r="FP37" s="40">
        <f t="shared" si="79"/>
        <v>0</v>
      </c>
      <c r="FQ37" s="40">
        <f t="shared" si="80"/>
        <v>1</v>
      </c>
      <c r="FS37" s="41">
        <f t="shared" si="81"/>
        <v>0.70887976471483727</v>
      </c>
      <c r="FT37" s="41">
        <f t="shared" si="81"/>
        <v>0.65033005422123868</v>
      </c>
      <c r="FU37" s="41">
        <f t="shared" si="81"/>
        <v>0.619040239825976</v>
      </c>
      <c r="FV37" s="41">
        <f t="shared" si="81"/>
        <v>0.46260867611284195</v>
      </c>
      <c r="FW37" s="41">
        <f t="shared" si="81"/>
        <v>1.6562487832634172</v>
      </c>
      <c r="FX37" s="41">
        <f t="shared" si="82"/>
        <v>0.20783964207832487</v>
      </c>
      <c r="FY37" s="86"/>
      <c r="GB37" s="18">
        <f t="shared" si="109"/>
        <v>37438</v>
      </c>
      <c r="GC37" s="39">
        <f t="shared" si="83"/>
        <v>0.87366587869797963</v>
      </c>
      <c r="GD37" s="39">
        <f t="shared" si="83"/>
        <v>0.65601257502701249</v>
      </c>
      <c r="GE37" s="39">
        <f t="shared" si="83"/>
        <v>0.86816889266571928</v>
      </c>
      <c r="GF37" s="39">
        <f t="shared" si="83"/>
        <v>0</v>
      </c>
      <c r="GG37" s="39">
        <f t="shared" si="83"/>
        <v>2.7219885148879199</v>
      </c>
      <c r="GH37" s="39">
        <f t="shared" si="83"/>
        <v>0</v>
      </c>
      <c r="GI37" s="39">
        <f t="shared" si="83"/>
        <v>0</v>
      </c>
      <c r="GJ37" s="39">
        <f t="shared" si="83"/>
        <v>1.3332514989372433</v>
      </c>
      <c r="GK37" s="10"/>
      <c r="GL37" s="40">
        <f t="shared" si="84"/>
        <v>1</v>
      </c>
      <c r="GM37" s="40">
        <f t="shared" si="85"/>
        <v>1</v>
      </c>
      <c r="GN37" s="40">
        <f t="shared" si="86"/>
        <v>1</v>
      </c>
      <c r="GO37" s="40">
        <f t="shared" si="87"/>
        <v>0</v>
      </c>
      <c r="GP37" s="40">
        <f t="shared" si="88"/>
        <v>0</v>
      </c>
      <c r="GQ37" s="40">
        <f t="shared" si="89"/>
        <v>1</v>
      </c>
      <c r="GS37" s="41">
        <f t="shared" si="90"/>
        <v>0.39497407806272844</v>
      </c>
      <c r="GT37" s="41">
        <f t="shared" si="90"/>
        <v>1.4842374827225029</v>
      </c>
      <c r="GU37" s="41">
        <f t="shared" si="90"/>
        <v>0.21943073350997272</v>
      </c>
      <c r="GV37" s="41">
        <f t="shared" si="90"/>
        <v>2.1285281584096953</v>
      </c>
      <c r="GW37" s="41">
        <f t="shared" si="90"/>
        <v>1.7767325465301924</v>
      </c>
      <c r="GX37" s="41">
        <f t="shared" si="91"/>
        <v>1.4421658909980042</v>
      </c>
      <c r="GY37" s="86"/>
      <c r="HB37" s="18">
        <f t="shared" si="110"/>
        <v>37340</v>
      </c>
      <c r="HC37" s="39">
        <f t="shared" si="93"/>
        <v>1.1322409875622634</v>
      </c>
      <c r="HD37" s="39">
        <f t="shared" si="93"/>
        <v>1.0935559721471917</v>
      </c>
      <c r="HE37" s="39">
        <f t="shared" si="93"/>
        <v>1.1922493736087219</v>
      </c>
      <c r="HF37" s="39">
        <f t="shared" si="93"/>
        <v>1.0468900487209878</v>
      </c>
      <c r="HG37" s="39">
        <f t="shared" si="93"/>
        <v>0</v>
      </c>
      <c r="HH37" s="39">
        <f t="shared" si="93"/>
        <v>0</v>
      </c>
      <c r="HI37" s="39">
        <f t="shared" si="93"/>
        <v>0</v>
      </c>
      <c r="HJ37" s="39">
        <f t="shared" si="93"/>
        <v>1.1209617498193185</v>
      </c>
      <c r="HK37" s="10"/>
      <c r="HL37" s="40">
        <f t="shared" si="94"/>
        <v>0</v>
      </c>
      <c r="HM37" s="40">
        <f t="shared" si="95"/>
        <v>1</v>
      </c>
      <c r="HN37" s="40">
        <f t="shared" si="96"/>
        <v>1</v>
      </c>
      <c r="HO37" s="40">
        <f t="shared" si="97"/>
        <v>0</v>
      </c>
      <c r="HP37" s="40">
        <f t="shared" si="98"/>
        <v>0</v>
      </c>
      <c r="HQ37" s="40">
        <f t="shared" si="99"/>
        <v>0</v>
      </c>
      <c r="HS37" s="41">
        <f t="shared" si="100"/>
        <v>1.6998052802114094</v>
      </c>
      <c r="HT37" s="41">
        <f t="shared" si="100"/>
        <v>0.45363498952032216</v>
      </c>
      <c r="HU37" s="41">
        <f t="shared" si="100"/>
        <v>1.422617471504801</v>
      </c>
      <c r="HV37" s="41">
        <f t="shared" si="100"/>
        <v>1.6682721036368833</v>
      </c>
      <c r="HW37" s="41">
        <f t="shared" si="100"/>
        <v>2.0151752403017609</v>
      </c>
      <c r="HX37" s="41">
        <f t="shared" si="101"/>
        <v>2.3510704468604278</v>
      </c>
    </row>
    <row r="38" spans="1:233" x14ac:dyDescent="0.25">
      <c r="B38" s="18">
        <f t="shared" si="102"/>
        <v>38264</v>
      </c>
      <c r="C38" s="39">
        <f t="shared" si="16"/>
        <v>0.85951649537738373</v>
      </c>
      <c r="D38" s="39">
        <f t="shared" si="16"/>
        <v>0.87264507502569322</v>
      </c>
      <c r="E38" s="39">
        <f t="shared" si="16"/>
        <v>0.87710153501261801</v>
      </c>
      <c r="F38" s="39">
        <f t="shared" si="16"/>
        <v>0.77299837195145038</v>
      </c>
      <c r="G38" s="39">
        <f t="shared" si="16"/>
        <v>1.1347489415233969</v>
      </c>
      <c r="H38" s="39">
        <f t="shared" si="17"/>
        <v>0</v>
      </c>
      <c r="I38" s="39">
        <f t="shared" si="17"/>
        <v>0</v>
      </c>
      <c r="J38" s="39">
        <f t="shared" si="17"/>
        <v>1.2669770359494625</v>
      </c>
      <c r="K38" s="10"/>
      <c r="L38" s="40">
        <f t="shared" si="18"/>
        <v>1</v>
      </c>
      <c r="M38" s="40">
        <f t="shared" si="19"/>
        <v>0</v>
      </c>
      <c r="N38" s="40">
        <f t="shared" si="20"/>
        <v>1</v>
      </c>
      <c r="O38" s="40">
        <f t="shared" si="21"/>
        <v>1</v>
      </c>
      <c r="P38" s="40">
        <f t="shared" si="22"/>
        <v>1</v>
      </c>
      <c r="Q38" s="40">
        <f t="shared" si="23"/>
        <v>0</v>
      </c>
      <c r="S38" s="41">
        <f t="shared" si="24"/>
        <v>0.62914809604438082</v>
      </c>
      <c r="T38" s="41">
        <f t="shared" si="24"/>
        <v>1.6852853319780727</v>
      </c>
      <c r="U38" s="41">
        <f t="shared" si="24"/>
        <v>0.73124801772475667</v>
      </c>
      <c r="V38" s="41">
        <f t="shared" si="24"/>
        <v>0.59993117679118146</v>
      </c>
      <c r="W38" s="41">
        <f t="shared" si="24"/>
        <v>0.35482609682663308</v>
      </c>
      <c r="X38" s="41">
        <f t="shared" si="25"/>
        <v>1.8816455024001808</v>
      </c>
      <c r="Y38" s="86"/>
      <c r="AB38" s="18">
        <f t="shared" si="103"/>
        <v>38173</v>
      </c>
      <c r="AC38" s="39">
        <f t="shared" si="27"/>
        <v>0</v>
      </c>
      <c r="AD38" s="39">
        <f t="shared" si="27"/>
        <v>1.0176140574787669</v>
      </c>
      <c r="AE38" s="39">
        <f t="shared" si="27"/>
        <v>0.87135433777467197</v>
      </c>
      <c r="AF38" s="39">
        <f t="shared" si="27"/>
        <v>0.94545615983983977</v>
      </c>
      <c r="AG38" s="39">
        <f t="shared" si="27"/>
        <v>1.2882472239738163</v>
      </c>
      <c r="AH38" s="39">
        <f t="shared" si="27"/>
        <v>0</v>
      </c>
      <c r="AI38" s="39">
        <f t="shared" si="27"/>
        <v>0</v>
      </c>
      <c r="AJ38" s="39">
        <f t="shared" si="27"/>
        <v>1.0512708085452029</v>
      </c>
      <c r="AK38" s="10"/>
      <c r="AL38" s="40">
        <f t="shared" si="28"/>
        <v>0</v>
      </c>
      <c r="AM38" s="40">
        <f t="shared" si="29"/>
        <v>0</v>
      </c>
      <c r="AN38" s="40">
        <f t="shared" si="30"/>
        <v>0</v>
      </c>
      <c r="AO38" s="40">
        <f t="shared" si="31"/>
        <v>0</v>
      </c>
      <c r="AP38" s="40">
        <f t="shared" si="32"/>
        <v>0</v>
      </c>
      <c r="AQ38" s="40">
        <f t="shared" si="33"/>
        <v>0</v>
      </c>
      <c r="AS38" s="41">
        <f t="shared" si="34"/>
        <v>1.8739095924146925</v>
      </c>
      <c r="AT38" s="41">
        <f t="shared" si="34"/>
        <v>0.24404922402197765</v>
      </c>
      <c r="AU38" s="41">
        <f t="shared" si="34"/>
        <v>0.92535782214283202</v>
      </c>
      <c r="AV38" s="41">
        <f t="shared" si="34"/>
        <v>0.32200603844379599</v>
      </c>
      <c r="AW38" s="41">
        <f t="shared" si="34"/>
        <v>0.64240272651704344</v>
      </c>
      <c r="AX38" s="41">
        <f t="shared" si="35"/>
        <v>0.98791240447065842</v>
      </c>
      <c r="BA38" s="86"/>
      <c r="BB38" s="18">
        <f t="shared" si="104"/>
        <v>38082</v>
      </c>
      <c r="BC38" s="39">
        <f t="shared" si="37"/>
        <v>1.1307208780846496</v>
      </c>
      <c r="BD38" s="39">
        <f t="shared" si="37"/>
        <v>1.0678925497344574</v>
      </c>
      <c r="BE38" s="39">
        <f t="shared" si="37"/>
        <v>1.042673441393912</v>
      </c>
      <c r="BF38" s="39">
        <f t="shared" si="37"/>
        <v>1.1218667982950001</v>
      </c>
      <c r="BG38" s="39">
        <f t="shared" si="37"/>
        <v>0</v>
      </c>
      <c r="BH38" s="39">
        <f t="shared" si="37"/>
        <v>0</v>
      </c>
      <c r="BI38" s="39">
        <f t="shared" si="37"/>
        <v>0</v>
      </c>
      <c r="BJ38" s="39">
        <f t="shared" si="37"/>
        <v>1.2931758783585483</v>
      </c>
      <c r="BK38" s="10"/>
      <c r="BL38" s="40">
        <f t="shared" si="38"/>
        <v>1</v>
      </c>
      <c r="BM38" s="40">
        <f t="shared" si="39"/>
        <v>1</v>
      </c>
      <c r="BN38" s="40">
        <f t="shared" si="40"/>
        <v>1</v>
      </c>
      <c r="BO38" s="40">
        <f t="shared" si="41"/>
        <v>1</v>
      </c>
      <c r="BP38" s="40">
        <f t="shared" si="42"/>
        <v>0</v>
      </c>
      <c r="BQ38" s="40">
        <f t="shared" si="43"/>
        <v>1</v>
      </c>
      <c r="BS38" s="41">
        <f t="shared" si="44"/>
        <v>0.40656988209566652</v>
      </c>
      <c r="BT38" s="41">
        <f t="shared" si="44"/>
        <v>0.54839335468152217</v>
      </c>
      <c r="BU38" s="41">
        <f t="shared" si="44"/>
        <v>0.18783145733016324</v>
      </c>
      <c r="BV38" s="41">
        <f t="shared" si="44"/>
        <v>1.2269047607007408</v>
      </c>
      <c r="BW38" s="41">
        <f t="shared" si="44"/>
        <v>2.048386844801013</v>
      </c>
      <c r="BX38" s="41">
        <f t="shared" si="45"/>
        <v>1.3657725975259261</v>
      </c>
      <c r="BY38" s="86"/>
      <c r="CB38" s="18">
        <f t="shared" si="105"/>
        <v>37900</v>
      </c>
      <c r="CC38" s="39">
        <f t="shared" si="46"/>
        <v>1.1219644250191798</v>
      </c>
      <c r="CD38" s="39">
        <f t="shared" si="46"/>
        <v>1.0697803036300511</v>
      </c>
      <c r="CE38" s="39">
        <f t="shared" si="46"/>
        <v>1.0678585142213264</v>
      </c>
      <c r="CF38" s="39">
        <f t="shared" si="46"/>
        <v>0.94921121165497147</v>
      </c>
      <c r="CG38" s="39">
        <f t="shared" si="46"/>
        <v>1.3627779954618084</v>
      </c>
      <c r="CH38" s="39">
        <f t="shared" si="46"/>
        <v>0</v>
      </c>
      <c r="CI38" s="39">
        <f t="shared" si="46"/>
        <v>0</v>
      </c>
      <c r="CJ38" s="39">
        <f t="shared" si="46"/>
        <v>1.2138698776399608</v>
      </c>
      <c r="CK38" s="10"/>
      <c r="CL38" s="40">
        <f t="shared" si="47"/>
        <v>1</v>
      </c>
      <c r="CM38" s="40">
        <f t="shared" si="48"/>
        <v>1</v>
      </c>
      <c r="CN38" s="40">
        <f t="shared" si="49"/>
        <v>1</v>
      </c>
      <c r="CO38" s="40">
        <f t="shared" si="50"/>
        <v>1</v>
      </c>
      <c r="CP38" s="40">
        <f t="shared" si="51"/>
        <v>1</v>
      </c>
      <c r="CQ38" s="40">
        <f t="shared" si="52"/>
        <v>0</v>
      </c>
      <c r="CS38" s="41">
        <f t="shared" si="53"/>
        <v>0.59520627778038171</v>
      </c>
      <c r="CT38" s="41">
        <f t="shared" si="53"/>
        <v>0.3839978616413488</v>
      </c>
      <c r="CU38" s="41">
        <f t="shared" si="53"/>
        <v>1.0201570854921054</v>
      </c>
      <c r="CV38" s="41">
        <f t="shared" si="53"/>
        <v>1.4254619508298647</v>
      </c>
      <c r="CW38" s="41">
        <f t="shared" si="53"/>
        <v>1.3091872190373082</v>
      </c>
      <c r="CX38" s="41">
        <f t="shared" si="54"/>
        <v>2.0407079067766776</v>
      </c>
      <c r="DA38" s="86"/>
      <c r="DB38" s="18">
        <f t="shared" si="106"/>
        <v>37809</v>
      </c>
      <c r="DC38" s="39">
        <f t="shared" si="55"/>
        <v>0.94924626615643615</v>
      </c>
      <c r="DD38" s="39">
        <f t="shared" si="55"/>
        <v>0.95122243920097593</v>
      </c>
      <c r="DE38" s="39">
        <f t="shared" si="55"/>
        <v>0.92760255567596539</v>
      </c>
      <c r="DF38" s="39">
        <f t="shared" si="55"/>
        <v>1.050588765758663</v>
      </c>
      <c r="DG38" s="39">
        <f t="shared" si="55"/>
        <v>1.4560504439544517</v>
      </c>
      <c r="DH38" s="39">
        <f t="shared" si="55"/>
        <v>0</v>
      </c>
      <c r="DI38" s="39">
        <f t="shared" si="55"/>
        <v>0</v>
      </c>
      <c r="DJ38" s="39">
        <f t="shared" si="55"/>
        <v>0.9649484911022933</v>
      </c>
      <c r="DK38" s="10"/>
      <c r="DL38" s="40">
        <f t="shared" si="56"/>
        <v>1</v>
      </c>
      <c r="DM38" s="40">
        <f t="shared" si="57"/>
        <v>1</v>
      </c>
      <c r="DN38" s="40">
        <f t="shared" si="58"/>
        <v>1</v>
      </c>
      <c r="DO38" s="40">
        <f t="shared" si="59"/>
        <v>1</v>
      </c>
      <c r="DP38" s="40">
        <f t="shared" si="60"/>
        <v>1</v>
      </c>
      <c r="DQ38" s="40">
        <f t="shared" si="61"/>
        <v>1</v>
      </c>
      <c r="DS38" s="41">
        <f t="shared" si="62"/>
        <v>7.0268436240260843E-2</v>
      </c>
      <c r="DT38" s="41">
        <f t="shared" si="62"/>
        <v>0.75681088016819853</v>
      </c>
      <c r="DU38" s="41">
        <f t="shared" si="62"/>
        <v>0.64283305660384493</v>
      </c>
      <c r="DV38" s="41">
        <f t="shared" si="62"/>
        <v>0.12517630257338641</v>
      </c>
      <c r="DW38" s="41">
        <f t="shared" si="62"/>
        <v>0.2443850927817407</v>
      </c>
      <c r="DX38" s="41">
        <f t="shared" si="63"/>
        <v>1.153473238101437</v>
      </c>
      <c r="EA38" s="86"/>
      <c r="EB38" s="18">
        <f t="shared" si="107"/>
        <v>37718</v>
      </c>
      <c r="EC38" s="39">
        <f t="shared" si="65"/>
        <v>1.1291419951960304</v>
      </c>
      <c r="ED38" s="39">
        <f t="shared" si="65"/>
        <v>1.25880490079551</v>
      </c>
      <c r="EE38" s="39">
        <f t="shared" si="65"/>
        <v>1.1372424202434011</v>
      </c>
      <c r="EF38" s="39">
        <f t="shared" si="65"/>
        <v>1.1284928564602748</v>
      </c>
      <c r="EG38" s="39">
        <f t="shared" si="65"/>
        <v>1.6499584092716726</v>
      </c>
      <c r="EH38" s="39">
        <f t="shared" si="65"/>
        <v>0</v>
      </c>
      <c r="EI38" s="39">
        <f t="shared" si="65"/>
        <v>0</v>
      </c>
      <c r="EJ38" s="39">
        <f t="shared" si="65"/>
        <v>1.1552300566361851</v>
      </c>
      <c r="EK38" s="10"/>
      <c r="EL38" s="40">
        <f t="shared" si="66"/>
        <v>1</v>
      </c>
      <c r="EM38" s="40">
        <f t="shared" si="67"/>
        <v>1</v>
      </c>
      <c r="EN38" s="40">
        <f t="shared" si="68"/>
        <v>1</v>
      </c>
      <c r="EO38" s="40">
        <f t="shared" si="69"/>
        <v>1</v>
      </c>
      <c r="EP38" s="40">
        <f t="shared" si="70"/>
        <v>1</v>
      </c>
      <c r="EQ38" s="40">
        <f t="shared" si="71"/>
        <v>1</v>
      </c>
      <c r="ES38" s="41">
        <f t="shared" si="72"/>
        <v>1.2157997956895188</v>
      </c>
      <c r="ET38" s="41">
        <f t="shared" si="72"/>
        <v>1.4919096736292239</v>
      </c>
      <c r="EU38" s="41">
        <f t="shared" si="72"/>
        <v>1.003744837823302</v>
      </c>
      <c r="EV38" s="41">
        <f t="shared" si="72"/>
        <v>0.54019110818023997</v>
      </c>
      <c r="EW38" s="41">
        <f t="shared" si="72"/>
        <v>0.68878242971049364</v>
      </c>
      <c r="EX38" s="41">
        <f t="shared" si="73"/>
        <v>0.89954501629637162</v>
      </c>
      <c r="EY38" s="86"/>
      <c r="FB38" s="18">
        <f t="shared" si="108"/>
        <v>37536</v>
      </c>
      <c r="FC38" s="39">
        <f t="shared" si="74"/>
        <v>0.63397506855424179</v>
      </c>
      <c r="FD38" s="39">
        <f t="shared" si="74"/>
        <v>0.74653455851668993</v>
      </c>
      <c r="FE38" s="39">
        <f t="shared" si="74"/>
        <v>0.81675668833213255</v>
      </c>
      <c r="FF38" s="39">
        <f t="shared" si="74"/>
        <v>0.73606962263214382</v>
      </c>
      <c r="FG38" s="39">
        <f t="shared" si="74"/>
        <v>0.97429369211295958</v>
      </c>
      <c r="FH38" s="39">
        <f t="shared" si="74"/>
        <v>0</v>
      </c>
      <c r="FI38" s="39">
        <f t="shared" si="74"/>
        <v>0</v>
      </c>
      <c r="FJ38" s="39">
        <f t="shared" si="74"/>
        <v>1.1609979465398723</v>
      </c>
      <c r="FK38" s="10"/>
      <c r="FL38" s="40">
        <f t="shared" si="75"/>
        <v>1</v>
      </c>
      <c r="FM38" s="40">
        <f t="shared" si="76"/>
        <v>1</v>
      </c>
      <c r="FN38" s="40">
        <f t="shared" si="77"/>
        <v>1</v>
      </c>
      <c r="FO38" s="40">
        <f t="shared" si="78"/>
        <v>1</v>
      </c>
      <c r="FP38" s="40">
        <f t="shared" si="79"/>
        <v>0</v>
      </c>
      <c r="FQ38" s="40">
        <f t="shared" si="80"/>
        <v>1</v>
      </c>
      <c r="FS38" s="41">
        <f t="shared" si="81"/>
        <v>0.42506394034585038</v>
      </c>
      <c r="FT38" s="41">
        <f t="shared" si="81"/>
        <v>1.0271312296718673</v>
      </c>
      <c r="FU38" s="41">
        <f t="shared" si="81"/>
        <v>0.80025662629293115</v>
      </c>
      <c r="FV38" s="41">
        <f t="shared" si="81"/>
        <v>1.3607229156930805</v>
      </c>
      <c r="FW38" s="41">
        <f t="shared" si="81"/>
        <v>1.7007273032314187</v>
      </c>
      <c r="FX38" s="41">
        <f t="shared" si="82"/>
        <v>0.93876451486812396</v>
      </c>
      <c r="FY38" s="86"/>
      <c r="GB38" s="18">
        <f t="shared" si="109"/>
        <v>37445</v>
      </c>
      <c r="GC38" s="39">
        <f t="shared" si="83"/>
        <v>1.0514800241712603</v>
      </c>
      <c r="GD38" s="39">
        <f t="shared" si="83"/>
        <v>0.8849756054958654</v>
      </c>
      <c r="GE38" s="39">
        <f t="shared" si="83"/>
        <v>0.73503259415849465</v>
      </c>
      <c r="GF38" s="39">
        <f t="shared" si="83"/>
        <v>0.65488128853032379</v>
      </c>
      <c r="GG38" s="39">
        <f t="shared" si="83"/>
        <v>1.2001563847524093</v>
      </c>
      <c r="GH38" s="39">
        <f t="shared" si="83"/>
        <v>0</v>
      </c>
      <c r="GI38" s="39">
        <f t="shared" si="83"/>
        <v>0</v>
      </c>
      <c r="GJ38" s="39">
        <f t="shared" si="83"/>
        <v>0.79967303881586915</v>
      </c>
      <c r="GK38" s="10"/>
      <c r="GL38" s="40">
        <f t="shared" si="84"/>
        <v>1</v>
      </c>
      <c r="GM38" s="40">
        <f t="shared" si="85"/>
        <v>1</v>
      </c>
      <c r="GN38" s="40">
        <f t="shared" si="86"/>
        <v>1</v>
      </c>
      <c r="GO38" s="40">
        <f t="shared" si="87"/>
        <v>1</v>
      </c>
      <c r="GP38" s="40">
        <f t="shared" si="88"/>
        <v>1</v>
      </c>
      <c r="GQ38" s="40">
        <f t="shared" si="89"/>
        <v>1</v>
      </c>
      <c r="GS38" s="41">
        <f t="shared" si="90"/>
        <v>0.7520516305738435</v>
      </c>
      <c r="GT38" s="41">
        <f t="shared" si="90"/>
        <v>0.82753978817691931</v>
      </c>
      <c r="GU38" s="41">
        <f t="shared" si="90"/>
        <v>0.73447351299345265</v>
      </c>
      <c r="GV38" s="41">
        <f t="shared" si="90"/>
        <v>0.25574823705647853</v>
      </c>
      <c r="GW38" s="41">
        <f t="shared" si="90"/>
        <v>0.27841150946582732</v>
      </c>
      <c r="GX38" s="41">
        <f t="shared" si="91"/>
        <v>0.44864125192986964</v>
      </c>
      <c r="GY38" s="86"/>
      <c r="HB38" s="18">
        <f t="shared" si="110"/>
        <v>37347</v>
      </c>
      <c r="HC38" s="39">
        <f t="shared" si="93"/>
        <v>1.1511870405354241</v>
      </c>
      <c r="HD38" s="39">
        <f t="shared" si="93"/>
        <v>1.1283671331560818</v>
      </c>
      <c r="HE38" s="39">
        <f t="shared" si="93"/>
        <v>1.1440715393575405</v>
      </c>
      <c r="HF38" s="39">
        <f t="shared" si="93"/>
        <v>0.93367859247221696</v>
      </c>
      <c r="HG38" s="39">
        <f t="shared" si="93"/>
        <v>1.3363279983087315</v>
      </c>
      <c r="HH38" s="39">
        <f t="shared" si="93"/>
        <v>0</v>
      </c>
      <c r="HI38" s="39">
        <f t="shared" si="93"/>
        <v>0</v>
      </c>
      <c r="HJ38" s="39">
        <f t="shared" si="93"/>
        <v>1.066294531866903</v>
      </c>
      <c r="HK38" s="10"/>
      <c r="HL38" s="40">
        <f t="shared" si="94"/>
        <v>0</v>
      </c>
      <c r="HM38" s="40">
        <f t="shared" si="95"/>
        <v>1</v>
      </c>
      <c r="HN38" s="40">
        <f t="shared" si="96"/>
        <v>1</v>
      </c>
      <c r="HO38" s="40">
        <f t="shared" si="97"/>
        <v>1</v>
      </c>
      <c r="HP38" s="40">
        <f t="shared" si="98"/>
        <v>1</v>
      </c>
      <c r="HQ38" s="40">
        <f t="shared" si="99"/>
        <v>1</v>
      </c>
      <c r="HS38" s="41">
        <f t="shared" si="100"/>
        <v>1.8193859043456533</v>
      </c>
      <c r="HT38" s="41">
        <f t="shared" si="100"/>
        <v>0.81323049294922911</v>
      </c>
      <c r="HU38" s="41">
        <f t="shared" si="100"/>
        <v>0.98338210349850441</v>
      </c>
      <c r="HV38" s="41">
        <f t="shared" si="100"/>
        <v>0.47830866185050364</v>
      </c>
      <c r="HW38" s="41">
        <f t="shared" si="100"/>
        <v>0.74437316176504298</v>
      </c>
      <c r="HX38" s="41">
        <f t="shared" si="101"/>
        <v>1.4009493648482796</v>
      </c>
    </row>
    <row r="39" spans="1:233" x14ac:dyDescent="0.25">
      <c r="B39" s="18">
        <f t="shared" si="102"/>
        <v>38271</v>
      </c>
      <c r="C39" s="39">
        <f t="shared" si="16"/>
        <v>1.4273482961272455</v>
      </c>
      <c r="D39" s="39">
        <f t="shared" si="16"/>
        <v>0.9242111631037897</v>
      </c>
      <c r="E39" s="39">
        <f t="shared" si="16"/>
        <v>0.82741004012168018</v>
      </c>
      <c r="F39" s="39">
        <f t="shared" si="16"/>
        <v>0.7482902808478078</v>
      </c>
      <c r="G39" s="39">
        <f t="shared" si="16"/>
        <v>0.86882140178894773</v>
      </c>
      <c r="H39" s="39">
        <f t="shared" si="17"/>
        <v>0</v>
      </c>
      <c r="I39" s="39">
        <f t="shared" si="17"/>
        <v>0</v>
      </c>
      <c r="J39" s="39">
        <f t="shared" si="17"/>
        <v>0.8433104089842457</v>
      </c>
      <c r="K39" s="10"/>
      <c r="L39" s="40">
        <f t="shared" si="18"/>
        <v>1</v>
      </c>
      <c r="M39" s="40">
        <f t="shared" si="19"/>
        <v>1</v>
      </c>
      <c r="N39" s="40">
        <f t="shared" si="20"/>
        <v>1</v>
      </c>
      <c r="O39" s="40">
        <f t="shared" si="21"/>
        <v>1</v>
      </c>
      <c r="P39" s="40">
        <f t="shared" si="22"/>
        <v>1</v>
      </c>
      <c r="Q39" s="40">
        <f t="shared" si="23"/>
        <v>1</v>
      </c>
      <c r="S39" s="41">
        <f t="shared" si="24"/>
        <v>0.41570919945099011</v>
      </c>
      <c r="T39" s="41">
        <f t="shared" si="24"/>
        <v>0.78562081532056993</v>
      </c>
      <c r="U39" s="41">
        <f t="shared" si="24"/>
        <v>1.1829210535477037</v>
      </c>
      <c r="V39" s="41">
        <f t="shared" si="24"/>
        <v>0.7921125033564812</v>
      </c>
      <c r="W39" s="41">
        <f t="shared" si="24"/>
        <v>1.3838666974082385</v>
      </c>
      <c r="X39" s="41">
        <f t="shared" si="25"/>
        <v>0.30324684047583916</v>
      </c>
      <c r="Y39" s="86"/>
      <c r="AB39" s="18">
        <f t="shared" si="103"/>
        <v>38180</v>
      </c>
      <c r="AC39" s="39">
        <f t="shared" si="27"/>
        <v>1.0467884919527499</v>
      </c>
      <c r="AD39" s="39">
        <f t="shared" si="27"/>
        <v>1.1074793652289205</v>
      </c>
      <c r="AE39" s="39">
        <f t="shared" si="27"/>
        <v>0.79082678568399778</v>
      </c>
      <c r="AF39" s="39">
        <f t="shared" si="27"/>
        <v>0.92893595800363016</v>
      </c>
      <c r="AG39" s="39">
        <f t="shared" si="27"/>
        <v>1.0648793075974061</v>
      </c>
      <c r="AH39" s="39">
        <f t="shared" si="27"/>
        <v>0</v>
      </c>
      <c r="AI39" s="39">
        <f t="shared" si="27"/>
        <v>0</v>
      </c>
      <c r="AJ39" s="39">
        <f t="shared" si="27"/>
        <v>0.89684819724484954</v>
      </c>
      <c r="AK39" s="10"/>
      <c r="AL39" s="40">
        <f t="shared" si="28"/>
        <v>1</v>
      </c>
      <c r="AM39" s="40">
        <f t="shared" si="29"/>
        <v>1</v>
      </c>
      <c r="AN39" s="40">
        <f t="shared" si="30"/>
        <v>1</v>
      </c>
      <c r="AO39" s="40">
        <f t="shared" si="31"/>
        <v>1</v>
      </c>
      <c r="AP39" s="40">
        <f t="shared" si="32"/>
        <v>1</v>
      </c>
      <c r="AQ39" s="40">
        <f t="shared" si="33"/>
        <v>1</v>
      </c>
      <c r="AS39" s="41">
        <f t="shared" si="34"/>
        <v>0.20647091246817278</v>
      </c>
      <c r="AT39" s="41">
        <f t="shared" si="34"/>
        <v>1.4005664986422681</v>
      </c>
      <c r="AU39" s="41">
        <f t="shared" si="34"/>
        <v>0.28754126634350347</v>
      </c>
      <c r="AV39" s="41">
        <f t="shared" si="34"/>
        <v>0.52290998908898756</v>
      </c>
      <c r="AW39" s="41">
        <f t="shared" si="34"/>
        <v>0.24075243711800229</v>
      </c>
      <c r="AX39" s="41">
        <f t="shared" si="35"/>
        <v>0.63196849785294285</v>
      </c>
      <c r="BA39" s="86"/>
      <c r="BB39" s="18">
        <f t="shared" si="104"/>
        <v>38089</v>
      </c>
      <c r="BC39" s="39">
        <f t="shared" si="37"/>
        <v>1.429234007768847</v>
      </c>
      <c r="BD39" s="39">
        <f t="shared" si="37"/>
        <v>1.0531147688399247</v>
      </c>
      <c r="BE39" s="39">
        <f t="shared" si="37"/>
        <v>0.98430382753151724</v>
      </c>
      <c r="BF39" s="39">
        <f t="shared" si="37"/>
        <v>0.86539119923797492</v>
      </c>
      <c r="BG39" s="39">
        <f t="shared" si="37"/>
        <v>0.9717808402512419</v>
      </c>
      <c r="BH39" s="39">
        <f t="shared" si="37"/>
        <v>0</v>
      </c>
      <c r="BI39" s="39">
        <f t="shared" si="37"/>
        <v>0</v>
      </c>
      <c r="BJ39" s="39">
        <f t="shared" si="37"/>
        <v>1.2017771981024328</v>
      </c>
      <c r="BK39" s="10"/>
      <c r="BL39" s="40">
        <f t="shared" si="38"/>
        <v>0</v>
      </c>
      <c r="BM39" s="40">
        <f t="shared" si="39"/>
        <v>1</v>
      </c>
      <c r="BN39" s="40">
        <f t="shared" si="40"/>
        <v>1</v>
      </c>
      <c r="BO39" s="40">
        <f t="shared" si="41"/>
        <v>1</v>
      </c>
      <c r="BP39" s="40">
        <f t="shared" si="42"/>
        <v>1</v>
      </c>
      <c r="BQ39" s="40">
        <f t="shared" si="43"/>
        <v>1</v>
      </c>
      <c r="BS39" s="41">
        <f t="shared" si="44"/>
        <v>1.8224516638859742</v>
      </c>
      <c r="BT39" s="41">
        <f t="shared" si="44"/>
        <v>0.21785251514977794</v>
      </c>
      <c r="BU39" s="41">
        <f t="shared" si="44"/>
        <v>0.53347804519540443</v>
      </c>
      <c r="BV39" s="41">
        <f t="shared" si="44"/>
        <v>0.45335611303228135</v>
      </c>
      <c r="BW39" s="41">
        <f t="shared" si="44"/>
        <v>0.28604033102816107</v>
      </c>
      <c r="BX39" s="41">
        <f t="shared" si="45"/>
        <v>0.77509851002702768</v>
      </c>
      <c r="BY39" s="86"/>
      <c r="CB39" s="18">
        <f t="shared" si="105"/>
        <v>37907</v>
      </c>
      <c r="CC39" s="39">
        <f t="shared" si="46"/>
        <v>1.0927931156521793</v>
      </c>
      <c r="CD39" s="39">
        <f t="shared" si="46"/>
        <v>1.102990493587779</v>
      </c>
      <c r="CE39" s="39">
        <f t="shared" si="46"/>
        <v>0.88639608502408018</v>
      </c>
      <c r="CF39" s="39">
        <f t="shared" si="46"/>
        <v>1.0569876482167997</v>
      </c>
      <c r="CG39" s="39">
        <f t="shared" si="46"/>
        <v>1.122999289188275</v>
      </c>
      <c r="CH39" s="39">
        <f t="shared" si="46"/>
        <v>0</v>
      </c>
      <c r="CI39" s="39">
        <f t="shared" si="46"/>
        <v>0</v>
      </c>
      <c r="CJ39" s="39">
        <f t="shared" si="46"/>
        <v>1.0790228820918795</v>
      </c>
      <c r="CK39" s="10"/>
      <c r="CL39" s="40">
        <f t="shared" si="47"/>
        <v>1</v>
      </c>
      <c r="CM39" s="40">
        <f t="shared" si="48"/>
        <v>1</v>
      </c>
      <c r="CN39" s="40">
        <f t="shared" si="49"/>
        <v>1</v>
      </c>
      <c r="CO39" s="40">
        <f t="shared" si="50"/>
        <v>1</v>
      </c>
      <c r="CP39" s="40">
        <f t="shared" si="51"/>
        <v>1</v>
      </c>
      <c r="CQ39" s="40">
        <f t="shared" si="52"/>
        <v>1</v>
      </c>
      <c r="CS39" s="41">
        <f t="shared" si="53"/>
        <v>0.52422912920313813</v>
      </c>
      <c r="CT39" s="41">
        <f t="shared" si="53"/>
        <v>0.78374445814283877</v>
      </c>
      <c r="CU39" s="41">
        <f t="shared" si="53"/>
        <v>0.91152826147913635</v>
      </c>
      <c r="CV39" s="41">
        <f t="shared" si="53"/>
        <v>0.10426425607666767</v>
      </c>
      <c r="CW39" s="41">
        <f t="shared" si="53"/>
        <v>0.32695251989691959</v>
      </c>
      <c r="CX39" s="41">
        <f t="shared" si="54"/>
        <v>0.94426810032102337</v>
      </c>
      <c r="DA39" s="86"/>
      <c r="DB39" s="18">
        <f t="shared" si="106"/>
        <v>37816</v>
      </c>
      <c r="DC39" s="39">
        <f t="shared" si="55"/>
        <v>0.93600270111751349</v>
      </c>
      <c r="DD39" s="39">
        <f t="shared" si="55"/>
        <v>0.92096108231795137</v>
      </c>
      <c r="DE39" s="39">
        <f t="shared" si="55"/>
        <v>0.88176751507205897</v>
      </c>
      <c r="DF39" s="39">
        <f t="shared" si="55"/>
        <v>0.91965213138194735</v>
      </c>
      <c r="DG39" s="39">
        <f t="shared" si="55"/>
        <v>1.290372516076757</v>
      </c>
      <c r="DH39" s="39">
        <f t="shared" si="55"/>
        <v>0</v>
      </c>
      <c r="DI39" s="39">
        <f t="shared" si="55"/>
        <v>0</v>
      </c>
      <c r="DJ39" s="39">
        <f t="shared" si="55"/>
        <v>1.1049062240830638</v>
      </c>
      <c r="DK39" s="10"/>
      <c r="DL39" s="40">
        <f t="shared" si="56"/>
        <v>1</v>
      </c>
      <c r="DM39" s="40">
        <f t="shared" si="57"/>
        <v>1</v>
      </c>
      <c r="DN39" s="40">
        <f t="shared" si="58"/>
        <v>0</v>
      </c>
      <c r="DO39" s="40">
        <f t="shared" si="59"/>
        <v>1</v>
      </c>
      <c r="DP39" s="40">
        <f t="shared" si="60"/>
        <v>1</v>
      </c>
      <c r="DQ39" s="40">
        <f t="shared" si="61"/>
        <v>0</v>
      </c>
      <c r="DS39" s="41">
        <f t="shared" si="62"/>
        <v>4.9988910877835559E-2</v>
      </c>
      <c r="DT39" s="41">
        <f t="shared" si="62"/>
        <v>1.1368877830040052</v>
      </c>
      <c r="DU39" s="41">
        <f t="shared" si="62"/>
        <v>1.5238224071513884</v>
      </c>
      <c r="DV39" s="41">
        <f t="shared" si="62"/>
        <v>0.19264809811540473</v>
      </c>
      <c r="DW39" s="41">
        <f t="shared" si="62"/>
        <v>5.2456888164443209E-2</v>
      </c>
      <c r="DX39" s="41">
        <f t="shared" si="63"/>
        <v>2.2710138445053678</v>
      </c>
      <c r="EA39" s="86"/>
      <c r="EB39" s="18">
        <f t="shared" si="107"/>
        <v>37725</v>
      </c>
      <c r="EC39" s="39">
        <f t="shared" si="65"/>
        <v>1.5033571357100726</v>
      </c>
      <c r="ED39" s="39">
        <f t="shared" si="65"/>
        <v>1.0595282200760838</v>
      </c>
      <c r="EE39" s="39">
        <f t="shared" si="65"/>
        <v>0.93453845581361983</v>
      </c>
      <c r="EF39" s="39">
        <f t="shared" si="65"/>
        <v>1.0059909004307186</v>
      </c>
      <c r="EG39" s="39">
        <f t="shared" si="65"/>
        <v>0</v>
      </c>
      <c r="EH39" s="39">
        <f t="shared" si="65"/>
        <v>0</v>
      </c>
      <c r="EI39" s="39">
        <f t="shared" si="65"/>
        <v>0</v>
      </c>
      <c r="EJ39" s="39">
        <f t="shared" si="65"/>
        <v>1.1610908047627062</v>
      </c>
      <c r="EK39" s="10"/>
      <c r="EL39" s="40">
        <f t="shared" si="66"/>
        <v>1</v>
      </c>
      <c r="EM39" s="40">
        <f t="shared" si="67"/>
        <v>1</v>
      </c>
      <c r="EN39" s="40">
        <f t="shared" si="68"/>
        <v>1</v>
      </c>
      <c r="EO39" s="40">
        <f t="shared" si="69"/>
        <v>1</v>
      </c>
      <c r="EP39" s="40">
        <f t="shared" si="70"/>
        <v>0</v>
      </c>
      <c r="EQ39" s="40">
        <f t="shared" si="71"/>
        <v>1</v>
      </c>
      <c r="ES39" s="41">
        <f t="shared" si="72"/>
        <v>1.2540107060969723</v>
      </c>
      <c r="ET39" s="41">
        <f t="shared" si="72"/>
        <v>0.75126921598304319</v>
      </c>
      <c r="EU39" s="41">
        <f t="shared" si="72"/>
        <v>0.86744970730106574</v>
      </c>
      <c r="EV39" s="41">
        <f t="shared" si="72"/>
        <v>0.41648286480142743</v>
      </c>
      <c r="EW39" s="41">
        <f t="shared" si="72"/>
        <v>2.009066446256238</v>
      </c>
      <c r="EX39" s="41">
        <f t="shared" si="73"/>
        <v>0.93174063171532384</v>
      </c>
      <c r="EY39" s="86"/>
      <c r="FB39" s="18">
        <f t="shared" si="108"/>
        <v>37543</v>
      </c>
      <c r="FC39" s="39">
        <f t="shared" si="74"/>
        <v>0.84109783254695669</v>
      </c>
      <c r="FD39" s="39">
        <f t="shared" si="74"/>
        <v>0.76649382370197738</v>
      </c>
      <c r="FE39" s="39">
        <f t="shared" si="74"/>
        <v>0.94280912537555051</v>
      </c>
      <c r="FF39" s="39">
        <f t="shared" si="74"/>
        <v>0.83749561281210672</v>
      </c>
      <c r="FG39" s="39">
        <f t="shared" si="74"/>
        <v>1.2561015427272324</v>
      </c>
      <c r="FH39" s="39">
        <f t="shared" si="74"/>
        <v>0</v>
      </c>
      <c r="FI39" s="39">
        <f t="shared" si="74"/>
        <v>0</v>
      </c>
      <c r="FJ39" s="39">
        <f t="shared" si="74"/>
        <v>0.95285158999236186</v>
      </c>
      <c r="FK39" s="10"/>
      <c r="FL39" s="40">
        <f t="shared" si="75"/>
        <v>1</v>
      </c>
      <c r="FM39" s="40">
        <f t="shared" si="76"/>
        <v>1</v>
      </c>
      <c r="FN39" s="40">
        <f t="shared" si="77"/>
        <v>1</v>
      </c>
      <c r="FO39" s="40">
        <f t="shared" si="78"/>
        <v>1</v>
      </c>
      <c r="FP39" s="40">
        <f t="shared" si="79"/>
        <v>1</v>
      </c>
      <c r="FQ39" s="40">
        <f t="shared" si="80"/>
        <v>1</v>
      </c>
      <c r="FS39" s="41">
        <f t="shared" si="81"/>
        <v>0.21760459179774508</v>
      </c>
      <c r="FT39" s="41">
        <f t="shared" si="81"/>
        <v>0.92479504205387775</v>
      </c>
      <c r="FU39" s="41">
        <f t="shared" si="81"/>
        <v>0.44758168379350344</v>
      </c>
      <c r="FV39" s="41">
        <f t="shared" si="81"/>
        <v>0.84048832389050243</v>
      </c>
      <c r="FW39" s="41">
        <f t="shared" si="81"/>
        <v>0.40193926584596562</v>
      </c>
      <c r="FX39" s="41">
        <f t="shared" si="82"/>
        <v>0.1039892838235363</v>
      </c>
      <c r="FY39" s="86"/>
      <c r="GB39" s="18">
        <f t="shared" si="109"/>
        <v>37452</v>
      </c>
      <c r="GC39" s="39">
        <f t="shared" si="83"/>
        <v>0.63066887744245026</v>
      </c>
      <c r="GD39" s="39">
        <f t="shared" si="83"/>
        <v>0.64563843123048392</v>
      </c>
      <c r="GE39" s="39">
        <f t="shared" si="83"/>
        <v>0.67289971424401707</v>
      </c>
      <c r="GF39" s="39">
        <f t="shared" si="83"/>
        <v>0.80217440752024527</v>
      </c>
      <c r="GG39" s="39">
        <f t="shared" si="83"/>
        <v>0.72163216893633153</v>
      </c>
      <c r="GH39" s="39">
        <f t="shared" si="83"/>
        <v>0</v>
      </c>
      <c r="GI39" s="39">
        <f t="shared" si="83"/>
        <v>0</v>
      </c>
      <c r="GJ39" s="39">
        <f t="shared" si="83"/>
        <v>0.69616627595350999</v>
      </c>
      <c r="GK39" s="10"/>
      <c r="GL39" s="40">
        <f t="shared" si="84"/>
        <v>0</v>
      </c>
      <c r="GM39" s="40">
        <f t="shared" si="85"/>
        <v>0</v>
      </c>
      <c r="GN39" s="40">
        <f t="shared" si="86"/>
        <v>1</v>
      </c>
      <c r="GO39" s="40">
        <f t="shared" si="87"/>
        <v>1</v>
      </c>
      <c r="GP39" s="40">
        <f t="shared" si="88"/>
        <v>1</v>
      </c>
      <c r="GQ39" s="40">
        <f t="shared" si="89"/>
        <v>1</v>
      </c>
      <c r="GS39" s="41">
        <f t="shared" si="90"/>
        <v>1.9624748346522434</v>
      </c>
      <c r="GT39" s="41">
        <f t="shared" si="90"/>
        <v>1.5889823831754144</v>
      </c>
      <c r="GU39" s="41">
        <f t="shared" si="90"/>
        <v>1.1796475088341987</v>
      </c>
      <c r="GV39" s="41">
        <f t="shared" si="90"/>
        <v>0.16546947160163383</v>
      </c>
      <c r="GW39" s="41">
        <f t="shared" si="90"/>
        <v>0.92463008923585699</v>
      </c>
      <c r="GX39" s="41">
        <f t="shared" si="91"/>
        <v>0.81543140780867229</v>
      </c>
      <c r="GY39" s="86"/>
      <c r="HB39" s="18">
        <f t="shared" si="110"/>
        <v>37354</v>
      </c>
      <c r="HC39" s="39">
        <f t="shared" si="93"/>
        <v>1.095045791416897</v>
      </c>
      <c r="HD39" s="39">
        <f t="shared" si="93"/>
        <v>1.074040307098107</v>
      </c>
      <c r="HE39" s="39">
        <f t="shared" si="93"/>
        <v>0.96471406990258757</v>
      </c>
      <c r="HF39" s="39">
        <f t="shared" si="93"/>
        <v>0.7978716824345673</v>
      </c>
      <c r="HG39" s="39">
        <f t="shared" si="93"/>
        <v>1.1652405085203295</v>
      </c>
      <c r="HH39" s="39">
        <f t="shared" si="93"/>
        <v>0</v>
      </c>
      <c r="HI39" s="39">
        <f t="shared" si="93"/>
        <v>0</v>
      </c>
      <c r="HJ39" s="39">
        <f t="shared" si="93"/>
        <v>1.0441724736917348</v>
      </c>
      <c r="HK39" s="10"/>
      <c r="HL39" s="40">
        <f t="shared" si="94"/>
        <v>1</v>
      </c>
      <c r="HM39" s="40">
        <f t="shared" si="95"/>
        <v>1</v>
      </c>
      <c r="HN39" s="40">
        <f t="shared" si="96"/>
        <v>1</v>
      </c>
      <c r="HO39" s="40">
        <f t="shared" si="97"/>
        <v>1</v>
      </c>
      <c r="HP39" s="40">
        <f t="shared" si="98"/>
        <v>1</v>
      </c>
      <c r="HQ39" s="40">
        <f t="shared" si="99"/>
        <v>1</v>
      </c>
      <c r="HS39" s="41">
        <f t="shared" si="100"/>
        <v>1.4650426741868503</v>
      </c>
      <c r="HT39" s="41">
        <f t="shared" si="100"/>
        <v>0.25204029417869567</v>
      </c>
      <c r="HU39" s="41">
        <f t="shared" si="100"/>
        <v>0.65181269770392913</v>
      </c>
      <c r="HV39" s="41">
        <f t="shared" si="100"/>
        <v>0.94915516064166072</v>
      </c>
      <c r="HW39" s="41">
        <f t="shared" si="100"/>
        <v>0.391073515527944</v>
      </c>
      <c r="HX39" s="41">
        <f t="shared" si="101"/>
        <v>1.0164660376004588</v>
      </c>
    </row>
    <row r="40" spans="1:233" x14ac:dyDescent="0.25">
      <c r="H40" s="31"/>
      <c r="I40" s="31"/>
      <c r="L40" s="45"/>
      <c r="M40" s="45"/>
      <c r="N40" s="45"/>
      <c r="O40" s="45"/>
      <c r="P40" s="45"/>
      <c r="Q40" s="45"/>
      <c r="Y40" s="86"/>
      <c r="AH40" s="31"/>
      <c r="AI40" s="31"/>
      <c r="BA40" s="86"/>
      <c r="BH40" s="31"/>
      <c r="BI40" s="31"/>
      <c r="BY40" s="86"/>
      <c r="CH40" s="31"/>
      <c r="CI40" s="31"/>
      <c r="DA40" s="86"/>
      <c r="DH40" s="31"/>
      <c r="DI40" s="31"/>
      <c r="EA40" s="86"/>
      <c r="EH40" s="31"/>
      <c r="EI40" s="31"/>
      <c r="EY40" s="86"/>
      <c r="FH40" s="31"/>
      <c r="FI40" s="31"/>
      <c r="FY40" s="86"/>
      <c r="GH40" s="31"/>
      <c r="GI40" s="31"/>
      <c r="GY40" s="86"/>
      <c r="HH40" s="31"/>
      <c r="HI40" s="31"/>
    </row>
    <row r="41" spans="1:233" x14ac:dyDescent="0.25">
      <c r="A41" s="46"/>
      <c r="B41" s="2" t="s">
        <v>21</v>
      </c>
      <c r="C41" s="39">
        <f>SUMPRODUCT(C31:C39,K11:K19)/K20</f>
        <v>1.2014294990530234</v>
      </c>
      <c r="D41" s="39">
        <f>SUMPRODUCT(D31:D39,K11:K19)/K20</f>
        <v>0.96924060620033115</v>
      </c>
      <c r="E41" s="39">
        <f>SUMPRODUCT(E31:E39,K11:K19)/K20</f>
        <v>0.95755089606551458</v>
      </c>
      <c r="F41" s="39">
        <f>SUMPRODUCT(F31:F39,K11:K19)/K20</f>
        <v>0.85012945662546202</v>
      </c>
      <c r="G41" s="39">
        <f>SUMPRODUCT(G31:G39,K11:K19)/K20</f>
        <v>1.2264440902953244</v>
      </c>
      <c r="H41" s="39">
        <f>SUMPRODUCT(H31:H39,K11:K19)/K20</f>
        <v>0</v>
      </c>
      <c r="I41" s="39">
        <f>SUMPRODUCT(I31:I39,K11:K19)/K20</f>
        <v>0</v>
      </c>
      <c r="J41" s="39">
        <f>SUMPRODUCT(J31:J39,K11:K19)/K20</f>
        <v>0.90211219226714323</v>
      </c>
      <c r="K41" s="47" t="s">
        <v>22</v>
      </c>
      <c r="L41" s="40">
        <f>SUM(L31:L40)</f>
        <v>7</v>
      </c>
      <c r="M41" s="40">
        <f t="shared" ref="M41:Q41" si="111">SUM(M31:M40)</f>
        <v>5</v>
      </c>
      <c r="N41" s="40">
        <f t="shared" si="111"/>
        <v>6</v>
      </c>
      <c r="O41" s="40">
        <f t="shared" si="111"/>
        <v>5</v>
      </c>
      <c r="P41" s="40">
        <f t="shared" si="111"/>
        <v>6</v>
      </c>
      <c r="Q41" s="40">
        <f t="shared" si="111"/>
        <v>4</v>
      </c>
      <c r="Y41" s="86"/>
      <c r="AB41" s="2" t="s">
        <v>21</v>
      </c>
      <c r="AC41" s="39">
        <f t="shared" ref="AC41" si="112">SUMPRODUCT(AC31:AC39,AK11:AK19)/AK20</f>
        <v>0.9428981821813478</v>
      </c>
      <c r="AD41" s="39">
        <f t="shared" ref="AD41" si="113">SUMPRODUCT(AD31:AD39,AK11:AK19)/AK20</f>
        <v>0.99865060651767179</v>
      </c>
      <c r="AE41" s="39">
        <f t="shared" ref="AE41" si="114">SUMPRODUCT(AE31:AE39,AK11:AK19)/AK20</f>
        <v>0.80991740461800299</v>
      </c>
      <c r="AF41" s="39">
        <f t="shared" ref="AF41" si="115">SUMPRODUCT(AF31:AF39,AK11:AK19)/AK20</f>
        <v>0.97193450797827197</v>
      </c>
      <c r="AG41" s="39">
        <f t="shared" ref="AG41" si="116">SUMPRODUCT(AG31:AG39,AK11:AK19)/AK20</f>
        <v>0.93099076908283818</v>
      </c>
      <c r="AH41" s="39">
        <f t="shared" ref="AH41" si="117">SUMPRODUCT(AH31:AH39,AK11:AK19)/AK20</f>
        <v>0</v>
      </c>
      <c r="AI41" s="39">
        <f t="shared" ref="AI41" si="118">SUMPRODUCT(AI31:AI39,AK11:AK19)/AK20</f>
        <v>0</v>
      </c>
      <c r="AJ41" s="39">
        <f t="shared" ref="AJ41" si="119">SUMPRODUCT(AJ31:AJ39,AK11:AK19)/AK20</f>
        <v>0.62267514951565972</v>
      </c>
      <c r="AK41" s="47" t="s">
        <v>22</v>
      </c>
      <c r="AL41" s="40">
        <f t="shared" ref="AL41:AQ41" si="120">SUM(AL31:AL40)</f>
        <v>6</v>
      </c>
      <c r="AM41" s="40">
        <f t="shared" si="120"/>
        <v>4</v>
      </c>
      <c r="AN41" s="40">
        <f t="shared" si="120"/>
        <v>5</v>
      </c>
      <c r="AO41" s="40">
        <f t="shared" si="120"/>
        <v>6</v>
      </c>
      <c r="AP41" s="40">
        <f t="shared" si="120"/>
        <v>5</v>
      </c>
      <c r="AQ41" s="40">
        <f t="shared" si="120"/>
        <v>4</v>
      </c>
      <c r="BA41" s="86"/>
      <c r="BB41" s="2" t="s">
        <v>21</v>
      </c>
      <c r="BC41" s="39">
        <f t="shared" ref="BC41" si="121">SUMPRODUCT(BC31:BC39,BK11:BK19)/BK20</f>
        <v>1.1851691844092365</v>
      </c>
      <c r="BD41" s="39">
        <f t="shared" ref="BD41" si="122">SUMPRODUCT(BD31:BD39,BK11:BK19)/BK20</f>
        <v>1.0433750442698324</v>
      </c>
      <c r="BE41" s="39">
        <f t="shared" ref="BE41" si="123">SUMPRODUCT(BE31:BE39,BK11:BK19)/BK20</f>
        <v>1.0274737946442369</v>
      </c>
      <c r="BF41" s="39">
        <f t="shared" ref="BF41" si="124">SUMPRODUCT(BF31:BF39,BK11:BK19)/BK20</f>
        <v>0.93459163263126821</v>
      </c>
      <c r="BG41" s="39">
        <f t="shared" ref="BG41" si="125">SUMPRODUCT(BG31:BG39,BK11:BK19)/BK20</f>
        <v>0.85270729788059285</v>
      </c>
      <c r="BH41" s="39">
        <f t="shared" ref="BH41" si="126">SUMPRODUCT(BH31:BH39,BK11:BK19)/BK20</f>
        <v>0</v>
      </c>
      <c r="BI41" s="39">
        <f t="shared" ref="BI41" si="127">SUMPRODUCT(BI31:BI39,BK11:BK19)/BK20</f>
        <v>0</v>
      </c>
      <c r="BJ41" s="39">
        <f t="shared" ref="BJ41" si="128">SUMPRODUCT(BJ31:BJ39,BK11:BK19)/BK20</f>
        <v>1.0818413783597325</v>
      </c>
      <c r="BK41" s="47" t="s">
        <v>22</v>
      </c>
      <c r="BL41" s="40">
        <f t="shared" ref="BL41:BQ41" si="129">SUM(BL31:BL40)</f>
        <v>6</v>
      </c>
      <c r="BM41" s="40">
        <f t="shared" si="129"/>
        <v>6</v>
      </c>
      <c r="BN41" s="40">
        <f t="shared" si="129"/>
        <v>6</v>
      </c>
      <c r="BO41" s="40">
        <f t="shared" si="129"/>
        <v>7</v>
      </c>
      <c r="BP41" s="40">
        <f t="shared" si="129"/>
        <v>6</v>
      </c>
      <c r="BQ41" s="40">
        <f t="shared" si="129"/>
        <v>7</v>
      </c>
      <c r="BY41" s="86"/>
      <c r="CB41" s="2" t="s">
        <v>21</v>
      </c>
      <c r="CC41" s="39">
        <f t="shared" ref="CC41" si="130">SUMPRODUCT(CC31:CC39,CK11:CK19)/CK20</f>
        <v>0.87733714970089238</v>
      </c>
      <c r="CD41" s="39">
        <f t="shared" ref="CD41" si="131">SUMPRODUCT(CD31:CD39,CK11:CK19)/CK20</f>
        <v>1.0378784887301136</v>
      </c>
      <c r="CE41" s="39">
        <f t="shared" ref="CE41" si="132">SUMPRODUCT(CE31:CE39,CK11:CK19)/CK20</f>
        <v>0.97202500635399347</v>
      </c>
      <c r="CF41" s="39">
        <f t="shared" ref="CF41" si="133">SUMPRODUCT(CF31:CF39,CK11:CK19)/CK20</f>
        <v>1.0654929839627967</v>
      </c>
      <c r="CG41" s="39">
        <f t="shared" ref="CG41" si="134">SUMPRODUCT(CG31:CG39,CK11:CK19)/CK20</f>
        <v>1.170914666077062</v>
      </c>
      <c r="CH41" s="39">
        <f t="shared" ref="CH41" si="135">SUMPRODUCT(CH31:CH39,CK11:CK19)/CK20</f>
        <v>0</v>
      </c>
      <c r="CI41" s="39">
        <f t="shared" ref="CI41" si="136">SUMPRODUCT(CI31:CI39,CK11:CK19)/CK20</f>
        <v>0</v>
      </c>
      <c r="CJ41" s="39">
        <f t="shared" ref="CJ41" si="137">SUMPRODUCT(CJ31:CJ39,CK11:CK19)/CK20</f>
        <v>0.96289091062342635</v>
      </c>
      <c r="CK41" s="47" t="s">
        <v>22</v>
      </c>
      <c r="CL41" s="40">
        <f t="shared" ref="CL41:CQ41" si="138">SUM(CL31:CL40)</f>
        <v>6</v>
      </c>
      <c r="CM41" s="40">
        <f t="shared" si="138"/>
        <v>6</v>
      </c>
      <c r="CN41" s="40">
        <f t="shared" si="138"/>
        <v>5</v>
      </c>
      <c r="CO41" s="40">
        <f t="shared" si="138"/>
        <v>6</v>
      </c>
      <c r="CP41" s="40">
        <f t="shared" si="138"/>
        <v>6</v>
      </c>
      <c r="CQ41" s="40">
        <f t="shared" si="138"/>
        <v>3</v>
      </c>
      <c r="DA41" s="86"/>
      <c r="DB41" s="2" t="s">
        <v>21</v>
      </c>
      <c r="DC41" s="39">
        <f t="shared" ref="DC41" si="139">SUMPRODUCT(DC31:DC39,DK11:DK19)/DK20</f>
        <v>0.94150782332668204</v>
      </c>
      <c r="DD41" s="39">
        <f t="shared" ref="DD41" si="140">SUMPRODUCT(DD31:DD39,DK11:DK19)/DK20</f>
        <v>1.0114789924586189</v>
      </c>
      <c r="DE41" s="39">
        <f t="shared" ref="DE41" si="141">SUMPRODUCT(DE31:DE39,DK11:DK19)/DK20</f>
        <v>0.96104709076899253</v>
      </c>
      <c r="DF41" s="39">
        <f t="shared" ref="DF41" si="142">SUMPRODUCT(DF31:DF39,DK11:DK19)/DK20</f>
        <v>0.999018893441875</v>
      </c>
      <c r="DG41" s="39">
        <f t="shared" ref="DG41" si="143">SUMPRODUCT(DG31:DG39,DK11:DK19)/DK20</f>
        <v>1.3196505464493293</v>
      </c>
      <c r="DH41" s="39">
        <f t="shared" ref="DH41" si="144">SUMPRODUCT(DH31:DH39,DK11:DK19)/DK20</f>
        <v>0</v>
      </c>
      <c r="DI41" s="39">
        <f t="shared" ref="DI41" si="145">SUMPRODUCT(DI31:DI39,DK11:DK19)/DK20</f>
        <v>0</v>
      </c>
      <c r="DJ41" s="39">
        <f t="shared" ref="DJ41" si="146">SUMPRODUCT(DJ31:DJ39,DK11:DK19)/DK20</f>
        <v>0.82049065347781003</v>
      </c>
      <c r="DK41" s="47" t="s">
        <v>22</v>
      </c>
      <c r="DL41" s="40">
        <f t="shared" ref="DL41:DQ41" si="147">SUM(DL31:DL40)</f>
        <v>6</v>
      </c>
      <c r="DM41" s="40">
        <f t="shared" si="147"/>
        <v>5</v>
      </c>
      <c r="DN41" s="40">
        <f t="shared" si="147"/>
        <v>5</v>
      </c>
      <c r="DO41" s="40">
        <f t="shared" si="147"/>
        <v>6</v>
      </c>
      <c r="DP41" s="40">
        <f t="shared" si="147"/>
        <v>6</v>
      </c>
      <c r="DQ41" s="40">
        <f t="shared" si="147"/>
        <v>2</v>
      </c>
      <c r="EA41" s="86"/>
      <c r="EB41" s="2" t="s">
        <v>21</v>
      </c>
      <c r="EC41" s="39">
        <f t="shared" ref="EC41" si="148">SUMPRODUCT(EC31:EC39,EK11:EK19)/EK20</f>
        <v>1.3133547884657175</v>
      </c>
      <c r="ED41" s="39">
        <f t="shared" ref="ED41" si="149">SUMPRODUCT(ED31:ED39,EK11:EK19)/EK20</f>
        <v>1.1262685216994037</v>
      </c>
      <c r="EE41" s="39">
        <f t="shared" ref="EE41" si="150">SUMPRODUCT(EE31:EE39,EK11:EK19)/EK20</f>
        <v>1.0285081048121918</v>
      </c>
      <c r="EF41" s="39">
        <f t="shared" ref="EF41" si="151">SUMPRODUCT(EF31:EF39,EK11:EK19)/EK20</f>
        <v>1.0593214676164799</v>
      </c>
      <c r="EG41" s="39">
        <f t="shared" ref="EG41" si="152">SUMPRODUCT(EG31:EG39,EK11:EK19)/EK20</f>
        <v>1.2287108100516568</v>
      </c>
      <c r="EH41" s="39">
        <f t="shared" ref="EH41" si="153">SUMPRODUCT(EH31:EH39,EK11:EK19)/EK20</f>
        <v>0</v>
      </c>
      <c r="EI41" s="39">
        <f t="shared" ref="EI41" si="154">SUMPRODUCT(EI31:EI39,EK11:EK19)/EK20</f>
        <v>0</v>
      </c>
      <c r="EJ41" s="39">
        <f t="shared" ref="EJ41" si="155">SUMPRODUCT(EJ31:EJ39,EK11:EK19)/EK20</f>
        <v>0.99148084108688439</v>
      </c>
      <c r="EK41" s="47" t="s">
        <v>22</v>
      </c>
      <c r="EL41" s="40">
        <f t="shared" ref="EL41:EQ41" si="156">SUM(EL31:EL40)</f>
        <v>7</v>
      </c>
      <c r="EM41" s="40">
        <f t="shared" si="156"/>
        <v>7</v>
      </c>
      <c r="EN41" s="40">
        <f t="shared" si="156"/>
        <v>7</v>
      </c>
      <c r="EO41" s="40">
        <f t="shared" si="156"/>
        <v>6</v>
      </c>
      <c r="EP41" s="40">
        <f t="shared" si="156"/>
        <v>6</v>
      </c>
      <c r="EQ41" s="40">
        <f t="shared" si="156"/>
        <v>7</v>
      </c>
      <c r="EY41" s="86"/>
      <c r="FB41" s="2" t="s">
        <v>21</v>
      </c>
      <c r="FC41" s="39">
        <f t="shared" ref="FC41" si="157">SUMPRODUCT(FC31:FC39,FK11:FK19)/FK20</f>
        <v>0.77096702287385299</v>
      </c>
      <c r="FD41" s="39">
        <f t="shared" ref="FD41" si="158">SUMPRODUCT(FD31:FD39,FK11:FK19)/FK20</f>
        <v>0.94686237089952474</v>
      </c>
      <c r="FE41" s="39">
        <f t="shared" ref="FE41" si="159">SUMPRODUCT(FE31:FE39,FK11:FK19)/FK20</f>
        <v>1.1027829574213561</v>
      </c>
      <c r="FF41" s="39">
        <f t="shared" ref="FF41" si="160">SUMPRODUCT(FF31:FF39,FK11:FK19)/FK20</f>
        <v>1.0013589195367041</v>
      </c>
      <c r="FG41" s="39">
        <f t="shared" ref="FG41" si="161">SUMPRODUCT(FG31:FG39,FK11:FK19)/FK20</f>
        <v>1.3433133412078757</v>
      </c>
      <c r="FH41" s="39">
        <f t="shared" ref="FH41" si="162">SUMPRODUCT(FH31:FH39,FK11:FK19)/FK20</f>
        <v>0</v>
      </c>
      <c r="FI41" s="39">
        <f t="shared" ref="FI41" si="163">SUMPRODUCT(FI31:FI39,FK11:FK19)/FK20</f>
        <v>0</v>
      </c>
      <c r="FJ41" s="39">
        <f t="shared" ref="FJ41" si="164">SUMPRODUCT(FJ31:FJ39,FK11:FK19)/FK20</f>
        <v>0.92692246590854255</v>
      </c>
      <c r="FK41" s="47" t="s">
        <v>22</v>
      </c>
      <c r="FL41" s="40">
        <f t="shared" ref="FL41:FQ41" si="165">SUM(FL31:FL40)</f>
        <v>7</v>
      </c>
      <c r="FM41" s="40">
        <f t="shared" si="165"/>
        <v>7</v>
      </c>
      <c r="FN41" s="40">
        <f t="shared" si="165"/>
        <v>6</v>
      </c>
      <c r="FO41" s="40">
        <f t="shared" si="165"/>
        <v>7</v>
      </c>
      <c r="FP41" s="40">
        <f t="shared" si="165"/>
        <v>3</v>
      </c>
      <c r="FQ41" s="40">
        <f t="shared" si="165"/>
        <v>4</v>
      </c>
      <c r="FY41" s="86"/>
      <c r="GB41" s="2" t="s">
        <v>21</v>
      </c>
      <c r="GC41" s="39">
        <f t="shared" ref="GC41" si="166">SUMPRODUCT(GC31:GC39,GK11:GK19)/GK20</f>
        <v>0.93489552476955995</v>
      </c>
      <c r="GD41" s="39">
        <f t="shared" ref="GD41" si="167">SUMPRODUCT(GD31:GD39,GK11:GK19)/GK20</f>
        <v>0.8030144148051972</v>
      </c>
      <c r="GE41" s="39">
        <f t="shared" ref="GE41" si="168">SUMPRODUCT(GE31:GE39,GK11:GK19)/GK20</f>
        <v>0.83754297214452567</v>
      </c>
      <c r="GF41" s="39">
        <f t="shared" ref="GF41" si="169">SUMPRODUCT(GF31:GF39,GK11:GK19)/GK20</f>
        <v>0.74431237069500533</v>
      </c>
      <c r="GG41" s="39">
        <f t="shared" ref="GG41" si="170">SUMPRODUCT(GG31:GG39,GK11:GK19)/GK20</f>
        <v>1.4063198307008637</v>
      </c>
      <c r="GH41" s="39">
        <f t="shared" ref="GH41" si="171">SUMPRODUCT(GH31:GH39,GK11:GK19)/GK20</f>
        <v>0</v>
      </c>
      <c r="GI41" s="39">
        <f t="shared" ref="GI41" si="172">SUMPRODUCT(GI31:GI39,GK11:GK19)/GK20</f>
        <v>0</v>
      </c>
      <c r="GJ41" s="39">
        <f t="shared" ref="GJ41" si="173">SUMPRODUCT(GJ31:GJ39,GK11:GK19)/GK20</f>
        <v>0.92627786429848413</v>
      </c>
      <c r="GK41" s="47" t="s">
        <v>22</v>
      </c>
      <c r="GL41" s="40">
        <f t="shared" ref="GL41:GQ41" si="174">SUM(GL31:GL40)</f>
        <v>5</v>
      </c>
      <c r="GM41" s="40">
        <f t="shared" si="174"/>
        <v>5</v>
      </c>
      <c r="GN41" s="40">
        <f t="shared" si="174"/>
        <v>6</v>
      </c>
      <c r="GO41" s="40">
        <f t="shared" si="174"/>
        <v>6</v>
      </c>
      <c r="GP41" s="40">
        <f t="shared" si="174"/>
        <v>6</v>
      </c>
      <c r="GQ41" s="40">
        <f t="shared" si="174"/>
        <v>6</v>
      </c>
      <c r="GY41" s="86"/>
      <c r="HB41" s="2" t="s">
        <v>21</v>
      </c>
      <c r="HC41" s="39">
        <f t="shared" ref="HC41" si="175">SUMPRODUCT(HC31:HC39,HK11:HK19)/HK20</f>
        <v>0.86292811922675461</v>
      </c>
      <c r="HD41" s="39">
        <f t="shared" ref="HD41" si="176">SUMPRODUCT(HD31:HD39,HK11:HK19)/HK20</f>
        <v>1.0496411831443304</v>
      </c>
      <c r="HE41" s="39">
        <f t="shared" ref="HE41" si="177">SUMPRODUCT(HE31:HE39,HK11:HK19)/HK20</f>
        <v>1.0362085951620952</v>
      </c>
      <c r="HF41" s="39">
        <f t="shared" ref="HF41" si="178">SUMPRODUCT(HF31:HF39,HK11:HK19)/HK20</f>
        <v>0.88817297587679778</v>
      </c>
      <c r="HG41" s="39">
        <f t="shared" ref="HG41" si="179">SUMPRODUCT(HG31:HG39,HK11:HK19)/HK20</f>
        <v>0.97586079414184446</v>
      </c>
      <c r="HH41" s="39">
        <f t="shared" ref="HH41" si="180">SUMPRODUCT(HH31:HH39,HK11:HK19)/HK20</f>
        <v>0</v>
      </c>
      <c r="HI41" s="39">
        <f t="shared" ref="HI41" si="181">SUMPRODUCT(HI31:HI39,HK11:HK19)/HK20</f>
        <v>0</v>
      </c>
      <c r="HJ41" s="39">
        <f t="shared" ref="HJ41" si="182">SUMPRODUCT(HJ31:HJ39,HK11:HK19)/HK20</f>
        <v>0.98568795895909367</v>
      </c>
      <c r="HK41" s="47" t="s">
        <v>22</v>
      </c>
      <c r="HL41" s="40">
        <f t="shared" ref="HL41:HQ41" si="183">SUM(HL31:HL40)</f>
        <v>4</v>
      </c>
      <c r="HM41" s="40">
        <f t="shared" si="183"/>
        <v>6</v>
      </c>
      <c r="HN41" s="40">
        <f t="shared" si="183"/>
        <v>7</v>
      </c>
      <c r="HO41" s="40">
        <f t="shared" si="183"/>
        <v>6</v>
      </c>
      <c r="HP41" s="40">
        <f t="shared" si="183"/>
        <v>6</v>
      </c>
      <c r="HQ41" s="40">
        <f t="shared" si="183"/>
        <v>3</v>
      </c>
    </row>
    <row r="42" spans="1:233" x14ac:dyDescent="0.25">
      <c r="B42" s="48" t="s">
        <v>23</v>
      </c>
      <c r="C42" s="49">
        <f>IF(L41=0,0,SUMPRODUCT(C31:C39,L31:L39)/L41)</f>
        <v>1.2014294990530234</v>
      </c>
      <c r="D42" s="49">
        <f>IF(M41=0,0,SUMPRODUCT(D31:D39,M31:M39)/M41)</f>
        <v>0.95772032293168508</v>
      </c>
      <c r="E42" s="49">
        <f>IF(N41=0,0,SUMPRODUCT(E31:E39,N31:N39)/N41)</f>
        <v>0.92857523370946049</v>
      </c>
      <c r="F42" s="49">
        <f>IF(O41=0,0,SUMPRODUCT(F31:F39,O31:O39)/O41)</f>
        <v>0.85066290895049246</v>
      </c>
      <c r="G42" s="49">
        <f>IF(P41=0,0,SUMPRODUCT(G31:G39,P31:P39)/P41)</f>
        <v>1.1444311714624156</v>
      </c>
      <c r="H42" s="50">
        <f t="shared" ref="H42:I42" si="184">IF(Q41=0,0,SUMPRODUCT(H31:H39,Q31:Q39)/Q41)</f>
        <v>0</v>
      </c>
      <c r="I42" s="50">
        <f t="shared" si="184"/>
        <v>0</v>
      </c>
      <c r="J42" s="49">
        <f>IF(Q41=0,0,SUMPRODUCT(J31:J39,Q31:Q39)/Q41)</f>
        <v>0.92777842072190975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87"/>
      <c r="Z42" s="51"/>
      <c r="AA42" s="51"/>
      <c r="AB42" s="52" t="s">
        <v>23</v>
      </c>
      <c r="AC42" s="49">
        <f t="shared" ref="AC42:AI42" si="185">IF(AL41=0,0,SUMPRODUCT(AC31:AC39,AL31:AL39)/AL41)</f>
        <v>0.9428981821813478</v>
      </c>
      <c r="AD42" s="49">
        <f t="shared" si="185"/>
        <v>0.99935109451396176</v>
      </c>
      <c r="AE42" s="49">
        <f t="shared" si="185"/>
        <v>0.78969828722520907</v>
      </c>
      <c r="AF42" s="49">
        <f t="shared" si="185"/>
        <v>0.97193450797827197</v>
      </c>
      <c r="AG42" s="49">
        <f t="shared" si="185"/>
        <v>1.1171889228994059</v>
      </c>
      <c r="AH42" s="50">
        <f t="shared" si="185"/>
        <v>0</v>
      </c>
      <c r="AI42" s="50">
        <f t="shared" si="185"/>
        <v>0</v>
      </c>
      <c r="AJ42" s="49">
        <f t="shared" ref="AJ42" si="186">IF(AQ41=0,0,SUMPRODUCT(AJ31:AJ39,AQ31:AQ39)/AQ41)</f>
        <v>0.93401272427348958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87"/>
      <c r="BB42" s="52" t="s">
        <v>23</v>
      </c>
      <c r="BC42" s="49">
        <f t="shared" ref="BC42:BI42" si="187">IF(BL41=0,0,SUMPRODUCT(BC31:BC39,BL31:BL39)/BL41)</f>
        <v>1.1444917138493014</v>
      </c>
      <c r="BD42" s="49">
        <f t="shared" si="187"/>
        <v>1.0284471348522095</v>
      </c>
      <c r="BE42" s="49">
        <f t="shared" si="187"/>
        <v>1.007194938059903</v>
      </c>
      <c r="BF42" s="49">
        <f t="shared" si="187"/>
        <v>0.93459163263126821</v>
      </c>
      <c r="BG42" s="49">
        <f t="shared" si="187"/>
        <v>0.99482518086069172</v>
      </c>
      <c r="BH42" s="50">
        <f t="shared" si="187"/>
        <v>0</v>
      </c>
      <c r="BI42" s="50">
        <f t="shared" si="187"/>
        <v>0</v>
      </c>
      <c r="BJ42" s="49">
        <f t="shared" ref="BJ42" si="188">IF(BQ41=0,0,SUMPRODUCT(BJ31:BJ39,BQ31:BQ39)/BQ41)</f>
        <v>1.0818413783597325</v>
      </c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87"/>
      <c r="BZ42" s="51"/>
      <c r="CA42" s="51"/>
      <c r="CB42" s="52" t="s">
        <v>23</v>
      </c>
      <c r="CC42" s="49">
        <f t="shared" ref="CC42:CI42" si="189">IF(CL41=0,0,SUMPRODUCT(CC31:CC39,CL31:CL39)/CL41)</f>
        <v>1.0235600079843745</v>
      </c>
      <c r="CD42" s="49">
        <f t="shared" si="189"/>
        <v>1.0638430357177509</v>
      </c>
      <c r="CE42" s="49">
        <f t="shared" si="189"/>
        <v>0.94825211241553975</v>
      </c>
      <c r="CF42" s="49">
        <f t="shared" si="189"/>
        <v>1.0302347110977594</v>
      </c>
      <c r="CG42" s="49">
        <f t="shared" si="189"/>
        <v>1.1107196332961851</v>
      </c>
      <c r="CH42" s="50">
        <f t="shared" si="189"/>
        <v>0</v>
      </c>
      <c r="CI42" s="50">
        <f t="shared" si="189"/>
        <v>0</v>
      </c>
      <c r="CJ42" s="49">
        <f t="shared" ref="CJ42" si="190">IF(CQ41=0,0,SUMPRODUCT(CJ31:CJ39,CQ31:CQ39)/CQ41)</f>
        <v>0.98933994391651581</v>
      </c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87"/>
      <c r="DB42" s="52" t="s">
        <v>23</v>
      </c>
      <c r="DC42" s="49">
        <f t="shared" ref="DC42:DI42" si="191">IF(DL41=0,0,SUMPRODUCT(DC31:DC39,DL31:DL39)/DL41)</f>
        <v>0.94150782332668204</v>
      </c>
      <c r="DD42" s="49">
        <f t="shared" si="191"/>
        <v>0.98400478101245403</v>
      </c>
      <c r="DE42" s="49">
        <f t="shared" si="191"/>
        <v>0.97690300590837931</v>
      </c>
      <c r="DF42" s="49">
        <f t="shared" si="191"/>
        <v>0.999018893441875</v>
      </c>
      <c r="DG42" s="49">
        <f t="shared" si="191"/>
        <v>1.3196505464493293</v>
      </c>
      <c r="DH42" s="50">
        <f t="shared" si="191"/>
        <v>0</v>
      </c>
      <c r="DI42" s="50">
        <f t="shared" si="191"/>
        <v>0</v>
      </c>
      <c r="DJ42" s="49">
        <f t="shared" ref="DJ42" si="192">IF(DQ41=0,0,SUMPRODUCT(DJ31:DJ39,DQ31:DQ39)/DQ41)</f>
        <v>0.86656879956193</v>
      </c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87"/>
      <c r="EB42" s="52" t="s">
        <v>23</v>
      </c>
      <c r="EC42" s="49">
        <f t="shared" ref="EC42:EI42" si="193">IF(EL41=0,0,SUMPRODUCT(EC31:EC39,EL31:EL39)/EL41)</f>
        <v>1.3133547884657175</v>
      </c>
      <c r="ED42" s="49">
        <f t="shared" si="193"/>
        <v>1.1262685216994037</v>
      </c>
      <c r="EE42" s="49">
        <f t="shared" si="193"/>
        <v>1.0285081048121918</v>
      </c>
      <c r="EF42" s="49">
        <f t="shared" si="193"/>
        <v>1.0998839626883461</v>
      </c>
      <c r="EG42" s="49">
        <f t="shared" si="193"/>
        <v>1.4334959450602662</v>
      </c>
      <c r="EH42" s="50">
        <f t="shared" si="193"/>
        <v>0</v>
      </c>
      <c r="EI42" s="50">
        <f t="shared" si="193"/>
        <v>0</v>
      </c>
      <c r="EJ42" s="49">
        <f t="shared" ref="EJ42" si="194">IF(EQ41=0,0,SUMPRODUCT(EJ31:EJ39,EQ31:EQ39)/EQ41)</f>
        <v>0.99148084108688439</v>
      </c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87"/>
      <c r="EZ42" s="51"/>
      <c r="FA42" s="51"/>
      <c r="FB42" s="52" t="s">
        <v>23</v>
      </c>
      <c r="FC42" s="49">
        <f t="shared" ref="FC42:FI42" si="195">IF(FL41=0,0,SUMPRODUCT(FC31:FC39,FL31:FL39)/FL41)</f>
        <v>0.77096702287385299</v>
      </c>
      <c r="FD42" s="49">
        <f t="shared" si="195"/>
        <v>0.94686237089952474</v>
      </c>
      <c r="FE42" s="49">
        <f t="shared" si="195"/>
        <v>0.99158581567008897</v>
      </c>
      <c r="FF42" s="49">
        <f t="shared" si="195"/>
        <v>1.0013589195367041</v>
      </c>
      <c r="FG42" s="49">
        <f t="shared" si="195"/>
        <v>1.2837869681830112</v>
      </c>
      <c r="FH42" s="50">
        <f t="shared" si="195"/>
        <v>0</v>
      </c>
      <c r="FI42" s="50">
        <f t="shared" si="195"/>
        <v>0</v>
      </c>
      <c r="FJ42" s="49">
        <f t="shared" ref="FJ42" si="196">IF(FQ41=0,0,SUMPRODUCT(FJ31:FJ39,FQ31:FQ39)/FQ41)</f>
        <v>0.93444706342033623</v>
      </c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87"/>
      <c r="FZ42" s="51"/>
      <c r="GA42" s="51"/>
      <c r="GB42" s="52" t="s">
        <v>23</v>
      </c>
      <c r="GC42" s="49">
        <f t="shared" ref="GC42:GI42" si="197">IF(GL41=0,0,SUMPRODUCT(GC31:GC39,GL31:GL39)/GL41)</f>
        <v>0.93260505979597563</v>
      </c>
      <c r="GD42" s="49">
        <f t="shared" si="197"/>
        <v>0.79650069791272415</v>
      </c>
      <c r="GE42" s="49">
        <f t="shared" si="197"/>
        <v>0.78442602963633945</v>
      </c>
      <c r="GF42" s="49">
        <f t="shared" si="197"/>
        <v>0.86836443247750628</v>
      </c>
      <c r="GG42" s="49">
        <f t="shared" si="197"/>
        <v>1.1870417166696876</v>
      </c>
      <c r="GH42" s="50">
        <f t="shared" si="197"/>
        <v>0</v>
      </c>
      <c r="GI42" s="50">
        <f t="shared" si="197"/>
        <v>0</v>
      </c>
      <c r="GJ42" s="49">
        <f t="shared" ref="GJ42" si="198">IF(GQ41=0,0,SUMPRODUCT(GJ31:GJ39,GQ31:GQ39)/GQ41)</f>
        <v>1.0806575083482315</v>
      </c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87"/>
      <c r="GZ42" s="51"/>
      <c r="HA42" s="51"/>
      <c r="HB42" s="52" t="s">
        <v>23</v>
      </c>
      <c r="HC42" s="49">
        <f t="shared" ref="HC42:HI42" si="199">IF(HL41=0,0,SUMPRODUCT(HC31:HC39,HL31:HL39)/HL41)</f>
        <v>0.93926720162239863</v>
      </c>
      <c r="HD42" s="49">
        <f t="shared" si="199"/>
        <v>1.08175811960351</v>
      </c>
      <c r="HE42" s="49">
        <f t="shared" si="199"/>
        <v>1.0362085951620952</v>
      </c>
      <c r="HF42" s="49">
        <f t="shared" si="199"/>
        <v>0.86172013040276607</v>
      </c>
      <c r="HG42" s="49">
        <f t="shared" si="199"/>
        <v>1.1385042598321518</v>
      </c>
      <c r="HH42" s="50">
        <f t="shared" si="199"/>
        <v>0</v>
      </c>
      <c r="HI42" s="50">
        <f t="shared" si="199"/>
        <v>0</v>
      </c>
      <c r="HJ42" s="49">
        <f t="shared" ref="HJ42" si="200">IF(HQ41=0,0,SUMPRODUCT(HJ31:HJ39,HQ31:HQ39)/HQ41)</f>
        <v>1.0280704151674791</v>
      </c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3"/>
    </row>
    <row r="43" spans="1:233" x14ac:dyDescent="0.25">
      <c r="B43" s="2" t="s">
        <v>24</v>
      </c>
      <c r="C43" s="39">
        <f>STDEV(C33:C34,C36:C39)</f>
        <v>0.54345392734292053</v>
      </c>
      <c r="D43" s="39">
        <f t="shared" ref="D43:I43" si="201">STDEV(D33:D34,D36:D39)</f>
        <v>5.7317018870187815E-2</v>
      </c>
      <c r="E43" s="39">
        <f t="shared" si="201"/>
        <v>0.11001651847646839</v>
      </c>
      <c r="F43" s="39">
        <f t="shared" si="201"/>
        <v>0.12856655506146286</v>
      </c>
      <c r="G43" s="39">
        <f t="shared" si="201"/>
        <v>0.25842278680175401</v>
      </c>
      <c r="H43" s="39">
        <f t="shared" si="201"/>
        <v>0</v>
      </c>
      <c r="I43" s="39">
        <f t="shared" si="201"/>
        <v>0</v>
      </c>
      <c r="J43" s="39">
        <f>STDEV(J34,J36:J39)</f>
        <v>0.19390732378490352</v>
      </c>
      <c r="Y43" s="86"/>
      <c r="AB43" s="2" t="s">
        <v>24</v>
      </c>
      <c r="AC43" s="39">
        <f t="shared" ref="AC43:AI43" si="202">STDEV(AC33:AC34,AC36:AC39)</f>
        <v>0.50317165032830802</v>
      </c>
      <c r="AD43" s="39">
        <f t="shared" si="202"/>
        <v>7.7703385606287964E-2</v>
      </c>
      <c r="AE43" s="39">
        <f t="shared" si="202"/>
        <v>6.6392623141608875E-2</v>
      </c>
      <c r="AF43" s="39">
        <f t="shared" si="202"/>
        <v>8.2229352798468755E-2</v>
      </c>
      <c r="AG43" s="39">
        <f t="shared" si="202"/>
        <v>0.55612537142850971</v>
      </c>
      <c r="AH43" s="39">
        <f t="shared" si="202"/>
        <v>0</v>
      </c>
      <c r="AI43" s="39">
        <f t="shared" si="202"/>
        <v>0</v>
      </c>
      <c r="AJ43" s="39">
        <f t="shared" ref="AJ43" si="203">STDEV(AJ34,AJ36:AJ39)</f>
        <v>0.43383973831079958</v>
      </c>
      <c r="BA43" s="86"/>
      <c r="BB43" s="2" t="s">
        <v>24</v>
      </c>
      <c r="BC43" s="39">
        <f t="shared" ref="BC43:BI43" si="204">STDEV(BC33:BC34,BC36:BC39)</f>
        <v>0.13392115039100483</v>
      </c>
      <c r="BD43" s="39">
        <f t="shared" si="204"/>
        <v>4.4707882134828958E-2</v>
      </c>
      <c r="BE43" s="39">
        <f t="shared" si="204"/>
        <v>8.0921731459271645E-2</v>
      </c>
      <c r="BF43" s="39">
        <f t="shared" si="204"/>
        <v>0.15264034476218888</v>
      </c>
      <c r="BG43" s="39">
        <f t="shared" si="204"/>
        <v>0.4162823541094493</v>
      </c>
      <c r="BH43" s="39">
        <f t="shared" si="204"/>
        <v>0</v>
      </c>
      <c r="BI43" s="39">
        <f t="shared" si="204"/>
        <v>0</v>
      </c>
      <c r="BJ43" s="39">
        <f t="shared" ref="BJ43" si="205">STDEV(BJ34,BJ36:BJ39)</f>
        <v>0.1547362279647759</v>
      </c>
      <c r="BY43" s="86"/>
      <c r="CB43" s="2" t="s">
        <v>24</v>
      </c>
      <c r="CC43" s="39">
        <f t="shared" ref="CC43:CI43" si="206">STDEV(CC33:CC34,CC36:CC39)</f>
        <v>0.41099579162797345</v>
      </c>
      <c r="CD43" s="39">
        <f t="shared" si="206"/>
        <v>8.3078105600841987E-2</v>
      </c>
      <c r="CE43" s="39">
        <f t="shared" si="206"/>
        <v>9.3939952219323719E-2</v>
      </c>
      <c r="CF43" s="39">
        <f t="shared" si="206"/>
        <v>8.1574799130996911E-2</v>
      </c>
      <c r="CG43" s="39">
        <f t="shared" si="206"/>
        <v>0.14655148369522764</v>
      </c>
      <c r="CH43" s="39">
        <f t="shared" si="206"/>
        <v>0</v>
      </c>
      <c r="CI43" s="39">
        <f t="shared" si="206"/>
        <v>0</v>
      </c>
      <c r="CJ43" s="39">
        <f t="shared" ref="CJ43" si="207">STDEV(CJ34,CJ36:CJ39)</f>
        <v>0.12298622756500156</v>
      </c>
      <c r="DA43" s="86"/>
      <c r="DB43" s="2" t="s">
        <v>24</v>
      </c>
      <c r="DC43" s="39">
        <f t="shared" ref="DC43:DI43" si="208">STDEV(DC33:DC34,DC36:DC39)</f>
        <v>0.11012686838931403</v>
      </c>
      <c r="DD43" s="39">
        <f t="shared" si="208"/>
        <v>7.9619036719254355E-2</v>
      </c>
      <c r="DE43" s="39">
        <f t="shared" si="208"/>
        <v>5.2026781680640628E-2</v>
      </c>
      <c r="DF43" s="39">
        <f t="shared" si="208"/>
        <v>0.41197791639958703</v>
      </c>
      <c r="DG43" s="39">
        <f t="shared" si="208"/>
        <v>0.55813509716380516</v>
      </c>
      <c r="DH43" s="39">
        <f t="shared" si="208"/>
        <v>0</v>
      </c>
      <c r="DI43" s="39">
        <f t="shared" si="208"/>
        <v>0</v>
      </c>
      <c r="DJ43" s="39">
        <f t="shared" ref="DJ43" si="209">STDEV(DJ34,DJ36:DJ39)</f>
        <v>0.12523726849723374</v>
      </c>
      <c r="EA43" s="86"/>
      <c r="EB43" s="2" t="s">
        <v>24</v>
      </c>
      <c r="EC43" s="39">
        <f t="shared" ref="EC43:EI43" si="210">STDEV(EC33:EC34,EC36:EC39)</f>
        <v>0.15151572974661848</v>
      </c>
      <c r="ED43" s="39">
        <f t="shared" si="210"/>
        <v>8.8836731498427704E-2</v>
      </c>
      <c r="EE43" s="39">
        <f t="shared" si="210"/>
        <v>0.10832864223442285</v>
      </c>
      <c r="EF43" s="39">
        <f t="shared" si="210"/>
        <v>0.12804984716763446</v>
      </c>
      <c r="EG43" s="39">
        <f t="shared" si="210"/>
        <v>0.61158296299322401</v>
      </c>
      <c r="EH43" s="39">
        <f t="shared" si="210"/>
        <v>0</v>
      </c>
      <c r="EI43" s="39">
        <f t="shared" si="210"/>
        <v>0</v>
      </c>
      <c r="EJ43" s="39">
        <f t="shared" ref="EJ43" si="211">STDEV(EJ34,EJ36:EJ39)</f>
        <v>0.1820355986446269</v>
      </c>
      <c r="EY43" s="86"/>
      <c r="FB43" s="2" t="s">
        <v>24</v>
      </c>
      <c r="FC43" s="39">
        <f t="shared" ref="FC43:FI43" si="212">STDEV(FC33:FC34,FC36:FC39)</f>
        <v>0.32228552299249058</v>
      </c>
      <c r="FD43" s="39">
        <f t="shared" si="212"/>
        <v>0.19503623937793477</v>
      </c>
      <c r="FE43" s="39">
        <f t="shared" si="212"/>
        <v>0.35741818273245346</v>
      </c>
      <c r="FF43" s="39">
        <f t="shared" si="212"/>
        <v>0.19496202632071929</v>
      </c>
      <c r="FG43" s="39">
        <f t="shared" si="212"/>
        <v>0.21697755330544222</v>
      </c>
      <c r="FH43" s="39">
        <f t="shared" si="212"/>
        <v>0</v>
      </c>
      <c r="FI43" s="39">
        <f t="shared" si="212"/>
        <v>0</v>
      </c>
      <c r="FJ43" s="39">
        <f t="shared" ref="FJ43" si="213">STDEV(FJ34,FJ36:FJ39)</f>
        <v>0.24934419327110197</v>
      </c>
      <c r="FY43" s="86"/>
      <c r="GB43" s="2" t="s">
        <v>24</v>
      </c>
      <c r="GC43" s="39">
        <f t="shared" ref="GC43:GI43" si="214">STDEV(GC33:GC34,GC36:GC39)</f>
        <v>0.15502193554549176</v>
      </c>
      <c r="GD43" s="39">
        <f t="shared" si="214"/>
        <v>9.9041993945970561E-2</v>
      </c>
      <c r="GE43" s="39">
        <f t="shared" si="214"/>
        <v>0.1395698771603556</v>
      </c>
      <c r="GF43" s="39">
        <f t="shared" si="214"/>
        <v>0.34968406114538297</v>
      </c>
      <c r="GG43" s="39">
        <f t="shared" si="214"/>
        <v>0.74049900574875227</v>
      </c>
      <c r="GH43" s="39">
        <f t="shared" si="214"/>
        <v>0</v>
      </c>
      <c r="GI43" s="39">
        <f t="shared" si="214"/>
        <v>0</v>
      </c>
      <c r="GJ43" s="39">
        <f t="shared" ref="GJ43" si="215">STDEV(GJ34,GJ36:GJ39)</f>
        <v>0.28219613095767104</v>
      </c>
      <c r="GY43" s="86"/>
      <c r="HB43" s="2" t="s">
        <v>24</v>
      </c>
      <c r="HC43" s="39">
        <f t="shared" ref="HC43:HI43" si="216">STDEV(HC33:HC34,HC36:HC39)</f>
        <v>0.15843748191087725</v>
      </c>
      <c r="HD43" s="39">
        <f t="shared" si="216"/>
        <v>9.6806441340199931E-2</v>
      </c>
      <c r="HE43" s="39">
        <f t="shared" si="216"/>
        <v>0.10968568963346945</v>
      </c>
      <c r="HF43" s="39">
        <f t="shared" si="216"/>
        <v>9.5138600290793102E-2</v>
      </c>
      <c r="HG43" s="39">
        <f t="shared" si="216"/>
        <v>0.48425604613706691</v>
      </c>
      <c r="HH43" s="39">
        <f t="shared" si="216"/>
        <v>0</v>
      </c>
      <c r="HI43" s="39">
        <f t="shared" si="216"/>
        <v>0</v>
      </c>
      <c r="HJ43" s="39">
        <f t="shared" ref="HJ43" si="217">STDEV(HJ34,HJ36:HJ39)</f>
        <v>5.7537106572398439E-2</v>
      </c>
    </row>
    <row r="44" spans="1:233" x14ac:dyDescent="0.25">
      <c r="Y44" s="86"/>
      <c r="BA44" s="86"/>
      <c r="BY44" s="86"/>
      <c r="DA44" s="86"/>
      <c r="EA44" s="86"/>
      <c r="EY44" s="86"/>
      <c r="FY44" s="86"/>
      <c r="GY44" s="86"/>
    </row>
    <row r="45" spans="1:233" hidden="1" x14ac:dyDescent="0.25">
      <c r="A45" s="2"/>
      <c r="B45" s="2"/>
      <c r="C45" s="39"/>
      <c r="D45" s="39"/>
      <c r="E45" s="39"/>
      <c r="F45" s="39"/>
      <c r="G45" s="39"/>
      <c r="Y45" s="86"/>
      <c r="AB45" s="2"/>
      <c r="AC45" s="39"/>
      <c r="AD45" s="39"/>
      <c r="AE45" s="39"/>
      <c r="AF45" s="39"/>
      <c r="AG45" s="39"/>
      <c r="BA45" s="86"/>
      <c r="BB45" s="2"/>
      <c r="BC45" s="39"/>
      <c r="BD45" s="39"/>
      <c r="BE45" s="39"/>
      <c r="BF45" s="39"/>
      <c r="BG45" s="39"/>
      <c r="BY45" s="86"/>
      <c r="CB45" s="2"/>
      <c r="CC45" s="39"/>
      <c r="CD45" s="39"/>
      <c r="CE45" s="39"/>
      <c r="CF45" s="39"/>
      <c r="CG45" s="39"/>
      <c r="DA45" s="86"/>
      <c r="DB45" s="2"/>
      <c r="DC45" s="39"/>
      <c r="DD45" s="39"/>
      <c r="DE45" s="39"/>
      <c r="DF45" s="39"/>
      <c r="DG45" s="39"/>
      <c r="EA45" s="86"/>
      <c r="EB45" s="2"/>
      <c r="EC45" s="39"/>
      <c r="ED45" s="39"/>
      <c r="EE45" s="39"/>
      <c r="EF45" s="39"/>
      <c r="EG45" s="39"/>
      <c r="EY45" s="86"/>
      <c r="FY45" s="86"/>
      <c r="GY45" s="86"/>
    </row>
    <row r="46" spans="1:233" hidden="1" x14ac:dyDescent="0.25">
      <c r="B46" s="2"/>
      <c r="C46" s="39"/>
      <c r="D46" s="39"/>
      <c r="E46" s="39"/>
      <c r="F46" s="39"/>
      <c r="G46" s="39"/>
      <c r="Y46" s="86"/>
      <c r="AB46" s="2"/>
      <c r="AC46" s="39"/>
      <c r="AD46" s="39"/>
      <c r="AE46" s="39"/>
      <c r="AF46" s="39"/>
      <c r="AG46" s="39"/>
      <c r="BA46" s="86"/>
      <c r="BB46" s="2"/>
      <c r="BC46" s="39"/>
      <c r="BD46" s="39"/>
      <c r="BE46" s="39"/>
      <c r="BF46" s="39"/>
      <c r="BG46" s="39"/>
      <c r="BY46" s="86"/>
      <c r="CB46" s="2"/>
      <c r="CC46" s="39"/>
      <c r="CD46" s="39"/>
      <c r="CE46" s="39"/>
      <c r="CF46" s="39"/>
      <c r="CG46" s="39"/>
      <c r="DA46" s="86"/>
      <c r="DB46" s="2"/>
      <c r="DC46" s="39"/>
      <c r="DD46" s="39"/>
      <c r="DE46" s="39"/>
      <c r="DF46" s="39"/>
      <c r="DG46" s="39"/>
      <c r="EA46" s="86"/>
      <c r="EB46" s="2"/>
      <c r="EC46" s="39"/>
      <c r="ED46" s="39"/>
      <c r="EE46" s="39"/>
      <c r="EF46" s="39"/>
      <c r="EG46" s="39"/>
      <c r="EY46" s="86"/>
      <c r="FY46" s="86"/>
      <c r="GY46" s="86"/>
    </row>
    <row r="47" spans="1:233" ht="18.75" thickBot="1" x14ac:dyDescent="0.3">
      <c r="B47" s="1" t="s">
        <v>25</v>
      </c>
      <c r="Y47" s="86"/>
      <c r="BA47" s="86"/>
      <c r="BY47" s="86"/>
      <c r="DA47" s="86"/>
      <c r="EA47" s="86"/>
      <c r="EY47" s="86"/>
      <c r="FY47" s="86"/>
      <c r="GY47" s="86"/>
    </row>
    <row r="48" spans="1:233" ht="15.75" thickBot="1" x14ac:dyDescent="0.3">
      <c r="O48" s="33" t="s">
        <v>26</v>
      </c>
      <c r="P48" s="54">
        <v>1.5</v>
      </c>
      <c r="S48" s="35">
        <f>S$27</f>
        <v>1</v>
      </c>
      <c r="U48" s="36">
        <f>U$27</f>
        <v>1.5</v>
      </c>
      <c r="V48" s="37">
        <f>V$27</f>
        <v>2</v>
      </c>
      <c r="Y48" s="86"/>
      <c r="BA48" s="86"/>
      <c r="BY48" s="86"/>
      <c r="DA48" s="86"/>
      <c r="EA48" s="86"/>
      <c r="EY48" s="86"/>
      <c r="FY48" s="86"/>
      <c r="GY48" s="86"/>
    </row>
    <row r="49" spans="1:207" x14ac:dyDescent="0.25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97" t="s">
        <v>19</v>
      </c>
      <c r="M49" s="98"/>
      <c r="N49" s="98"/>
      <c r="O49" s="98"/>
      <c r="P49" s="98"/>
      <c r="Q49" s="99"/>
      <c r="R49" s="56"/>
      <c r="S49" s="97" t="s">
        <v>20</v>
      </c>
      <c r="T49" s="98"/>
      <c r="U49" s="98"/>
      <c r="V49" s="98"/>
      <c r="W49" s="98"/>
      <c r="X49" s="99"/>
      <c r="Y49" s="88"/>
      <c r="Z49" s="56"/>
      <c r="AA49" s="56"/>
      <c r="AB49" s="55" t="s">
        <v>27</v>
      </c>
      <c r="BA49" s="88"/>
      <c r="BY49" s="88"/>
      <c r="DA49" s="88"/>
      <c r="EA49" s="88"/>
      <c r="EY49" s="88"/>
      <c r="FY49" s="88"/>
      <c r="GY49" s="88"/>
    </row>
    <row r="50" spans="1:207" ht="23.25" x14ac:dyDescent="0.25">
      <c r="A50" s="57" t="s">
        <v>28</v>
      </c>
      <c r="B50" s="14" t="s">
        <v>6</v>
      </c>
      <c r="C50" s="15" t="str">
        <f>C$10</f>
        <v>Mon</v>
      </c>
      <c r="D50" s="15" t="str">
        <f t="shared" ref="D50:J50" si="218">D$10</f>
        <v>Tue</v>
      </c>
      <c r="E50" s="15" t="str">
        <f t="shared" si="218"/>
        <v>Wed</v>
      </c>
      <c r="F50" s="15" t="str">
        <f t="shared" si="218"/>
        <v>Thu</v>
      </c>
      <c r="G50" s="15" t="str">
        <f t="shared" si="218"/>
        <v>Fri</v>
      </c>
      <c r="H50" s="15" t="str">
        <f t="shared" si="218"/>
        <v>Sat</v>
      </c>
      <c r="I50" s="15" t="str">
        <f t="shared" si="218"/>
        <v>Sun</v>
      </c>
      <c r="J50" s="15" t="str">
        <f t="shared" si="218"/>
        <v>Next Mon</v>
      </c>
      <c r="L50" s="15" t="s">
        <v>7</v>
      </c>
      <c r="M50" s="15" t="s">
        <v>8</v>
      </c>
      <c r="N50" s="15" t="s">
        <v>9</v>
      </c>
      <c r="O50" s="15" t="s">
        <v>10</v>
      </c>
      <c r="P50" s="15" t="s">
        <v>1</v>
      </c>
      <c r="Q50" s="16" t="str">
        <f>$J$10</f>
        <v>Next Mon</v>
      </c>
      <c r="S50" s="15" t="s">
        <v>7</v>
      </c>
      <c r="T50" s="15" t="s">
        <v>8</v>
      </c>
      <c r="U50" s="15" t="s">
        <v>9</v>
      </c>
      <c r="V50" s="15" t="s">
        <v>10</v>
      </c>
      <c r="W50" s="15" t="s">
        <v>1</v>
      </c>
      <c r="X50" s="16" t="str">
        <f>$J$10</f>
        <v>Next Mon</v>
      </c>
      <c r="Y50" s="86"/>
      <c r="AC50" s="15" t="s">
        <v>7</v>
      </c>
      <c r="AD50" s="15" t="s">
        <v>8</v>
      </c>
      <c r="AE50" s="15" t="s">
        <v>9</v>
      </c>
      <c r="AF50" s="15" t="s">
        <v>10</v>
      </c>
      <c r="AG50" s="15" t="s">
        <v>1</v>
      </c>
      <c r="AJ50" s="16" t="str">
        <f>$J$10</f>
        <v>Next Mon</v>
      </c>
      <c r="BA50" s="86"/>
      <c r="BY50" s="86"/>
      <c r="DA50" s="86"/>
      <c r="EA50" s="86"/>
      <c r="EY50" s="86"/>
      <c r="FY50" s="86"/>
      <c r="GY50" s="86"/>
    </row>
    <row r="51" spans="1:207" x14ac:dyDescent="0.25">
      <c r="A51" s="58">
        <v>1</v>
      </c>
      <c r="B51" s="18">
        <f>B$15</f>
        <v>38243</v>
      </c>
      <c r="C51" s="39">
        <f>C$42</f>
        <v>1.2014294990530234</v>
      </c>
      <c r="D51" s="39">
        <f>D$42</f>
        <v>0.95772032293168508</v>
      </c>
      <c r="E51" s="39">
        <f>E$42</f>
        <v>0.92857523370946049</v>
      </c>
      <c r="F51" s="39">
        <f>F$42</f>
        <v>0.85066290895049246</v>
      </c>
      <c r="G51" s="39">
        <f>G$42</f>
        <v>1.1444311714624156</v>
      </c>
      <c r="J51" s="39">
        <f>J$42</f>
        <v>0.92777842072190975</v>
      </c>
      <c r="L51" s="59">
        <f>IF(C51=0,0,IF((ABS(C51-C$61)/C$63)&gt;$P$48,0,$A51))</f>
        <v>1</v>
      </c>
      <c r="M51" s="59">
        <f t="shared" ref="M51:P59" si="219">IF(D51=0,0,IF((ABS(D51-D$61)/D$63)&gt;$P$48,0,$A51))</f>
        <v>1</v>
      </c>
      <c r="N51" s="59">
        <f t="shared" si="219"/>
        <v>1</v>
      </c>
      <c r="O51" s="59">
        <f t="shared" si="219"/>
        <v>1</v>
      </c>
      <c r="P51" s="59">
        <f t="shared" si="219"/>
        <v>1</v>
      </c>
      <c r="Q51" s="59">
        <f>IF(J51=0,0,IF((ABS(J51-J$61)/J$63)&gt;$P$48,0,$A51))</f>
        <v>1</v>
      </c>
      <c r="S51" s="41">
        <f t="shared" ref="S51:W59" si="220">IF(C$63=0,0,ABS(C51-C$61)/C$63)</f>
        <v>1.067465119319867</v>
      </c>
      <c r="T51" s="41">
        <f t="shared" si="220"/>
        <v>0.42265840306693669</v>
      </c>
      <c r="U51" s="41">
        <f t="shared" si="220"/>
        <v>0.1565928012888585</v>
      </c>
      <c r="V51" s="41">
        <f t="shared" si="220"/>
        <v>1.2499590155149478</v>
      </c>
      <c r="W51" s="41">
        <f t="shared" si="220"/>
        <v>0.36191274385313049</v>
      </c>
      <c r="X51" s="41">
        <f t="shared" ref="X51:X59" si="221">IF(J$63=0,0,ABS(J51-J$61)/J$63)</f>
        <v>0.73557127807655331</v>
      </c>
      <c r="Y51" s="86"/>
      <c r="AB51" s="18">
        <f t="shared" ref="AB51:AB59" si="222">B51</f>
        <v>38243</v>
      </c>
      <c r="AC51" s="39">
        <f>C$43</f>
        <v>0.54345392734292053</v>
      </c>
      <c r="AD51" s="39">
        <f>D$43</f>
        <v>5.7317018870187815E-2</v>
      </c>
      <c r="AE51" s="39">
        <f>E$43</f>
        <v>0.11001651847646839</v>
      </c>
      <c r="AF51" s="39">
        <f>F$43</f>
        <v>0.12856655506146286</v>
      </c>
      <c r="AG51" s="39">
        <f>G$43</f>
        <v>0.25842278680175401</v>
      </c>
      <c r="AJ51" s="39">
        <f>J$43</f>
        <v>0.19390732378490352</v>
      </c>
      <c r="BA51" s="86"/>
      <c r="BY51" s="86"/>
      <c r="DA51" s="86"/>
      <c r="EA51" s="86"/>
      <c r="EY51" s="86"/>
      <c r="FY51" s="86"/>
      <c r="GY51" s="86"/>
    </row>
    <row r="52" spans="1:207" x14ac:dyDescent="0.25">
      <c r="A52" s="58">
        <v>1</v>
      </c>
      <c r="B52" s="18">
        <f>AB$15</f>
        <v>38152</v>
      </c>
      <c r="C52" s="39">
        <f>AC$42</f>
        <v>0.9428981821813478</v>
      </c>
      <c r="D52" s="39">
        <f>AD$42</f>
        <v>0.99935109451396176</v>
      </c>
      <c r="E52" s="39">
        <f>AE$42</f>
        <v>0.78969828722520907</v>
      </c>
      <c r="F52" s="39">
        <f>AF$42</f>
        <v>0.97193450797827197</v>
      </c>
      <c r="G52" s="39">
        <f>AG$42</f>
        <v>1.1171889228994059</v>
      </c>
      <c r="J52" s="39">
        <f>AJ$42</f>
        <v>0.93401272427348958</v>
      </c>
      <c r="L52" s="59">
        <f t="shared" ref="L52:L59" si="223">IF(C52=0,0,IF((ABS(C52-C$61)/C$63)&gt;$P$48,0,$A52))</f>
        <v>1</v>
      </c>
      <c r="M52" s="59">
        <f t="shared" si="219"/>
        <v>1</v>
      </c>
      <c r="N52" s="59">
        <f t="shared" si="219"/>
        <v>0</v>
      </c>
      <c r="O52" s="59">
        <f t="shared" si="219"/>
        <v>1</v>
      </c>
      <c r="P52" s="59">
        <f t="shared" si="219"/>
        <v>1</v>
      </c>
      <c r="Q52" s="59">
        <f t="shared" ref="Q52:Q59" si="224">IF(J52=0,0,IF((ABS(J52-J$61)/J$63)&gt;$P$48,0,$A52))</f>
        <v>1</v>
      </c>
      <c r="S52" s="41">
        <f t="shared" si="220"/>
        <v>0.48218734107087591</v>
      </c>
      <c r="T52" s="41">
        <f t="shared" si="220"/>
        <v>1.0881124960696936E-2</v>
      </c>
      <c r="U52" s="41">
        <f t="shared" si="220"/>
        <v>1.6153156835822395</v>
      </c>
      <c r="V52" s="41">
        <f t="shared" si="220"/>
        <v>0.16848057525973351</v>
      </c>
      <c r="W52" s="41">
        <f t="shared" si="220"/>
        <v>0.56838395435338784</v>
      </c>
      <c r="X52" s="41">
        <f t="shared" si="221"/>
        <v>0.65033230131337105</v>
      </c>
      <c r="Y52" s="86"/>
      <c r="AB52" s="18">
        <f t="shared" si="222"/>
        <v>38152</v>
      </c>
      <c r="AC52" s="39">
        <f>AC$43</f>
        <v>0.50317165032830802</v>
      </c>
      <c r="AD52" s="39">
        <f>AD$43</f>
        <v>7.7703385606287964E-2</v>
      </c>
      <c r="AE52" s="39">
        <f>AE$43</f>
        <v>6.6392623141608875E-2</v>
      </c>
      <c r="AF52" s="39">
        <f>AF$43</f>
        <v>8.2229352798468755E-2</v>
      </c>
      <c r="AG52" s="39">
        <f>AG$43</f>
        <v>0.55612537142850971</v>
      </c>
      <c r="AJ52" s="39">
        <f>AJ$43</f>
        <v>0.43383973831079958</v>
      </c>
      <c r="BA52" s="86"/>
      <c r="BY52" s="86"/>
      <c r="DA52" s="86"/>
      <c r="EA52" s="86"/>
      <c r="EY52" s="86"/>
      <c r="FY52" s="86"/>
      <c r="GY52" s="86"/>
    </row>
    <row r="53" spans="1:207" x14ac:dyDescent="0.25">
      <c r="A53" s="58">
        <v>1</v>
      </c>
      <c r="B53" s="18">
        <f>BB$15</f>
        <v>38061</v>
      </c>
      <c r="C53" s="39">
        <f>BC$42</f>
        <v>1.1444917138493014</v>
      </c>
      <c r="D53" s="39">
        <f>BD$42</f>
        <v>1.0284471348522095</v>
      </c>
      <c r="E53" s="39">
        <f>BE$42</f>
        <v>1.007194938059903</v>
      </c>
      <c r="F53" s="39">
        <f>BF$42</f>
        <v>0.93459163263126821</v>
      </c>
      <c r="G53" s="39">
        <f>BG$42</f>
        <v>0.99482518086069172</v>
      </c>
      <c r="J53" s="39">
        <f>BJ$42</f>
        <v>1.0818413783597325</v>
      </c>
      <c r="L53" s="59">
        <f t="shared" si="223"/>
        <v>1</v>
      </c>
      <c r="M53" s="59">
        <f t="shared" si="219"/>
        <v>1</v>
      </c>
      <c r="N53" s="59">
        <f t="shared" si="219"/>
        <v>1</v>
      </c>
      <c r="O53" s="59">
        <f t="shared" si="219"/>
        <v>1</v>
      </c>
      <c r="P53" s="59">
        <f t="shared" si="219"/>
        <v>1</v>
      </c>
      <c r="Q53" s="59">
        <f t="shared" si="224"/>
        <v>1</v>
      </c>
      <c r="S53" s="41">
        <f t="shared" si="220"/>
        <v>0.72617656674600928</v>
      </c>
      <c r="T53" s="41">
        <f t="shared" si="220"/>
        <v>0.3138849636185217</v>
      </c>
      <c r="U53" s="41">
        <f t="shared" si="220"/>
        <v>0.66920560973925358</v>
      </c>
      <c r="V53" s="41">
        <f t="shared" si="220"/>
        <v>0.26829615771152471</v>
      </c>
      <c r="W53" s="41">
        <f t="shared" si="220"/>
        <v>1.4957886757969583</v>
      </c>
      <c r="X53" s="41">
        <f t="shared" si="221"/>
        <v>1.3708659137457306</v>
      </c>
      <c r="Y53" s="86"/>
      <c r="AB53" s="18">
        <f t="shared" si="222"/>
        <v>38061</v>
      </c>
      <c r="AC53" s="39">
        <f>BC$43</f>
        <v>0.13392115039100483</v>
      </c>
      <c r="AD53" s="39">
        <f>BD$43</f>
        <v>4.4707882134828958E-2</v>
      </c>
      <c r="AE53" s="39">
        <f>BE$43</f>
        <v>8.0921731459271645E-2</v>
      </c>
      <c r="AF53" s="39">
        <f>BF$43</f>
        <v>0.15264034476218888</v>
      </c>
      <c r="AG53" s="39">
        <f>BG$43</f>
        <v>0.4162823541094493</v>
      </c>
      <c r="AJ53" s="39">
        <f>BJ$43</f>
        <v>0.1547362279647759</v>
      </c>
      <c r="BA53" s="86"/>
      <c r="BY53" s="86"/>
      <c r="DA53" s="86"/>
      <c r="EA53" s="86"/>
      <c r="EY53" s="86"/>
      <c r="FY53" s="86"/>
      <c r="GY53" s="86"/>
    </row>
    <row r="54" spans="1:207" x14ac:dyDescent="0.25">
      <c r="A54" s="58">
        <v>1</v>
      </c>
      <c r="B54" s="18">
        <f>CB$15</f>
        <v>37879</v>
      </c>
      <c r="C54" s="39">
        <f>CC$42</f>
        <v>1.0235600079843745</v>
      </c>
      <c r="D54" s="39">
        <f>CD$42</f>
        <v>1.0638430357177509</v>
      </c>
      <c r="E54" s="39">
        <f>CE$42</f>
        <v>0.94825211241553975</v>
      </c>
      <c r="F54" s="39">
        <f>CF$42</f>
        <v>1.0302347110977594</v>
      </c>
      <c r="G54" s="39">
        <f>CG$42</f>
        <v>1.1107196332961851</v>
      </c>
      <c r="J54" s="39">
        <f>CJ$42</f>
        <v>0.98933994391651581</v>
      </c>
      <c r="L54" s="59">
        <f t="shared" si="223"/>
        <v>1</v>
      </c>
      <c r="M54" s="59">
        <f t="shared" si="219"/>
        <v>1</v>
      </c>
      <c r="N54" s="59">
        <f t="shared" si="219"/>
        <v>1</v>
      </c>
      <c r="O54" s="59">
        <f t="shared" si="219"/>
        <v>1</v>
      </c>
      <c r="P54" s="59">
        <f t="shared" si="219"/>
        <v>1</v>
      </c>
      <c r="Q54" s="59">
        <f t="shared" si="224"/>
        <v>1</v>
      </c>
      <c r="S54" s="41">
        <f t="shared" si="220"/>
        <v>1.3045558791313287E-3</v>
      </c>
      <c r="T54" s="41">
        <f t="shared" si="220"/>
        <v>0.68249504630775759</v>
      </c>
      <c r="U54" s="41">
        <f t="shared" si="220"/>
        <v>5.0087385360580175E-2</v>
      </c>
      <c r="V54" s="41">
        <f t="shared" si="220"/>
        <v>0.85038233064059321</v>
      </c>
      <c r="W54" s="41">
        <f t="shared" si="220"/>
        <v>0.61741522474813082</v>
      </c>
      <c r="X54" s="41">
        <f t="shared" si="221"/>
        <v>0.10613320449734745</v>
      </c>
      <c r="Y54" s="86"/>
      <c r="AB54" s="18">
        <f t="shared" si="222"/>
        <v>37879</v>
      </c>
      <c r="AC54" s="39">
        <f>CC$43</f>
        <v>0.41099579162797345</v>
      </c>
      <c r="AD54" s="39">
        <f>CD$43</f>
        <v>8.3078105600841987E-2</v>
      </c>
      <c r="AE54" s="39">
        <f>CE$43</f>
        <v>9.3939952219323719E-2</v>
      </c>
      <c r="AF54" s="39">
        <f>CF$43</f>
        <v>8.1574799130996911E-2</v>
      </c>
      <c r="AG54" s="39">
        <f>CG$43</f>
        <v>0.14655148369522764</v>
      </c>
      <c r="AJ54" s="39">
        <f>CJ$43</f>
        <v>0.12298622756500156</v>
      </c>
      <c r="BA54" s="86"/>
      <c r="BY54" s="86"/>
      <c r="DA54" s="86"/>
      <c r="EA54" s="86"/>
      <c r="EY54" s="86"/>
      <c r="FY54" s="86"/>
      <c r="GY54" s="86"/>
    </row>
    <row r="55" spans="1:207" x14ac:dyDescent="0.25">
      <c r="A55" s="58">
        <v>1</v>
      </c>
      <c r="B55" s="18">
        <f>DB$15</f>
        <v>37788</v>
      </c>
      <c r="C55" s="39">
        <f>DC$42</f>
        <v>0.94150782332668204</v>
      </c>
      <c r="D55" s="39">
        <f>DD$42</f>
        <v>0.98400478101245403</v>
      </c>
      <c r="E55" s="39">
        <f>DE$42</f>
        <v>0.97690300590837931</v>
      </c>
      <c r="F55" s="39">
        <f>DF$42</f>
        <v>0.999018893441875</v>
      </c>
      <c r="G55" s="39">
        <f>DG$42</f>
        <v>1.3196505464493293</v>
      </c>
      <c r="J55" s="39">
        <f>DJ$42</f>
        <v>0.86656879956193</v>
      </c>
      <c r="L55" s="59">
        <f t="shared" si="223"/>
        <v>1</v>
      </c>
      <c r="M55" s="59">
        <f t="shared" si="219"/>
        <v>1</v>
      </c>
      <c r="N55" s="59">
        <f t="shared" si="219"/>
        <v>1</v>
      </c>
      <c r="O55" s="59">
        <f t="shared" si="219"/>
        <v>1</v>
      </c>
      <c r="P55" s="59">
        <f t="shared" si="219"/>
        <v>1</v>
      </c>
      <c r="Q55" s="59">
        <f t="shared" si="224"/>
        <v>0</v>
      </c>
      <c r="S55" s="41">
        <f t="shared" si="220"/>
        <v>0.49052123673206693</v>
      </c>
      <c r="T55" s="41">
        <f t="shared" si="220"/>
        <v>0.14893415733016066</v>
      </c>
      <c r="U55" s="41">
        <f t="shared" si="220"/>
        <v>0.35102800217414887</v>
      </c>
      <c r="V55" s="41">
        <f t="shared" si="220"/>
        <v>0.48527003743691283</v>
      </c>
      <c r="W55" s="41">
        <f t="shared" si="220"/>
        <v>0.96608910492853584</v>
      </c>
      <c r="X55" s="41">
        <f t="shared" si="221"/>
        <v>1.5724643540347421</v>
      </c>
      <c r="Y55" s="86"/>
      <c r="AB55" s="18">
        <f t="shared" si="222"/>
        <v>37788</v>
      </c>
      <c r="AC55" s="39">
        <f>DC$43</f>
        <v>0.11012686838931403</v>
      </c>
      <c r="AD55" s="39">
        <f>DD$43</f>
        <v>7.9619036719254355E-2</v>
      </c>
      <c r="AE55" s="39">
        <f>DE$43</f>
        <v>5.2026781680640628E-2</v>
      </c>
      <c r="AF55" s="39">
        <f>DF$43</f>
        <v>0.41197791639958703</v>
      </c>
      <c r="AG55" s="39">
        <f>DG$43</f>
        <v>0.55813509716380516</v>
      </c>
      <c r="AJ55" s="39">
        <f>DJ$43</f>
        <v>0.12523726849723374</v>
      </c>
      <c r="BA55" s="86"/>
      <c r="BY55" s="86"/>
      <c r="DA55" s="86"/>
      <c r="EA55" s="86"/>
      <c r="EY55" s="86"/>
      <c r="FY55" s="86"/>
      <c r="GY55" s="86"/>
    </row>
    <row r="56" spans="1:207" x14ac:dyDescent="0.25">
      <c r="A56" s="58">
        <v>0.9</v>
      </c>
      <c r="B56" s="18">
        <f>EB$15</f>
        <v>37697</v>
      </c>
      <c r="C56" s="39">
        <f>EC$42</f>
        <v>1.3133547884657175</v>
      </c>
      <c r="D56" s="39">
        <f>ED$42</f>
        <v>1.1262685216994037</v>
      </c>
      <c r="E56" s="39">
        <f>EE$42</f>
        <v>1.0285081048121918</v>
      </c>
      <c r="F56" s="39">
        <f>EF$42</f>
        <v>1.0998839626883461</v>
      </c>
      <c r="G56" s="39">
        <f>EG$42</f>
        <v>1.4334959450602662</v>
      </c>
      <c r="J56" s="39">
        <f>EJ$42</f>
        <v>0.99148084108688439</v>
      </c>
      <c r="L56" s="59">
        <f t="shared" si="223"/>
        <v>0</v>
      </c>
      <c r="M56" s="59">
        <f t="shared" si="219"/>
        <v>0.9</v>
      </c>
      <c r="N56" s="59">
        <f t="shared" si="219"/>
        <v>0.9</v>
      </c>
      <c r="O56" s="59">
        <f t="shared" si="219"/>
        <v>0</v>
      </c>
      <c r="P56" s="59">
        <f t="shared" si="219"/>
        <v>0</v>
      </c>
      <c r="Q56" s="59">
        <f t="shared" si="224"/>
        <v>0.9</v>
      </c>
      <c r="S56" s="41">
        <f t="shared" si="220"/>
        <v>1.7383521213940432</v>
      </c>
      <c r="T56" s="41">
        <f t="shared" si="220"/>
        <v>1.3325890681275037</v>
      </c>
      <c r="U56" s="41">
        <f t="shared" si="220"/>
        <v>0.89307288809436736</v>
      </c>
      <c r="V56" s="41">
        <f t="shared" si="220"/>
        <v>1.6650269524310928</v>
      </c>
      <c r="W56" s="41">
        <f t="shared" si="220"/>
        <v>1.8289326109158235</v>
      </c>
      <c r="X56" s="41">
        <f t="shared" si="221"/>
        <v>0.13540477952534977</v>
      </c>
      <c r="Y56" s="86"/>
      <c r="AB56" s="18">
        <f t="shared" si="222"/>
        <v>37697</v>
      </c>
      <c r="AC56" s="39">
        <f>EC$43</f>
        <v>0.15151572974661848</v>
      </c>
      <c r="AD56" s="39">
        <f>ED$43</f>
        <v>8.8836731498427704E-2</v>
      </c>
      <c r="AE56" s="39">
        <f>EE$43</f>
        <v>0.10832864223442285</v>
      </c>
      <c r="AF56" s="39">
        <f>EF$43</f>
        <v>0.12804984716763446</v>
      </c>
      <c r="AG56" s="39">
        <f>EG$43</f>
        <v>0.61158296299322401</v>
      </c>
      <c r="AJ56" s="39">
        <f>EJ$43</f>
        <v>0.1820355986446269</v>
      </c>
      <c r="BA56" s="86"/>
      <c r="BY56" s="86"/>
      <c r="DA56" s="86"/>
      <c r="EA56" s="86"/>
      <c r="EY56" s="86"/>
      <c r="FY56" s="86"/>
      <c r="GY56" s="86"/>
    </row>
    <row r="57" spans="1:207" x14ac:dyDescent="0.25">
      <c r="A57" s="58">
        <v>0.8</v>
      </c>
      <c r="B57" s="18">
        <f>FB$15</f>
        <v>37515</v>
      </c>
      <c r="C57" s="39">
        <f>FC$42</f>
        <v>0.77096702287385299</v>
      </c>
      <c r="D57" s="39">
        <f>FD$42</f>
        <v>0.94686237089952474</v>
      </c>
      <c r="E57" s="39">
        <f>FE$42</f>
        <v>0.99158581567008897</v>
      </c>
      <c r="F57" s="39">
        <f>FF$42</f>
        <v>1.0013589195367041</v>
      </c>
      <c r="G57" s="39">
        <f>FG$42</f>
        <v>1.2837869681830112</v>
      </c>
      <c r="J57" s="39">
        <f>FJ$42</f>
        <v>0.93444706342033623</v>
      </c>
      <c r="L57" s="59">
        <f t="shared" si="223"/>
        <v>0</v>
      </c>
      <c r="M57" s="59">
        <f t="shared" si="219"/>
        <v>0.8</v>
      </c>
      <c r="N57" s="59">
        <f t="shared" si="219"/>
        <v>0.8</v>
      </c>
      <c r="O57" s="59">
        <f t="shared" si="219"/>
        <v>0.8</v>
      </c>
      <c r="P57" s="59">
        <f t="shared" si="219"/>
        <v>0.8</v>
      </c>
      <c r="Q57" s="59">
        <f t="shared" si="224"/>
        <v>0.8</v>
      </c>
      <c r="S57" s="41">
        <f t="shared" si="220"/>
        <v>1.5127531822333173</v>
      </c>
      <c r="T57" s="41">
        <f t="shared" si="220"/>
        <v>0.53573224773652528</v>
      </c>
      <c r="U57" s="41">
        <f t="shared" si="220"/>
        <v>0.50525194731392276</v>
      </c>
      <c r="V57" s="41">
        <f t="shared" si="220"/>
        <v>0.51263988893521062</v>
      </c>
      <c r="W57" s="41">
        <f t="shared" si="220"/>
        <v>0.69427613764022367</v>
      </c>
      <c r="X57" s="41">
        <f t="shared" si="221"/>
        <v>0.64439376717894947</v>
      </c>
      <c r="Y57" s="86"/>
      <c r="AB57" s="18">
        <f t="shared" si="222"/>
        <v>37515</v>
      </c>
      <c r="AC57" s="39">
        <f>FC$43</f>
        <v>0.32228552299249058</v>
      </c>
      <c r="AD57" s="39">
        <f>FD$43</f>
        <v>0.19503623937793477</v>
      </c>
      <c r="AE57" s="39">
        <f>FE$43</f>
        <v>0.35741818273245346</v>
      </c>
      <c r="AF57" s="39">
        <f>FF$43</f>
        <v>0.19496202632071929</v>
      </c>
      <c r="AG57" s="39">
        <f>FG$43</f>
        <v>0.21697755330544222</v>
      </c>
      <c r="AJ57" s="39">
        <f>FJ$43</f>
        <v>0.24934419327110197</v>
      </c>
      <c r="BA57" s="86"/>
      <c r="BY57" s="86"/>
      <c r="DA57" s="86"/>
      <c r="EA57" s="86"/>
      <c r="EY57" s="86"/>
      <c r="FY57" s="86"/>
      <c r="GY57" s="86"/>
    </row>
    <row r="58" spans="1:207" x14ac:dyDescent="0.25">
      <c r="A58" s="58">
        <v>0.7</v>
      </c>
      <c r="B58" s="18">
        <f>GB$15</f>
        <v>37424</v>
      </c>
      <c r="C58" s="39">
        <f>GC$42</f>
        <v>0.93260505979597563</v>
      </c>
      <c r="D58" s="39">
        <f>GD$42</f>
        <v>0.79650069791272415</v>
      </c>
      <c r="E58" s="39">
        <f>GE$42</f>
        <v>0.78442602963633945</v>
      </c>
      <c r="F58" s="39">
        <f>GF$42</f>
        <v>0.86836443247750628</v>
      </c>
      <c r="G58" s="39">
        <f>GG$42</f>
        <v>1.1870417166696876</v>
      </c>
      <c r="J58" s="39">
        <f>GJ$42</f>
        <v>1.0806575083482315</v>
      </c>
      <c r="L58" s="59">
        <f t="shared" si="223"/>
        <v>0.7</v>
      </c>
      <c r="M58" s="59">
        <f t="shared" si="219"/>
        <v>0</v>
      </c>
      <c r="N58" s="59">
        <f t="shared" si="219"/>
        <v>0</v>
      </c>
      <c r="O58" s="59">
        <f t="shared" si="219"/>
        <v>0.7</v>
      </c>
      <c r="P58" s="59">
        <f t="shared" si="219"/>
        <v>0.7</v>
      </c>
      <c r="Q58" s="59">
        <f t="shared" si="224"/>
        <v>0.7</v>
      </c>
      <c r="S58" s="41">
        <f t="shared" si="220"/>
        <v>0.54388494359967254</v>
      </c>
      <c r="T58" s="41">
        <f t="shared" si="220"/>
        <v>2.1015866929588438</v>
      </c>
      <c r="U58" s="41">
        <f t="shared" si="220"/>
        <v>1.6706939373595946</v>
      </c>
      <c r="V58" s="41">
        <f t="shared" si="220"/>
        <v>1.0429151405348356</v>
      </c>
      <c r="W58" s="41">
        <f t="shared" si="220"/>
        <v>3.8963967114951745E-2</v>
      </c>
      <c r="X58" s="41">
        <f t="shared" si="221"/>
        <v>1.3546793633851228</v>
      </c>
      <c r="Y58" s="86"/>
      <c r="AB58" s="18">
        <f t="shared" si="222"/>
        <v>37424</v>
      </c>
      <c r="AC58" s="39">
        <f>GC$43</f>
        <v>0.15502193554549176</v>
      </c>
      <c r="AD58" s="39">
        <f>GD$43</f>
        <v>9.9041993945970561E-2</v>
      </c>
      <c r="AE58" s="39">
        <f>GE$43</f>
        <v>0.1395698771603556</v>
      </c>
      <c r="AF58" s="39">
        <f>GF$43</f>
        <v>0.34968406114538297</v>
      </c>
      <c r="AG58" s="39">
        <f>GG$43</f>
        <v>0.74049900574875227</v>
      </c>
      <c r="AJ58" s="39">
        <f>GJ$43</f>
        <v>0.28219613095767104</v>
      </c>
      <c r="BA58" s="86"/>
      <c r="BY58" s="86"/>
      <c r="DA58" s="86"/>
      <c r="EA58" s="86"/>
      <c r="EY58" s="86"/>
      <c r="FY58" s="86"/>
      <c r="GY58" s="86"/>
    </row>
    <row r="59" spans="1:207" x14ac:dyDescent="0.25">
      <c r="A59" s="58">
        <v>0.6</v>
      </c>
      <c r="B59" s="18">
        <f>HB$15</f>
        <v>37326</v>
      </c>
      <c r="C59" s="39">
        <f>HC$42</f>
        <v>0.93926720162239863</v>
      </c>
      <c r="D59" s="39">
        <f>HD$42</f>
        <v>1.08175811960351</v>
      </c>
      <c r="E59" s="39">
        <f>HE$42</f>
        <v>1.0362085951620952</v>
      </c>
      <c r="F59" s="39">
        <f>HF$42</f>
        <v>0.86172013040276607</v>
      </c>
      <c r="G59" s="39">
        <f>HG$42</f>
        <v>1.1385042598321518</v>
      </c>
      <c r="J59" s="39">
        <f>HJ$42</f>
        <v>1.0280704151674791</v>
      </c>
      <c r="L59" s="59">
        <f t="shared" si="223"/>
        <v>0.6</v>
      </c>
      <c r="M59" s="59">
        <f t="shared" si="219"/>
        <v>0.6</v>
      </c>
      <c r="N59" s="59">
        <f t="shared" si="219"/>
        <v>0.6</v>
      </c>
      <c r="O59" s="59">
        <f t="shared" si="219"/>
        <v>0.6</v>
      </c>
      <c r="P59" s="59">
        <f t="shared" si="219"/>
        <v>0.6</v>
      </c>
      <c r="Q59" s="59">
        <f t="shared" si="224"/>
        <v>0.6</v>
      </c>
      <c r="S59" s="41">
        <f t="shared" si="220"/>
        <v>0.50395165970311118</v>
      </c>
      <c r="T59" s="41">
        <f t="shared" si="220"/>
        <v>0.86906129807797583</v>
      </c>
      <c r="U59" s="41">
        <f t="shared" si="220"/>
        <v>0.97395658954842579</v>
      </c>
      <c r="V59" s="41">
        <f t="shared" si="220"/>
        <v>1.1206294709422298</v>
      </c>
      <c r="W59" s="41">
        <f t="shared" si="220"/>
        <v>0.40683328761801807</v>
      </c>
      <c r="X59" s="41">
        <f t="shared" si="221"/>
        <v>0.63567843945007418</v>
      </c>
      <c r="Y59" s="86"/>
      <c r="AB59" s="18">
        <f t="shared" si="222"/>
        <v>37326</v>
      </c>
      <c r="AC59" s="39">
        <f>HC$43</f>
        <v>0.15843748191087725</v>
      </c>
      <c r="AD59" s="39">
        <f>HD$43</f>
        <v>9.6806441340199931E-2</v>
      </c>
      <c r="AE59" s="39">
        <f>HE$43</f>
        <v>0.10968568963346945</v>
      </c>
      <c r="AF59" s="39">
        <f>HF$43</f>
        <v>9.5138600290793102E-2</v>
      </c>
      <c r="AG59" s="39">
        <f>HG$43</f>
        <v>0.48425604613706691</v>
      </c>
      <c r="AJ59" s="39">
        <f>HJ$43</f>
        <v>5.7537106572398439E-2</v>
      </c>
      <c r="BA59" s="86"/>
      <c r="BY59" s="86"/>
      <c r="DA59" s="86"/>
      <c r="EA59" s="86"/>
      <c r="EY59" s="86"/>
      <c r="FY59" s="86"/>
      <c r="GY59" s="86"/>
    </row>
    <row r="60" spans="1:207" x14ac:dyDescent="0.25">
      <c r="L60" s="45"/>
      <c r="M60" s="45"/>
      <c r="N60" s="45"/>
      <c r="O60" s="45"/>
      <c r="P60" s="45"/>
      <c r="Q60" s="45"/>
      <c r="Y60" s="86"/>
      <c r="BA60" s="86"/>
      <c r="BY60" s="86"/>
      <c r="DA60" s="86"/>
      <c r="EA60" s="86"/>
      <c r="EY60" s="86"/>
      <c r="FY60" s="86"/>
      <c r="GY60" s="86"/>
    </row>
    <row r="61" spans="1:207" ht="15.75" thickBot="1" x14ac:dyDescent="0.3">
      <c r="B61" s="2" t="s">
        <v>29</v>
      </c>
      <c r="C61" s="39">
        <f>AVERAGE(C51:C60)</f>
        <v>1.0233423665725192</v>
      </c>
      <c r="D61" s="39">
        <f t="shared" ref="D61:G61" si="225">AVERAGE(D51:D60)</f>
        <v>0.99830623101591387</v>
      </c>
      <c r="E61" s="39">
        <f t="shared" si="225"/>
        <v>0.94348356917768961</v>
      </c>
      <c r="F61" s="39">
        <f t="shared" si="225"/>
        <v>0.95753001102277657</v>
      </c>
      <c r="G61" s="39">
        <f t="shared" si="225"/>
        <v>1.1921827049681271</v>
      </c>
      <c r="J61" s="39">
        <f t="shared" ref="J61" si="226">AVERAGE(J51:J60)</f>
        <v>0.98157745498405646</v>
      </c>
      <c r="K61" s="10" t="s">
        <v>15</v>
      </c>
      <c r="L61" s="59">
        <f>SUM(L50:L60)</f>
        <v>6.3</v>
      </c>
      <c r="M61" s="59">
        <f t="shared" ref="M61:Q61" si="227">SUM(M50:M60)</f>
        <v>7.3</v>
      </c>
      <c r="N61" s="59">
        <f t="shared" si="227"/>
        <v>6.3</v>
      </c>
      <c r="O61" s="59">
        <f t="shared" si="227"/>
        <v>7.1</v>
      </c>
      <c r="P61" s="59">
        <f t="shared" si="227"/>
        <v>7.1</v>
      </c>
      <c r="Q61" s="59">
        <f t="shared" si="227"/>
        <v>7</v>
      </c>
      <c r="Y61" s="86"/>
      <c r="AB61" s="2" t="s">
        <v>29</v>
      </c>
      <c r="AC61" s="39">
        <f>AVERAGE(AC51:AC60)</f>
        <v>0.27654778425277765</v>
      </c>
      <c r="AD61" s="39">
        <f t="shared" ref="AD61:AG61" si="228">AVERAGE(AD51:AD60)</f>
        <v>9.1349648343770448E-2</v>
      </c>
      <c r="AE61" s="39">
        <f t="shared" si="228"/>
        <v>0.12425555541533494</v>
      </c>
      <c r="AF61" s="39">
        <f t="shared" si="228"/>
        <v>0.18053594478635937</v>
      </c>
      <c r="AG61" s="39">
        <f t="shared" si="228"/>
        <v>0.44320362904258126</v>
      </c>
      <c r="AJ61" s="39">
        <f t="shared" ref="AJ61" si="229">AVERAGE(AJ51:AJ60)</f>
        <v>0.20020220172983474</v>
      </c>
      <c r="BA61" s="86"/>
      <c r="BY61" s="86"/>
      <c r="DA61" s="86"/>
      <c r="EA61" s="86"/>
      <c r="EY61" s="86"/>
      <c r="FY61" s="86"/>
      <c r="GY61" s="86"/>
    </row>
    <row r="62" spans="1:207" ht="15.75" thickBot="1" x14ac:dyDescent="0.3">
      <c r="B62" s="60" t="s">
        <v>30</v>
      </c>
      <c r="C62" s="61">
        <f>IF(L61=0,0,SUMPRODUCT(C51:C60,L51:L60)/L61)</f>
        <v>1.027027157019897</v>
      </c>
      <c r="D62" s="61">
        <f t="shared" ref="D62:G62" si="230">IF(M61=0,0,SUMPRODUCT(D51:D60,M51:M60)/M61)</f>
        <v>1.0210346311012672</v>
      </c>
      <c r="E62" s="61">
        <f t="shared" si="230"/>
        <v>0.98437720540596574</v>
      </c>
      <c r="F62" s="61">
        <f t="shared" si="230"/>
        <v>0.94541084094435845</v>
      </c>
      <c r="G62" s="61">
        <f t="shared" si="230"/>
        <v>1.158855885504579</v>
      </c>
      <c r="H62" s="61"/>
      <c r="I62" s="61"/>
      <c r="J62" s="61">
        <f>IF(Q61=0,0,SUMPRODUCT(J51:J60,Q51:Q60)/Q61)</f>
        <v>0.99230933999005166</v>
      </c>
      <c r="K62" s="62"/>
      <c r="Y62" s="86"/>
      <c r="BA62" s="86"/>
      <c r="BY62" s="86"/>
      <c r="DA62" s="86"/>
      <c r="EA62" s="86"/>
      <c r="EY62" s="86"/>
      <c r="FY62" s="86"/>
      <c r="GY62" s="86"/>
    </row>
    <row r="63" spans="1:207" x14ac:dyDescent="0.25">
      <c r="B63" s="2" t="s">
        <v>24</v>
      </c>
      <c r="C63" s="39">
        <f>STDEV(C51:C59)</f>
        <v>0.16683180485932136</v>
      </c>
      <c r="D63" s="39">
        <f t="shared" ref="D63:G63" si="231">STDEV(D51:D59)</f>
        <v>9.6025319240609489E-2</v>
      </c>
      <c r="E63" s="39">
        <f t="shared" si="231"/>
        <v>9.5204475209102968E-2</v>
      </c>
      <c r="F63" s="39">
        <f t="shared" si="231"/>
        <v>8.54964848813526E-2</v>
      </c>
      <c r="G63" s="39">
        <f t="shared" si="231"/>
        <v>0.13194211675809284</v>
      </c>
      <c r="J63" s="39">
        <f t="shared" ref="J63" si="232">STDEV(J51:J59)</f>
        <v>7.3139117670317291E-2</v>
      </c>
      <c r="Y63" s="86"/>
      <c r="BA63" s="86"/>
      <c r="BY63" s="86"/>
      <c r="DA63" s="86"/>
      <c r="EA63" s="86"/>
      <c r="EY63" s="86"/>
      <c r="FY63" s="86"/>
      <c r="GY63" s="86"/>
    </row>
  </sheetData>
  <mergeCells count="39">
    <mergeCell ref="EC26:EJ26"/>
    <mergeCell ref="C7:I7"/>
    <mergeCell ref="C26:J26"/>
    <mergeCell ref="L26:X26"/>
    <mergeCell ref="AC26:AJ26"/>
    <mergeCell ref="AL26:AX26"/>
    <mergeCell ref="BC26:BJ26"/>
    <mergeCell ref="BL26:BX26"/>
    <mergeCell ref="CC26:CJ26"/>
    <mergeCell ref="CL26:CX26"/>
    <mergeCell ref="DC26:DJ26"/>
    <mergeCell ref="DL26:DX26"/>
    <mergeCell ref="HL26:HX26"/>
    <mergeCell ref="L28:Q28"/>
    <mergeCell ref="S28:X28"/>
    <mergeCell ref="AL28:AQ28"/>
    <mergeCell ref="AS28:AX28"/>
    <mergeCell ref="BL28:BQ28"/>
    <mergeCell ref="BS28:BX28"/>
    <mergeCell ref="CL28:CQ28"/>
    <mergeCell ref="CS28:CX28"/>
    <mergeCell ref="DL28:DQ28"/>
    <mergeCell ref="EL26:EX26"/>
    <mergeCell ref="FC26:FJ26"/>
    <mergeCell ref="FL26:FX26"/>
    <mergeCell ref="GC26:GJ26"/>
    <mergeCell ref="GL26:GX26"/>
    <mergeCell ref="HC26:HJ26"/>
    <mergeCell ref="GS28:GX28"/>
    <mergeCell ref="HL28:HQ28"/>
    <mergeCell ref="HS28:HX28"/>
    <mergeCell ref="L49:Q49"/>
    <mergeCell ref="S49:X49"/>
    <mergeCell ref="DS28:DX28"/>
    <mergeCell ref="EL28:EQ28"/>
    <mergeCell ref="ES28:EX28"/>
    <mergeCell ref="FL28:FQ28"/>
    <mergeCell ref="FS28:FX28"/>
    <mergeCell ref="GL28:GQ28"/>
  </mergeCells>
  <conditionalFormatting sqref="AC11:AJ19">
    <cfRule type="cellIs" dxfId="202" priority="26" operator="equal">
      <formula>0</formula>
    </cfRule>
  </conditionalFormatting>
  <conditionalFormatting sqref="BC11:BJ19">
    <cfRule type="cellIs" dxfId="201" priority="25" operator="equal">
      <formula>0</formula>
    </cfRule>
  </conditionalFormatting>
  <conditionalFormatting sqref="CC11:CJ19">
    <cfRule type="cellIs" dxfId="200" priority="24" operator="equal">
      <formula>0</formula>
    </cfRule>
  </conditionalFormatting>
  <conditionalFormatting sqref="DC11:DJ19">
    <cfRule type="cellIs" dxfId="199" priority="23" operator="equal">
      <formula>0</formula>
    </cfRule>
  </conditionalFormatting>
  <conditionalFormatting sqref="EC11:EJ19">
    <cfRule type="cellIs" dxfId="198" priority="22" operator="equal">
      <formula>0</formula>
    </cfRule>
  </conditionalFormatting>
  <conditionalFormatting sqref="FC11:FJ19">
    <cfRule type="cellIs" dxfId="197" priority="21" operator="equal">
      <formula>0</formula>
    </cfRule>
  </conditionalFormatting>
  <conditionalFormatting sqref="GC11:GJ19">
    <cfRule type="cellIs" dxfId="196" priority="20" operator="equal">
      <formula>0</formula>
    </cfRule>
  </conditionalFormatting>
  <conditionalFormatting sqref="HC11:HJ19">
    <cfRule type="cellIs" dxfId="195" priority="19" operator="equal">
      <formula>0</formula>
    </cfRule>
  </conditionalFormatting>
  <conditionalFormatting sqref="K11:K19">
    <cfRule type="cellIs" dxfId="194" priority="18" operator="equal">
      <formula>0</formula>
    </cfRule>
  </conditionalFormatting>
  <conditionalFormatting sqref="S31:X39 AS31:AX39 BS31:BX39 CS31:CX39 DS31:DX39 ES31:EX39 FS31:FX39 GS31:GX39 HS31:HX39">
    <cfRule type="expression" dxfId="193" priority="27">
      <formula>S31&lt;$S$27</formula>
    </cfRule>
    <cfRule type="expression" dxfId="192" priority="28">
      <formula>S31&gt;$V$27</formula>
    </cfRule>
    <cfRule type="expression" dxfId="191" priority="29">
      <formula>S31&gt;$U$27</formula>
    </cfRule>
  </conditionalFormatting>
  <conditionalFormatting sqref="S51:X59">
    <cfRule type="expression" dxfId="190" priority="15">
      <formula>S51&lt;$S$27</formula>
    </cfRule>
    <cfRule type="expression" dxfId="189" priority="16">
      <formula>S51&gt;$V$27</formula>
    </cfRule>
    <cfRule type="expression" dxfId="188" priority="17">
      <formula>S51&gt;$U$27</formula>
    </cfRule>
  </conditionalFormatting>
  <conditionalFormatting sqref="C51:J63">
    <cfRule type="cellIs" dxfId="187" priority="14" operator="equal">
      <formula>0</formula>
    </cfRule>
  </conditionalFormatting>
  <conditionalFormatting sqref="AC51:AJ61">
    <cfRule type="cellIs" dxfId="186" priority="13" operator="equal">
      <formula>0</formula>
    </cfRule>
  </conditionalFormatting>
  <conditionalFormatting sqref="C31:J43 AC41:AJ43 BC41:BJ43 CC41:CJ43 DC41:DJ43 EC41:EJ43 FC41:FJ43 GC41:GJ43 HC41:HJ43 AC31:AJ39 BC31:BJ39 CC31:CJ39 DC31:DJ39 EC31:EJ39 FC31:FJ39 GC31:GJ39 HC31:HJ39">
    <cfRule type="cellIs" dxfId="185" priority="12" operator="equal">
      <formula>0</formula>
    </cfRule>
  </conditionalFormatting>
  <conditionalFormatting sqref="L31:Q41 AL41:AQ41 BL41:BQ41 CL41:CQ41 DL41:DQ41 EL41:EQ41 FL41:FQ41 GL41:GQ41 HL41:HQ41 AL31:AQ39 BL31:BQ39 CL31:CQ39 DL31:DQ39 EL31:EQ39 FL31:FQ39 GL31:GQ39 HL31:HQ39">
    <cfRule type="cellIs" dxfId="184" priority="11" operator="equal">
      <formula>0</formula>
    </cfRule>
  </conditionalFormatting>
  <conditionalFormatting sqref="L51:Q61">
    <cfRule type="cellIs" dxfId="183" priority="10" operator="equal">
      <formula>0</formula>
    </cfRule>
  </conditionalFormatting>
  <conditionalFormatting sqref="C11:J19">
    <cfRule type="cellIs" dxfId="182" priority="9" operator="equal">
      <formula>0</formula>
    </cfRule>
  </conditionalFormatting>
  <conditionalFormatting sqref="AK11:AK19">
    <cfRule type="cellIs" dxfId="181" priority="8" operator="equal">
      <formula>0</formula>
    </cfRule>
  </conditionalFormatting>
  <conditionalFormatting sqref="BK11:BK19">
    <cfRule type="cellIs" dxfId="180" priority="7" operator="equal">
      <formula>0</formula>
    </cfRule>
  </conditionalFormatting>
  <conditionalFormatting sqref="CK11:CK19">
    <cfRule type="cellIs" dxfId="179" priority="6" operator="equal">
      <formula>0</formula>
    </cfRule>
  </conditionalFormatting>
  <conditionalFormatting sqref="DK11:DK19">
    <cfRule type="cellIs" dxfId="178" priority="5" operator="equal">
      <formula>0</formula>
    </cfRule>
  </conditionalFormatting>
  <conditionalFormatting sqref="EK11:EK19">
    <cfRule type="cellIs" dxfId="177" priority="4" operator="equal">
      <formula>0</formula>
    </cfRule>
  </conditionalFormatting>
  <conditionalFormatting sqref="FK11:FK19">
    <cfRule type="cellIs" dxfId="176" priority="3" operator="equal">
      <formula>0</formula>
    </cfRule>
  </conditionalFormatting>
  <conditionalFormatting sqref="GK11:GK19">
    <cfRule type="cellIs" dxfId="175" priority="2" operator="equal">
      <formula>0</formula>
    </cfRule>
  </conditionalFormatting>
  <conditionalFormatting sqref="HK11:HK19">
    <cfRule type="cellIs" dxfId="174" priority="1" operator="equal">
      <formula>0</formula>
    </cfRule>
  </conditionalFormatting>
  <printOptions headings="1"/>
  <pageMargins left="0.4" right="0.2" top="0.4" bottom="0.3" header="0.3" footer="0.25"/>
  <pageSetup scale="75" orientation="landscape" r:id="rId1"/>
  <headerFooter>
    <oddFooter>&amp;L&amp;"Arial,Regular"&amp;8&amp;Z&amp;F \ &amp;A&amp;R&amp;"Arial,Regular"&amp;8&amp;D, &amp;T</oddFooter>
  </headerFooter>
  <colBreaks count="8" manualBreakCount="8">
    <brk id="27" max="1048575" man="1"/>
    <brk id="53" max="1048575" man="1"/>
    <brk id="79" max="1048575" man="1"/>
    <brk id="105" max="1048575" man="1"/>
    <brk id="131" max="1048575" man="1"/>
    <brk id="157" max="1048575" man="1"/>
    <brk id="183" max="1048575" man="1"/>
    <brk id="209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Y63"/>
  <sheetViews>
    <sheetView zoomScale="75" zoomScaleNormal="75" workbookViewId="0">
      <pane xSplit="2" ySplit="10" topLeftCell="C11" activePane="bottomRight" state="frozen"/>
      <selection activeCell="GY1" sqref="GY1:GY63"/>
      <selection pane="topRight" activeCell="GY1" sqref="GY1:GY63"/>
      <selection pane="bottomLeft" activeCell="GY1" sqref="GY1:GY63"/>
      <selection pane="bottomRight" activeCell="GY1" sqref="GY1:GY63"/>
    </sheetView>
  </sheetViews>
  <sheetFormatPr defaultRowHeight="15" x14ac:dyDescent="0.25"/>
  <cols>
    <col min="1" max="1" width="8.7109375" style="30" customWidth="1"/>
    <col min="2" max="2" width="9.140625" style="3"/>
    <col min="3" max="7" width="12.7109375" style="3" customWidth="1"/>
    <col min="8" max="9" width="2.7109375" style="3" customWidth="1"/>
    <col min="10" max="10" width="12.7109375" style="3" customWidth="1"/>
    <col min="11" max="11" width="6.7109375" style="3" customWidth="1"/>
    <col min="12" max="17" width="4.7109375" style="3" customWidth="1"/>
    <col min="18" max="18" width="1.7109375" style="3" customWidth="1"/>
    <col min="19" max="24" width="4.7109375" style="3" customWidth="1"/>
    <col min="25" max="25" width="1.7109375" style="3" customWidth="1"/>
    <col min="26" max="26" width="5.7109375" style="3" hidden="1" customWidth="1"/>
    <col min="27" max="27" width="1.7109375" style="3" hidden="1" customWidth="1"/>
    <col min="28" max="28" width="9.140625" style="3"/>
    <col min="29" max="33" width="12.7109375" style="3" customWidth="1"/>
    <col min="34" max="35" width="2.7109375" style="3" customWidth="1"/>
    <col min="36" max="36" width="12.7109375" style="3" customWidth="1"/>
    <col min="37" max="37" width="6.7109375" style="3" customWidth="1"/>
    <col min="38" max="43" width="4.7109375" style="3" customWidth="1"/>
    <col min="44" max="44" width="1.7109375" style="3" customWidth="1"/>
    <col min="45" max="50" width="4.7109375" style="3" customWidth="1"/>
    <col min="51" max="52" width="9.140625" style="3" hidden="1" customWidth="1"/>
    <col min="53" max="53" width="1.7109375" style="3" customWidth="1"/>
    <col min="54" max="54" width="9.140625" style="3"/>
    <col min="55" max="59" width="12.7109375" style="3" customWidth="1"/>
    <col min="60" max="61" width="2.7109375" style="3" customWidth="1"/>
    <col min="62" max="62" width="12.7109375" style="3" customWidth="1"/>
    <col min="63" max="63" width="6.7109375" style="3" customWidth="1"/>
    <col min="64" max="69" width="4.7109375" style="3" customWidth="1"/>
    <col min="70" max="70" width="1.7109375" style="3" customWidth="1"/>
    <col min="71" max="76" width="4.7109375" style="3" customWidth="1"/>
    <col min="77" max="77" width="1.7109375" style="3" customWidth="1"/>
    <col min="78" max="79" width="9.140625" style="3" hidden="1" customWidth="1"/>
    <col min="80" max="80" width="9.140625" style="3"/>
    <col min="81" max="85" width="12.7109375" style="3" customWidth="1"/>
    <col min="86" max="87" width="2.7109375" style="3" customWidth="1"/>
    <col min="88" max="88" width="12.7109375" style="3" customWidth="1"/>
    <col min="89" max="89" width="6.7109375" style="3" customWidth="1"/>
    <col min="90" max="95" width="4.7109375" style="3" customWidth="1"/>
    <col min="96" max="96" width="1.7109375" style="3" customWidth="1"/>
    <col min="97" max="102" width="4.7109375" style="3" customWidth="1"/>
    <col min="103" max="104" width="9.140625" style="3" hidden="1" customWidth="1"/>
    <col min="105" max="105" width="1.7109375" style="3" customWidth="1"/>
    <col min="106" max="106" width="9.140625" style="3"/>
    <col min="107" max="111" width="12.7109375" style="3" customWidth="1"/>
    <col min="112" max="113" width="2.7109375" style="3" customWidth="1"/>
    <col min="114" max="114" width="12.7109375" style="3" customWidth="1"/>
    <col min="115" max="115" width="6.7109375" style="3" customWidth="1"/>
    <col min="116" max="121" width="4.7109375" style="3" customWidth="1"/>
    <col min="122" max="122" width="1.7109375" style="3" customWidth="1"/>
    <col min="123" max="128" width="4.7109375" style="3" customWidth="1"/>
    <col min="129" max="130" width="9.140625" style="3" hidden="1" customWidth="1"/>
    <col min="131" max="131" width="1.7109375" style="3" customWidth="1"/>
    <col min="132" max="132" width="9.140625" style="3"/>
    <col min="133" max="137" width="12.7109375" style="3" customWidth="1"/>
    <col min="138" max="139" width="2.7109375" style="3" customWidth="1"/>
    <col min="140" max="140" width="12.7109375" style="3" customWidth="1"/>
    <col min="141" max="141" width="6.7109375" style="3" customWidth="1"/>
    <col min="142" max="147" width="4.7109375" style="3" customWidth="1"/>
    <col min="148" max="148" width="1.7109375" style="3" customWidth="1"/>
    <col min="149" max="154" width="4.7109375" style="3" customWidth="1"/>
    <col min="155" max="155" width="1.7109375" style="3" customWidth="1"/>
    <col min="156" max="157" width="0" style="3" hidden="1" customWidth="1"/>
    <col min="158" max="158" width="9.140625" style="3"/>
    <col min="159" max="163" width="12.7109375" style="3" customWidth="1"/>
    <col min="164" max="165" width="2.7109375" style="3" customWidth="1"/>
    <col min="166" max="166" width="12.7109375" style="3" customWidth="1"/>
    <col min="167" max="167" width="6.7109375" style="3" customWidth="1"/>
    <col min="168" max="173" width="4.7109375" style="3" customWidth="1"/>
    <col min="174" max="174" width="1.7109375" style="3" customWidth="1"/>
    <col min="175" max="180" width="4.7109375" style="3" customWidth="1"/>
    <col min="181" max="181" width="1.7109375" style="3" customWidth="1"/>
    <col min="182" max="183" width="0" style="3" hidden="1" customWidth="1"/>
    <col min="184" max="184" width="9.140625" style="3"/>
    <col min="185" max="189" width="12.7109375" style="3" customWidth="1"/>
    <col min="190" max="191" width="2.7109375" style="3" customWidth="1"/>
    <col min="192" max="192" width="12.7109375" style="3" customWidth="1"/>
    <col min="193" max="193" width="6.7109375" style="3" customWidth="1"/>
    <col min="194" max="199" width="4.7109375" style="3" customWidth="1"/>
    <col min="200" max="200" width="1.7109375" style="3" customWidth="1"/>
    <col min="201" max="206" width="4.7109375" style="3" customWidth="1"/>
    <col min="207" max="207" width="1.7109375" style="3" customWidth="1"/>
    <col min="208" max="209" width="0" style="3" hidden="1" customWidth="1"/>
    <col min="210" max="210" width="9.140625" style="3"/>
    <col min="211" max="215" width="12.7109375" style="3" customWidth="1"/>
    <col min="216" max="217" width="2.7109375" style="3" customWidth="1"/>
    <col min="218" max="218" width="12.7109375" style="3" customWidth="1"/>
    <col min="219" max="219" width="6.7109375" style="3" customWidth="1"/>
    <col min="220" max="225" width="4.7109375" style="3" customWidth="1"/>
    <col min="226" max="226" width="1.7109375" style="3" customWidth="1"/>
    <col min="227" max="232" width="4.7109375" style="3" customWidth="1"/>
    <col min="233" max="233" width="1.7109375" style="3" customWidth="1"/>
    <col min="234" max="16384" width="9.140625" style="3"/>
  </cols>
  <sheetData>
    <row r="1" spans="1:220" ht="18" x14ac:dyDescent="0.25">
      <c r="A1" s="1" t="s">
        <v>0</v>
      </c>
      <c r="B1" s="2"/>
      <c r="C1" s="1" t="s">
        <v>47</v>
      </c>
      <c r="D1" s="2"/>
      <c r="F1" s="4" t="s">
        <v>1</v>
      </c>
      <c r="G1" s="5">
        <f>$A11</f>
        <v>37151</v>
      </c>
      <c r="H1" s="2"/>
      <c r="I1" s="2"/>
      <c r="J1" s="6">
        <f>YEAR(G1)</f>
        <v>2001</v>
      </c>
      <c r="K1" s="2"/>
      <c r="L1" s="2"/>
      <c r="Y1" s="86"/>
      <c r="AB1" s="1" t="str">
        <f>$C1</f>
        <v>3rd Friday: 1999-2001</v>
      </c>
      <c r="AG1" s="7">
        <f>$A12</f>
        <v>37053</v>
      </c>
      <c r="AJ1" s="6">
        <f>YEAR(AG1)</f>
        <v>2001</v>
      </c>
      <c r="BA1" s="86"/>
      <c r="BB1" s="1" t="str">
        <f>$C1</f>
        <v>3rd Friday: 1999-2001</v>
      </c>
      <c r="BG1" s="7">
        <f>$A13</f>
        <v>36962</v>
      </c>
      <c r="BJ1" s="6">
        <f>YEAR(BG1)</f>
        <v>2001</v>
      </c>
      <c r="BY1" s="86"/>
      <c r="CB1" s="1" t="str">
        <f>$C1</f>
        <v>3rd Friday: 1999-2001</v>
      </c>
      <c r="CG1" s="7">
        <f>$A14</f>
        <v>36780</v>
      </c>
      <c r="CJ1" s="6">
        <f>YEAR(CG1)</f>
        <v>2000</v>
      </c>
      <c r="DA1" s="86"/>
      <c r="DB1" s="1" t="str">
        <f>$C1</f>
        <v>3rd Friday: 1999-2001</v>
      </c>
      <c r="DG1" s="7">
        <f>$A15</f>
        <v>36689</v>
      </c>
      <c r="DJ1" s="6">
        <f>YEAR(DG1)</f>
        <v>2000</v>
      </c>
      <c r="EA1" s="86"/>
      <c r="EB1" s="1" t="str">
        <f>$C1</f>
        <v>3rd Friday: 1999-2001</v>
      </c>
      <c r="EG1" s="7">
        <f>$A16</f>
        <v>36598</v>
      </c>
      <c r="EJ1" s="6">
        <f>YEAR(EG1)</f>
        <v>2000</v>
      </c>
      <c r="EY1" s="86"/>
      <c r="FB1" s="1" t="str">
        <f>$C1</f>
        <v>3rd Friday: 1999-2001</v>
      </c>
      <c r="FG1" s="7">
        <f>$A17</f>
        <v>36416</v>
      </c>
      <c r="FJ1" s="6">
        <f>YEAR(FG1)</f>
        <v>1999</v>
      </c>
      <c r="FY1" s="86"/>
      <c r="GB1" s="1" t="str">
        <f>$C1</f>
        <v>3rd Friday: 1999-2001</v>
      </c>
      <c r="GG1" s="7">
        <f>$A18</f>
        <v>36325</v>
      </c>
      <c r="GJ1" s="6">
        <f>YEAR(GG1)</f>
        <v>1999</v>
      </c>
      <c r="GY1" s="86"/>
      <c r="HB1" s="1" t="str">
        <f>$C1</f>
        <v>3rd Friday: 1999-2001</v>
      </c>
      <c r="HG1" s="7">
        <f>$A19</f>
        <v>36234</v>
      </c>
      <c r="HJ1" s="6">
        <f>YEAR(HG1)</f>
        <v>1999</v>
      </c>
    </row>
    <row r="2" spans="1:220" ht="5.0999999999999996" customHeight="1" x14ac:dyDescent="0.25">
      <c r="A2" s="3"/>
      <c r="Y2" s="86"/>
      <c r="BA2" s="86"/>
      <c r="BY2" s="86"/>
      <c r="DA2" s="86"/>
      <c r="EA2" s="86"/>
      <c r="EJ2" s="8"/>
      <c r="EK2" s="8"/>
      <c r="EL2" s="2"/>
      <c r="EY2" s="86"/>
      <c r="FJ2" s="8"/>
      <c r="FK2" s="8"/>
      <c r="FL2" s="2"/>
      <c r="FY2" s="86"/>
      <c r="GJ2" s="8"/>
      <c r="GK2" s="8"/>
      <c r="GL2" s="2"/>
      <c r="GY2" s="86"/>
      <c r="HJ2" s="8"/>
      <c r="HK2" s="8"/>
      <c r="HL2" s="2"/>
    </row>
    <row r="3" spans="1:220" hidden="1" x14ac:dyDescent="0.25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8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BA3" s="86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Y3" s="86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DA3" s="86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EA3" s="86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Y3" s="86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Y3" s="86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Y3" s="86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</row>
    <row r="4" spans="1:220" hidden="1" x14ac:dyDescent="0.2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Y4" s="8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BA4" s="86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Y4" s="86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DA4" s="86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EA4" s="86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Y4" s="86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Y4" s="86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Y4" s="86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hidden="1" x14ac:dyDescent="0.2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Y5" s="8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BA5" s="86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Y5" s="86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DA5" s="86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EA5" s="86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Y5" s="86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Y5" s="86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Y5" s="86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</row>
    <row r="6" spans="1:220" hidden="1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Y6" s="8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BA6" s="86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Y6" s="86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DA6" s="86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EA6" s="86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Y6" s="86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Y6" s="86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Y6" s="86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</row>
    <row r="7" spans="1:220" ht="18" x14ac:dyDescent="0.25">
      <c r="A7" s="9"/>
      <c r="B7" s="2"/>
      <c r="C7" s="94" t="s">
        <v>2</v>
      </c>
      <c r="D7" s="95"/>
      <c r="E7" s="95"/>
      <c r="F7" s="95"/>
      <c r="G7" s="95"/>
      <c r="H7" s="95"/>
      <c r="I7" s="96"/>
      <c r="J7" s="2"/>
      <c r="K7" s="2"/>
      <c r="L7" s="2"/>
      <c r="Y7" s="86"/>
      <c r="AB7" s="2"/>
      <c r="AC7" s="2"/>
      <c r="AD7" s="2"/>
      <c r="AE7" s="2"/>
      <c r="AF7" s="2"/>
      <c r="AG7" s="2"/>
      <c r="AH7" s="2"/>
      <c r="AI7" s="2"/>
      <c r="AJ7" s="2"/>
      <c r="AK7" s="10"/>
      <c r="AL7" s="2"/>
      <c r="BA7" s="86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Y7" s="86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DA7" s="86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EA7" s="86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Y7" s="86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Y7" s="86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Y7" s="86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</row>
    <row r="8" spans="1:220" x14ac:dyDescent="0.25">
      <c r="A8" s="9"/>
      <c r="B8" s="11" t="s">
        <v>3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12">
        <v>2</v>
      </c>
      <c r="K8" s="8"/>
      <c r="L8" s="2"/>
      <c r="Y8" s="86"/>
      <c r="AB8" s="2"/>
      <c r="AC8" s="8">
        <v>2</v>
      </c>
      <c r="AD8" s="8">
        <v>3</v>
      </c>
      <c r="AE8" s="8">
        <v>4</v>
      </c>
      <c r="AF8" s="8">
        <v>5</v>
      </c>
      <c r="AG8" s="8">
        <v>6</v>
      </c>
      <c r="AH8" s="8">
        <v>7</v>
      </c>
      <c r="AI8" s="8">
        <v>8</v>
      </c>
      <c r="AJ8" s="8">
        <f>$J8</f>
        <v>2</v>
      </c>
      <c r="AK8" s="8"/>
      <c r="AL8" s="2"/>
      <c r="BA8" s="86"/>
      <c r="BB8" s="2"/>
      <c r="BC8" s="8">
        <v>2</v>
      </c>
      <c r="BD8" s="8">
        <v>3</v>
      </c>
      <c r="BE8" s="8">
        <v>4</v>
      </c>
      <c r="BF8" s="8">
        <v>5</v>
      </c>
      <c r="BG8" s="8">
        <v>6</v>
      </c>
      <c r="BH8" s="8">
        <v>7</v>
      </c>
      <c r="BI8" s="8">
        <v>8</v>
      </c>
      <c r="BJ8" s="8">
        <f>$J8</f>
        <v>2</v>
      </c>
      <c r="BK8" s="8"/>
      <c r="BL8" s="2"/>
      <c r="BY8" s="86"/>
      <c r="CB8" s="2"/>
      <c r="CC8" s="8">
        <v>2</v>
      </c>
      <c r="CD8" s="8">
        <v>3</v>
      </c>
      <c r="CE8" s="8">
        <v>4</v>
      </c>
      <c r="CF8" s="8">
        <v>5</v>
      </c>
      <c r="CG8" s="8">
        <v>6</v>
      </c>
      <c r="CH8" s="8">
        <v>7</v>
      </c>
      <c r="CI8" s="8">
        <v>8</v>
      </c>
      <c r="CJ8" s="8">
        <f>$J8</f>
        <v>2</v>
      </c>
      <c r="CK8" s="8"/>
      <c r="CL8" s="2"/>
      <c r="DA8" s="86"/>
      <c r="DB8" s="2"/>
      <c r="DC8" s="8">
        <v>2</v>
      </c>
      <c r="DD8" s="8">
        <v>3</v>
      </c>
      <c r="DE8" s="8">
        <v>4</v>
      </c>
      <c r="DF8" s="8">
        <v>5</v>
      </c>
      <c r="DG8" s="8">
        <v>6</v>
      </c>
      <c r="DH8" s="8">
        <v>7</v>
      </c>
      <c r="DI8" s="8">
        <v>8</v>
      </c>
      <c r="DJ8" s="8">
        <f>$J8</f>
        <v>2</v>
      </c>
      <c r="DK8" s="8"/>
      <c r="DL8" s="2"/>
      <c r="EA8" s="86"/>
      <c r="EB8" s="2"/>
      <c r="EC8" s="8">
        <v>2</v>
      </c>
      <c r="ED8" s="8">
        <v>3</v>
      </c>
      <c r="EE8" s="8">
        <v>4</v>
      </c>
      <c r="EF8" s="8">
        <v>5</v>
      </c>
      <c r="EG8" s="8">
        <v>6</v>
      </c>
      <c r="EH8" s="8">
        <v>7</v>
      </c>
      <c r="EI8" s="8">
        <v>8</v>
      </c>
      <c r="EJ8" s="8">
        <f>$J8</f>
        <v>2</v>
      </c>
      <c r="EK8" s="2"/>
      <c r="EL8" s="2"/>
      <c r="EY8" s="86"/>
      <c r="FB8" s="2"/>
      <c r="FC8" s="8">
        <v>2</v>
      </c>
      <c r="FD8" s="8">
        <v>3</v>
      </c>
      <c r="FE8" s="8">
        <v>4</v>
      </c>
      <c r="FF8" s="8">
        <v>5</v>
      </c>
      <c r="FG8" s="8">
        <v>6</v>
      </c>
      <c r="FH8" s="8">
        <v>7</v>
      </c>
      <c r="FI8" s="8">
        <v>8</v>
      </c>
      <c r="FJ8" s="8">
        <f>$J8</f>
        <v>2</v>
      </c>
      <c r="FK8" s="2"/>
      <c r="FL8" s="2"/>
      <c r="FY8" s="86"/>
      <c r="GB8" s="2"/>
      <c r="GC8" s="8">
        <v>2</v>
      </c>
      <c r="GD8" s="8">
        <v>3</v>
      </c>
      <c r="GE8" s="8">
        <v>4</v>
      </c>
      <c r="GF8" s="8">
        <v>5</v>
      </c>
      <c r="GG8" s="8">
        <v>6</v>
      </c>
      <c r="GH8" s="8">
        <v>7</v>
      </c>
      <c r="GI8" s="8">
        <v>8</v>
      </c>
      <c r="GJ8" s="8">
        <f>$J8</f>
        <v>2</v>
      </c>
      <c r="GK8" s="2"/>
      <c r="GL8" s="2"/>
      <c r="GY8" s="86"/>
      <c r="HB8" s="2"/>
      <c r="HC8" s="8">
        <v>2</v>
      </c>
      <c r="HD8" s="8">
        <v>3</v>
      </c>
      <c r="HE8" s="8">
        <v>4</v>
      </c>
      <c r="HF8" s="8">
        <v>5</v>
      </c>
      <c r="HG8" s="8">
        <v>6</v>
      </c>
      <c r="HH8" s="8">
        <v>7</v>
      </c>
      <c r="HI8" s="8">
        <v>8</v>
      </c>
      <c r="HJ8" s="8">
        <f>$J8</f>
        <v>2</v>
      </c>
      <c r="HK8" s="2"/>
      <c r="HL8" s="2"/>
    </row>
    <row r="9" spans="1:220" x14ac:dyDescent="0.25">
      <c r="A9" s="2"/>
      <c r="I9" s="11" t="s">
        <v>4</v>
      </c>
      <c r="J9" s="12">
        <v>7</v>
      </c>
      <c r="Y9" s="86"/>
      <c r="AB9" s="2"/>
      <c r="AJ9" s="8">
        <f>$J9</f>
        <v>7</v>
      </c>
      <c r="BA9" s="86"/>
      <c r="BB9" s="2"/>
      <c r="BJ9" s="8">
        <f>$J9</f>
        <v>7</v>
      </c>
      <c r="BY9" s="86"/>
      <c r="CB9" s="2"/>
      <c r="CJ9" s="8">
        <f>$J9</f>
        <v>7</v>
      </c>
      <c r="DA9" s="86"/>
      <c r="DB9" s="2"/>
      <c r="DJ9" s="8">
        <f>$J9</f>
        <v>7</v>
      </c>
      <c r="EA9" s="86"/>
      <c r="EB9" s="2"/>
      <c r="EJ9" s="8">
        <f>$J9</f>
        <v>7</v>
      </c>
      <c r="EY9" s="86"/>
      <c r="FB9" s="2"/>
      <c r="FJ9" s="8">
        <f>$J9</f>
        <v>7</v>
      </c>
      <c r="FY9" s="86"/>
      <c r="GB9" s="2"/>
      <c r="GJ9" s="8">
        <f>$J9</f>
        <v>7</v>
      </c>
      <c r="GY9" s="86"/>
      <c r="HB9" s="2"/>
      <c r="HJ9" s="8">
        <f>$J9</f>
        <v>7</v>
      </c>
    </row>
    <row r="10" spans="1:220" ht="23.25" x14ac:dyDescent="0.25">
      <c r="A10" s="13" t="s">
        <v>5</v>
      </c>
      <c r="B10" s="14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</v>
      </c>
      <c r="H10" s="15" t="s">
        <v>11</v>
      </c>
      <c r="I10" s="15" t="s">
        <v>12</v>
      </c>
      <c r="J10" s="15" t="s">
        <v>13</v>
      </c>
      <c r="K10" s="16" t="s">
        <v>14</v>
      </c>
      <c r="Y10" s="86"/>
      <c r="AB10" s="14" t="s">
        <v>6</v>
      </c>
      <c r="AC10" s="15" t="s">
        <v>7</v>
      </c>
      <c r="AD10" s="15" t="s">
        <v>8</v>
      </c>
      <c r="AE10" s="15" t="s">
        <v>9</v>
      </c>
      <c r="AF10" s="15" t="s">
        <v>10</v>
      </c>
      <c r="AG10" s="15" t="s">
        <v>1</v>
      </c>
      <c r="AH10" s="15" t="s">
        <v>11</v>
      </c>
      <c r="AI10" s="15" t="s">
        <v>12</v>
      </c>
      <c r="AJ10" s="15" t="str">
        <f>$J10</f>
        <v>Next Mon</v>
      </c>
      <c r="AK10" s="16" t="str">
        <f>$K10</f>
        <v>Include Week?</v>
      </c>
      <c r="BA10" s="86"/>
      <c r="BB10" s="14" t="s">
        <v>6</v>
      </c>
      <c r="BC10" s="15" t="s">
        <v>7</v>
      </c>
      <c r="BD10" s="15" t="s">
        <v>8</v>
      </c>
      <c r="BE10" s="15" t="s">
        <v>9</v>
      </c>
      <c r="BF10" s="15" t="s">
        <v>10</v>
      </c>
      <c r="BG10" s="15" t="s">
        <v>1</v>
      </c>
      <c r="BH10" s="15" t="s">
        <v>11</v>
      </c>
      <c r="BI10" s="15" t="s">
        <v>12</v>
      </c>
      <c r="BJ10" s="15" t="str">
        <f>$J10</f>
        <v>Next Mon</v>
      </c>
      <c r="BK10" s="16" t="str">
        <f>$K10</f>
        <v>Include Week?</v>
      </c>
      <c r="BY10" s="86"/>
      <c r="CB10" s="14" t="s">
        <v>6</v>
      </c>
      <c r="CC10" s="15" t="s">
        <v>7</v>
      </c>
      <c r="CD10" s="15" t="s">
        <v>8</v>
      </c>
      <c r="CE10" s="15" t="s">
        <v>9</v>
      </c>
      <c r="CF10" s="15" t="s">
        <v>10</v>
      </c>
      <c r="CG10" s="15" t="s">
        <v>1</v>
      </c>
      <c r="CH10" s="15" t="s">
        <v>11</v>
      </c>
      <c r="CI10" s="15" t="s">
        <v>12</v>
      </c>
      <c r="CJ10" s="15" t="str">
        <f>$J10</f>
        <v>Next Mon</v>
      </c>
      <c r="CK10" s="16" t="str">
        <f>$K10</f>
        <v>Include Week?</v>
      </c>
      <c r="DA10" s="86"/>
      <c r="DB10" s="14" t="s">
        <v>6</v>
      </c>
      <c r="DC10" s="15" t="s">
        <v>7</v>
      </c>
      <c r="DD10" s="15" t="s">
        <v>8</v>
      </c>
      <c r="DE10" s="15" t="s">
        <v>9</v>
      </c>
      <c r="DF10" s="15" t="s">
        <v>10</v>
      </c>
      <c r="DG10" s="15" t="s">
        <v>1</v>
      </c>
      <c r="DH10" s="15" t="s">
        <v>11</v>
      </c>
      <c r="DI10" s="15" t="s">
        <v>12</v>
      </c>
      <c r="DJ10" s="15" t="str">
        <f>$J10</f>
        <v>Next Mon</v>
      </c>
      <c r="DK10" s="16" t="str">
        <f>$K10</f>
        <v>Include Week?</v>
      </c>
      <c r="EA10" s="86"/>
      <c r="EB10" s="14" t="s">
        <v>6</v>
      </c>
      <c r="EC10" s="15" t="s">
        <v>7</v>
      </c>
      <c r="ED10" s="15" t="s">
        <v>8</v>
      </c>
      <c r="EE10" s="15" t="s">
        <v>9</v>
      </c>
      <c r="EF10" s="15" t="s">
        <v>10</v>
      </c>
      <c r="EG10" s="15" t="s">
        <v>1</v>
      </c>
      <c r="EH10" s="15" t="s">
        <v>11</v>
      </c>
      <c r="EI10" s="15" t="s">
        <v>12</v>
      </c>
      <c r="EJ10" s="15" t="str">
        <f>$J10</f>
        <v>Next Mon</v>
      </c>
      <c r="EK10" s="16" t="str">
        <f>$K10</f>
        <v>Include Week?</v>
      </c>
      <c r="EY10" s="86"/>
      <c r="FB10" s="14" t="s">
        <v>6</v>
      </c>
      <c r="FC10" s="15" t="s">
        <v>7</v>
      </c>
      <c r="FD10" s="15" t="s">
        <v>8</v>
      </c>
      <c r="FE10" s="15" t="s">
        <v>9</v>
      </c>
      <c r="FF10" s="15" t="s">
        <v>10</v>
      </c>
      <c r="FG10" s="15" t="s">
        <v>1</v>
      </c>
      <c r="FH10" s="15" t="s">
        <v>11</v>
      </c>
      <c r="FI10" s="15" t="s">
        <v>12</v>
      </c>
      <c r="FJ10" s="15" t="str">
        <f>$J10</f>
        <v>Next Mon</v>
      </c>
      <c r="FK10" s="16" t="str">
        <f>$K10</f>
        <v>Include Week?</v>
      </c>
      <c r="FY10" s="86"/>
      <c r="GB10" s="14" t="s">
        <v>6</v>
      </c>
      <c r="GC10" s="15" t="s">
        <v>7</v>
      </c>
      <c r="GD10" s="15" t="s">
        <v>8</v>
      </c>
      <c r="GE10" s="15" t="s">
        <v>9</v>
      </c>
      <c r="GF10" s="15" t="s">
        <v>10</v>
      </c>
      <c r="GG10" s="15" t="s">
        <v>1</v>
      </c>
      <c r="GH10" s="15" t="s">
        <v>11</v>
      </c>
      <c r="GI10" s="15" t="s">
        <v>12</v>
      </c>
      <c r="GJ10" s="15" t="str">
        <f>$J10</f>
        <v>Next Mon</v>
      </c>
      <c r="GK10" s="16" t="str">
        <f>$K10</f>
        <v>Include Week?</v>
      </c>
      <c r="GY10" s="86"/>
      <c r="HB10" s="14" t="s">
        <v>6</v>
      </c>
      <c r="HC10" s="15" t="s">
        <v>7</v>
      </c>
      <c r="HD10" s="15" t="s">
        <v>8</v>
      </c>
      <c r="HE10" s="15" t="s">
        <v>9</v>
      </c>
      <c r="HF10" s="15" t="s">
        <v>10</v>
      </c>
      <c r="HG10" s="15" t="s">
        <v>1</v>
      </c>
      <c r="HH10" s="15" t="s">
        <v>11</v>
      </c>
      <c r="HI10" s="15" t="s">
        <v>12</v>
      </c>
      <c r="HJ10" s="15" t="str">
        <f>$J10</f>
        <v>Next Mon</v>
      </c>
      <c r="HK10" s="16" t="str">
        <f>$K10</f>
        <v>Include Week?</v>
      </c>
    </row>
    <row r="11" spans="1:220" x14ac:dyDescent="0.25">
      <c r="A11" s="29">
        <v>37151</v>
      </c>
      <c r="B11" s="18">
        <f>G$1-28</f>
        <v>37123</v>
      </c>
      <c r="C11" s="10">
        <f>VLOOKUP(B11,[3]SortDOW!$A$11:$H$1367,C$8)</f>
        <v>910846037</v>
      </c>
      <c r="D11" s="10">
        <f>VLOOKUP(B11,[3]SortDOW!$A$11:$H$1367,D$8)</f>
        <v>1053003089</v>
      </c>
      <c r="E11" s="10">
        <f>VLOOKUP(B11,[3]SortDOW!$A$11:$H$1367,E$8)</f>
        <v>1123762530</v>
      </c>
      <c r="F11" s="10">
        <f>VLOOKUP(B11,[3]SortDOW!$A$11:$H$1367,F$8)</f>
        <v>998474885</v>
      </c>
      <c r="G11" s="10">
        <f>VLOOKUP(B11,[3]SortDOW!$A$11:$H$1367,G$8)</f>
        <v>1066731412</v>
      </c>
      <c r="H11" s="19">
        <f>VLOOKUP(B11,[3]SortDOW!$A$11:$H$1367,H$8)</f>
        <v>0</v>
      </c>
      <c r="I11" s="19">
        <f>VLOOKUP(B11,[3]SortDOW!$A$11:$H$1367,I$8)</f>
        <v>0</v>
      </c>
      <c r="J11" s="20">
        <f>VLOOKUP(B11+J$9,[3]SortDOW!$A$11:$H$1367,J$8)</f>
        <v>854688974</v>
      </c>
      <c r="K11" s="21">
        <v>1</v>
      </c>
      <c r="Y11" s="86"/>
      <c r="AB11" s="18">
        <f>AG$1-28</f>
        <v>37025</v>
      </c>
      <c r="AC11" s="10">
        <f>VLOOKUP(AB11,[3]SortDOW!$A$11:$H$1367,AC$8)</f>
        <v>857936014</v>
      </c>
      <c r="AD11" s="10">
        <f>VLOOKUP(AB11,[3]SortDOW!$A$11:$H$1367,AD$8)</f>
        <v>1071527003</v>
      </c>
      <c r="AE11" s="10">
        <f>VLOOKUP(AB11,[3]SortDOW!$A$11:$H$1367,AE$8)</f>
        <v>1404795150</v>
      </c>
      <c r="AF11" s="10">
        <f>VLOOKUP(AB11,[3]SortDOW!$A$11:$H$1367,AF$8)</f>
        <v>1355255815</v>
      </c>
      <c r="AG11" s="10">
        <f>VLOOKUP(AB11,[3]SortDOW!$A$11:$H$1367,AG$8)</f>
        <v>1127302499</v>
      </c>
      <c r="AH11" s="19">
        <f>VLOOKUP(AB11,[3]SortDOW!$A$11:$H$1367,AH$8)</f>
        <v>0</v>
      </c>
      <c r="AI11" s="19">
        <f>VLOOKUP(AB11,[3]SortDOW!$A$11:$H$1367,AI$8)</f>
        <v>0</v>
      </c>
      <c r="AJ11" s="20">
        <f>VLOOKUP(AB11+AJ$9,[3]SortDOW!$A$11:$H$1367,AJ$8)</f>
        <v>1211186607</v>
      </c>
      <c r="AK11" s="63">
        <v>1</v>
      </c>
      <c r="BA11" s="86"/>
      <c r="BB11" s="18">
        <f>BG$1-28</f>
        <v>36934</v>
      </c>
      <c r="BC11" s="10">
        <f>VLOOKUP(BB11,[3]SortDOW!$A$11:$H$1367,BC$8)</f>
        <v>1038318202</v>
      </c>
      <c r="BD11" s="10">
        <f>VLOOKUP(BB11,[3]SortDOW!$A$11:$H$1367,BD$8)</f>
        <v>1075060639</v>
      </c>
      <c r="BE11" s="10">
        <f>VLOOKUP(BB11,[3]SortDOW!$A$11:$H$1367,BE$8)</f>
        <v>1150270066</v>
      </c>
      <c r="BF11" s="10">
        <f>VLOOKUP(BB11,[3]SortDOW!$A$11:$H$1367,BF$8)</f>
        <v>1153661775</v>
      </c>
      <c r="BG11" s="10">
        <f>VLOOKUP(BB11,[3]SortDOW!$A$11:$H$1367,BG$8)</f>
        <v>1257211668</v>
      </c>
      <c r="BH11" s="19">
        <f>VLOOKUP(BB11,[3]SortDOW!$A$11:$H$1367,BH$8)</f>
        <v>0</v>
      </c>
      <c r="BI11" s="19">
        <f>VLOOKUP(BB11,[3]SortDOW!$A$11:$H$1367,BI$8)</f>
        <v>0</v>
      </c>
      <c r="BJ11" s="20">
        <f>VLOOKUP(BB11+BJ$9,[3]SortDOW!$A$11:$H$1367,BJ$8)</f>
        <v>0</v>
      </c>
      <c r="BK11" s="63">
        <v>0</v>
      </c>
      <c r="BY11" s="86"/>
      <c r="CB11" s="18">
        <f>CG$1-28</f>
        <v>36752</v>
      </c>
      <c r="CC11" s="10">
        <f>VLOOKUP(CB11,[3]SortDOW!$A$11:$H$1367,CC$8)</f>
        <v>783686643</v>
      </c>
      <c r="CD11" s="10">
        <f>VLOOKUP(CB11,[3]SortDOW!$A$11:$H$1367,CD$8)</f>
        <v>895848570</v>
      </c>
      <c r="CE11" s="10">
        <f>VLOOKUP(CB11,[3]SortDOW!$A$11:$H$1367,CE$8)</f>
        <v>932758533</v>
      </c>
      <c r="CF11" s="10">
        <f>VLOOKUP(CB11,[3]SortDOW!$A$11:$H$1367,CF$8)</f>
        <v>922156150</v>
      </c>
      <c r="CG11" s="10">
        <f>VLOOKUP(CB11,[3]SortDOW!$A$11:$H$1367,CG$8)</f>
        <v>821357342</v>
      </c>
      <c r="CH11" s="19">
        <f>VLOOKUP(CB11,[3]SortDOW!$A$11:$H$1367,CH$8)</f>
        <v>0</v>
      </c>
      <c r="CI11" s="19">
        <f>VLOOKUP(CB11,[3]SortDOW!$A$11:$H$1367,CI$8)</f>
        <v>0</v>
      </c>
      <c r="CJ11" s="20">
        <f>VLOOKUP(CB11+CJ$9,[3]SortDOW!$A$11:$H$1367,CJ$8)</f>
        <v>731542432</v>
      </c>
      <c r="CK11" s="63">
        <v>1</v>
      </c>
      <c r="DA11" s="86"/>
      <c r="DB11" s="18">
        <f>DG$1-28</f>
        <v>36661</v>
      </c>
      <c r="DC11" s="10">
        <f>VLOOKUP(DB11,[3]SortDOW!$A$11:$H$1367,DC$8)</f>
        <v>854454509</v>
      </c>
      <c r="DD11" s="10">
        <f>VLOOKUP(DB11,[3]SortDOW!$A$11:$H$1367,DD$8)</f>
        <v>955476072</v>
      </c>
      <c r="DE11" s="10">
        <f>VLOOKUP(DB11,[3]SortDOW!$A$11:$H$1367,DE$8)</f>
        <v>820455630</v>
      </c>
      <c r="DF11" s="10">
        <f>VLOOKUP(DB11,[3]SortDOW!$A$11:$H$1367,DF$8)</f>
        <v>807710914</v>
      </c>
      <c r="DG11" s="10">
        <f>VLOOKUP(DB11,[3]SortDOW!$A$11:$H$1367,DG$8)</f>
        <v>876293232</v>
      </c>
      <c r="DH11" s="19">
        <f>VLOOKUP(DB11,[3]SortDOW!$A$11:$H$1367,DH$8)</f>
        <v>0</v>
      </c>
      <c r="DI11" s="19">
        <f>VLOOKUP(DB11,[3]SortDOW!$A$11:$H$1367,DI$8)</f>
        <v>0</v>
      </c>
      <c r="DJ11" s="20">
        <f>VLOOKUP(DB11+DJ$9,[3]SortDOW!$A$11:$H$1367,DJ$8)</f>
        <v>868429131</v>
      </c>
      <c r="DK11" s="63">
        <v>1</v>
      </c>
      <c r="EA11" s="86"/>
      <c r="EB11" s="18">
        <f>EG$1-28</f>
        <v>36570</v>
      </c>
      <c r="EC11" s="10">
        <f>VLOOKUP(EB11,[3]SortDOW!$A$11:$H$1367,EC$8)</f>
        <v>927207096</v>
      </c>
      <c r="ED11" s="10">
        <f>VLOOKUP(EB11,[3]SortDOW!$A$11:$H$1367,ED$8)</f>
        <v>1092024218</v>
      </c>
      <c r="EE11" s="10">
        <f>VLOOKUP(EB11,[3]SortDOW!$A$11:$H$1367,EE$8)</f>
        <v>1018707003</v>
      </c>
      <c r="EF11" s="10">
        <f>VLOOKUP(EB11,[3]SortDOW!$A$11:$H$1367,EF$8)</f>
        <v>1034660297</v>
      </c>
      <c r="EG11" s="10">
        <f>VLOOKUP(EB11,[3]SortDOW!$A$11:$H$1367,EG$8)</f>
        <v>1042269190</v>
      </c>
      <c r="EH11" s="19">
        <f>VLOOKUP(EB11,[3]SortDOW!$A$11:$H$1367,EH$8)</f>
        <v>0</v>
      </c>
      <c r="EI11" s="19">
        <f>VLOOKUP(EB11,[3]SortDOW!$A$11:$H$1367,EI$8)</f>
        <v>0</v>
      </c>
      <c r="EJ11" s="20">
        <f>VLOOKUP(EB11+EJ$9,[3]SortDOW!$A$11:$H$1367,EJ$8)</f>
        <v>0</v>
      </c>
      <c r="EK11" s="63">
        <v>0</v>
      </c>
      <c r="EY11" s="86"/>
      <c r="FB11" s="18">
        <f>FG$1-28</f>
        <v>36388</v>
      </c>
      <c r="FC11" s="10">
        <f>VLOOKUP(FB11,[3]SortDOW!$A$11:$H$1367,FC$8)</f>
        <v>583441596</v>
      </c>
      <c r="FD11" s="10">
        <f>VLOOKUP(FB11,[3]SortDOW!$A$11:$H$1367,FD$8)</f>
        <v>691296060</v>
      </c>
      <c r="FE11" s="10">
        <f>VLOOKUP(FB11,[3]SortDOW!$A$11:$H$1367,FE$8)</f>
        <v>682623080</v>
      </c>
      <c r="FF11" s="10">
        <f>VLOOKUP(FB11,[3]SortDOW!$A$11:$H$1367,FF$8)</f>
        <v>684012380</v>
      </c>
      <c r="FG11" s="10">
        <f>VLOOKUP(FB11,[3]SortDOW!$A$11:$H$1367,FG$8)</f>
        <v>660981670</v>
      </c>
      <c r="FH11" s="19">
        <f>VLOOKUP(FB11,[3]SortDOW!$A$11:$H$1367,FH$8)</f>
        <v>0</v>
      </c>
      <c r="FI11" s="19">
        <f>VLOOKUP(FB11,[3]SortDOW!$A$11:$H$1367,FI$8)</f>
        <v>0</v>
      </c>
      <c r="FJ11" s="20">
        <f>VLOOKUP(FB11+FJ$9,[3]SortDOW!$A$11:$H$1367,FJ$8)</f>
        <v>682320540</v>
      </c>
      <c r="FK11" s="63">
        <v>1</v>
      </c>
      <c r="FY11" s="86"/>
      <c r="GB11" s="18">
        <f>GG$1-28</f>
        <v>36297</v>
      </c>
      <c r="GC11" s="10">
        <f>VLOOKUP(GB11,[3]SortDOW!$A$11:$H$1367,GC$8)</f>
        <v>679179701</v>
      </c>
      <c r="GD11" s="10">
        <f>VLOOKUP(GB11,[3]SortDOW!$A$11:$H$1367,GD$8)</f>
        <v>752895421</v>
      </c>
      <c r="GE11" s="10">
        <f>VLOOKUP(GB11,[3]SortDOW!$A$11:$H$1367,GE$8)</f>
        <v>800936096</v>
      </c>
      <c r="GF11" s="10">
        <f>VLOOKUP(GB11,[3]SortDOW!$A$11:$H$1367,GF$8)</f>
        <v>752049060</v>
      </c>
      <c r="GG11" s="10">
        <f>VLOOKUP(GB11,[3]SortDOW!$A$11:$H$1367,GG$8)</f>
        <v>691283660</v>
      </c>
      <c r="GH11" s="19">
        <f>VLOOKUP(GB11,[3]SortDOW!$A$11:$H$1367,GH$8)</f>
        <v>0</v>
      </c>
      <c r="GI11" s="19">
        <f>VLOOKUP(GB11,[3]SortDOW!$A$11:$H$1367,GI$8)</f>
        <v>0</v>
      </c>
      <c r="GJ11" s="20">
        <f>VLOOKUP(GB11+GJ$9,[3]SortDOW!$A$11:$H$1367,GJ$8)</f>
        <v>754424035</v>
      </c>
      <c r="GK11" s="63">
        <v>1</v>
      </c>
      <c r="GY11" s="86"/>
      <c r="HB11" s="18">
        <f>HG$1-28</f>
        <v>36206</v>
      </c>
      <c r="HC11" s="10">
        <f>VLOOKUP(HB11,[3]SortDOW!$A$11:$H$1367,HC$8)</f>
        <v>0</v>
      </c>
      <c r="HD11" s="10">
        <f>VLOOKUP(HB11,[3]SortDOW!$A$11:$H$1367,HD$8)</f>
        <v>653150573</v>
      </c>
      <c r="HE11" s="10">
        <f>VLOOKUP(HB11,[3]SortDOW!$A$11:$H$1367,HE$8)</f>
        <v>734517437</v>
      </c>
      <c r="HF11" s="10">
        <f>VLOOKUP(HB11,[3]SortDOW!$A$11:$H$1367,HF$8)</f>
        <v>741972922</v>
      </c>
      <c r="HG11" s="10">
        <f>VLOOKUP(HB11,[3]SortDOW!$A$11:$H$1367,HG$8)</f>
        <v>699723824</v>
      </c>
      <c r="HH11" s="19">
        <f>VLOOKUP(HB11,[3]SortDOW!$A$11:$H$1367,HH$8)</f>
        <v>0</v>
      </c>
      <c r="HI11" s="19">
        <f>VLOOKUP(HB11,[3]SortDOW!$A$11:$H$1367,HI$8)</f>
        <v>0</v>
      </c>
      <c r="HJ11" s="20">
        <f>VLOOKUP(HB11+HJ$9,[3]SortDOW!$A$11:$H$1367,HJ$8)</f>
        <v>718405877</v>
      </c>
      <c r="HK11" s="63">
        <v>0</v>
      </c>
    </row>
    <row r="12" spans="1:220" x14ac:dyDescent="0.25">
      <c r="A12" s="29">
        <v>37053</v>
      </c>
      <c r="B12" s="18">
        <f>G$1-21</f>
        <v>37130</v>
      </c>
      <c r="C12" s="10">
        <f>VLOOKUP(B12,[3]SortDOW!$A$11:$H$1367,C$8)</f>
        <v>854688974</v>
      </c>
      <c r="D12" s="10">
        <f>VLOOKUP(B12,[3]SortDOW!$A$11:$H$1367,D$8)</f>
        <v>998869109</v>
      </c>
      <c r="E12" s="10">
        <f>VLOOKUP(B12,[3]SortDOW!$A$11:$H$1367,E$8)</f>
        <v>974972731</v>
      </c>
      <c r="F12" s="10">
        <f>VLOOKUP(B12,[3]SortDOW!$A$11:$H$1367,F$8)</f>
        <v>1170237219</v>
      </c>
      <c r="G12" s="10">
        <f>VLOOKUP(B12,[3]SortDOW!$A$11:$H$1367,G$8)</f>
        <v>949276771</v>
      </c>
      <c r="H12" s="19">
        <f>VLOOKUP(B12,[3]SortDOW!$A$11:$H$1367,H$8)</f>
        <v>0</v>
      </c>
      <c r="I12" s="19">
        <f>VLOOKUP(B12,[3]SortDOW!$A$11:$H$1367,I$8)</f>
        <v>0</v>
      </c>
      <c r="J12" s="20">
        <f>VLOOKUP(B12+J$9,[3]SortDOW!$A$11:$H$1367,J$8)</f>
        <v>0</v>
      </c>
      <c r="K12" s="21">
        <v>1</v>
      </c>
      <c r="Y12" s="86"/>
      <c r="AB12" s="18">
        <f>AG$1-21</f>
        <v>37032</v>
      </c>
      <c r="AC12" s="10">
        <f>VLOOKUP(AB12,[3]SortDOW!$A$11:$H$1367,AC$8)</f>
        <v>1211186607</v>
      </c>
      <c r="AD12" s="10">
        <f>VLOOKUP(AB12,[3]SortDOW!$A$11:$H$1367,AD$8)</f>
        <v>1259662750</v>
      </c>
      <c r="AE12" s="10">
        <f>VLOOKUP(AB12,[3]SortDOW!$A$11:$H$1367,AE$8)</f>
        <v>1153575846</v>
      </c>
      <c r="AF12" s="10">
        <f>VLOOKUP(AB12,[3]SortDOW!$A$11:$H$1367,AF$8)</f>
        <v>1108629099</v>
      </c>
      <c r="AG12" s="10">
        <f>VLOOKUP(AB12,[3]SortDOW!$A$11:$H$1367,AG$8)</f>
        <v>828058631</v>
      </c>
      <c r="AH12" s="19">
        <f>VLOOKUP(AB12,[3]SortDOW!$A$11:$H$1367,AH$8)</f>
        <v>0</v>
      </c>
      <c r="AI12" s="19">
        <f>VLOOKUP(AB12,[3]SortDOW!$A$11:$H$1367,AI$8)</f>
        <v>0</v>
      </c>
      <c r="AJ12" s="20">
        <f>VLOOKUP(AB12+AJ$9,[3]SortDOW!$A$11:$H$1367,AJ$8)</f>
        <v>0</v>
      </c>
      <c r="AK12" s="63">
        <v>1</v>
      </c>
      <c r="BA12" s="86"/>
      <c r="BB12" s="18">
        <f>BG$1-21</f>
        <v>36941</v>
      </c>
      <c r="BC12" s="10">
        <f>VLOOKUP(BB12,[3]SortDOW!$A$11:$H$1367,BC$8)</f>
        <v>0</v>
      </c>
      <c r="BD12" s="10">
        <f>VLOOKUP(BB12,[3]SortDOW!$A$11:$H$1367,BD$8)</f>
        <v>1112173551</v>
      </c>
      <c r="BE12" s="10">
        <f>VLOOKUP(BB12,[3]SortDOW!$A$11:$H$1367,BE$8)</f>
        <v>1208538628</v>
      </c>
      <c r="BF12" s="10">
        <f>VLOOKUP(BB12,[3]SortDOW!$A$11:$H$1367,BF$8)</f>
        <v>1365832608</v>
      </c>
      <c r="BG12" s="10">
        <f>VLOOKUP(BB12,[3]SortDOW!$A$11:$H$1367,BG$8)</f>
        <v>1231308590</v>
      </c>
      <c r="BH12" s="19">
        <f>VLOOKUP(BB12,[3]SortDOW!$A$11:$H$1367,BH$8)</f>
        <v>0</v>
      </c>
      <c r="BI12" s="19">
        <f>VLOOKUP(BB12,[3]SortDOW!$A$11:$H$1367,BI$8)</f>
        <v>0</v>
      </c>
      <c r="BJ12" s="20">
        <f>VLOOKUP(BB12+BJ$9,[3]SortDOW!$A$11:$H$1367,BJ$8)</f>
        <v>1130802545</v>
      </c>
      <c r="BK12" s="63">
        <v>1</v>
      </c>
      <c r="BY12" s="86"/>
      <c r="CB12" s="18">
        <f>CG$1-21</f>
        <v>36759</v>
      </c>
      <c r="CC12" s="10">
        <f>VLOOKUP(CB12,[3]SortDOW!$A$11:$H$1367,CC$8)</f>
        <v>731542432</v>
      </c>
      <c r="CD12" s="10">
        <f>VLOOKUP(CB12,[3]SortDOW!$A$11:$H$1367,CD$8)</f>
        <v>818408515</v>
      </c>
      <c r="CE12" s="10">
        <f>VLOOKUP(CB12,[3]SortDOW!$A$11:$H$1367,CE$8)</f>
        <v>870908953</v>
      </c>
      <c r="CF12" s="10">
        <f>VLOOKUP(CB12,[3]SortDOW!$A$11:$H$1367,CF$8)</f>
        <v>837032209</v>
      </c>
      <c r="CG12" s="10">
        <f>VLOOKUP(CB12,[3]SortDOW!$A$11:$H$1367,CG$8)</f>
        <v>685601797</v>
      </c>
      <c r="CH12" s="19">
        <f>VLOOKUP(CB12,[3]SortDOW!$A$11:$H$1367,CH$8)</f>
        <v>0</v>
      </c>
      <c r="CI12" s="19">
        <f>VLOOKUP(CB12,[3]SortDOW!$A$11:$H$1367,CI$8)</f>
        <v>0</v>
      </c>
      <c r="CJ12" s="20">
        <f>VLOOKUP(CB12+CJ$9,[3]SortDOW!$A$11:$H$1367,CJ$8)</f>
        <v>733548854</v>
      </c>
      <c r="CK12" s="63">
        <v>1</v>
      </c>
      <c r="DA12" s="86"/>
      <c r="DB12" s="18">
        <f>DG$1-21</f>
        <v>36668</v>
      </c>
      <c r="DC12" s="10">
        <f>VLOOKUP(DB12,[3]SortDOW!$A$11:$H$1367,DC$8)</f>
        <v>868429131</v>
      </c>
      <c r="DD12" s="10">
        <f>VLOOKUP(DB12,[3]SortDOW!$A$11:$H$1367,DD$8)</f>
        <v>867125830</v>
      </c>
      <c r="DE12" s="10">
        <f>VLOOKUP(DB12,[3]SortDOW!$A$11:$H$1367,DE$8)</f>
        <v>1152217527</v>
      </c>
      <c r="DF12" s="10">
        <f>VLOOKUP(DB12,[3]SortDOW!$A$11:$H$1367,DF$8)</f>
        <v>984412024</v>
      </c>
      <c r="DG12" s="10">
        <f>VLOOKUP(DB12,[3]SortDOW!$A$11:$H$1367,DG$8)</f>
        <v>722494960</v>
      </c>
      <c r="DH12" s="19">
        <f>VLOOKUP(DB12,[3]SortDOW!$A$11:$H$1367,DH$8)</f>
        <v>0</v>
      </c>
      <c r="DI12" s="19">
        <f>VLOOKUP(DB12,[3]SortDOW!$A$11:$H$1367,DI$8)</f>
        <v>0</v>
      </c>
      <c r="DJ12" s="20">
        <f>VLOOKUP(DB12+DJ$9,[3]SortDOW!$A$11:$H$1367,DJ$8)</f>
        <v>0</v>
      </c>
      <c r="DK12" s="63">
        <v>0</v>
      </c>
      <c r="EA12" s="86"/>
      <c r="EB12" s="18">
        <f>EG$1-21</f>
        <v>36577</v>
      </c>
      <c r="EC12" s="10">
        <f>VLOOKUP(EB12,[3]SortDOW!$A$11:$H$1367,EC$8)</f>
        <v>0</v>
      </c>
      <c r="ED12" s="10">
        <f>VLOOKUP(EB12,[3]SortDOW!$A$11:$H$1367,ED$8)</f>
        <v>979955442</v>
      </c>
      <c r="EE12" s="10">
        <f>VLOOKUP(EB12,[3]SortDOW!$A$11:$H$1367,EE$8)</f>
        <v>993530902</v>
      </c>
      <c r="EF12" s="10">
        <f>VLOOKUP(EB12,[3]SortDOW!$A$11:$H$1367,EF$8)</f>
        <v>1214836835</v>
      </c>
      <c r="EG12" s="10">
        <f>VLOOKUP(EB12,[3]SortDOW!$A$11:$H$1367,EG$8)</f>
        <v>1065210614</v>
      </c>
      <c r="EH12" s="19">
        <f>VLOOKUP(EB12,[3]SortDOW!$A$11:$H$1367,EH$8)</f>
        <v>0</v>
      </c>
      <c r="EI12" s="19">
        <f>VLOOKUP(EB12,[3]SortDOW!$A$11:$H$1367,EI$8)</f>
        <v>0</v>
      </c>
      <c r="EJ12" s="20">
        <f>VLOOKUP(EB12+EJ$9,[3]SortDOW!$A$11:$H$1367,EJ$8)</f>
        <v>1026445969</v>
      </c>
      <c r="EK12" s="63">
        <v>1</v>
      </c>
      <c r="EY12" s="86"/>
      <c r="FB12" s="18">
        <f>FG$1-21</f>
        <v>36395</v>
      </c>
      <c r="FC12" s="10">
        <f>VLOOKUP(FB12,[3]SortDOW!$A$11:$H$1367,FC$8)</f>
        <v>682320540</v>
      </c>
      <c r="FD12" s="10">
        <f>VLOOKUP(FB12,[3]SortDOW!$A$11:$H$1367,FD$8)</f>
        <v>732406661</v>
      </c>
      <c r="FE12" s="10">
        <f>VLOOKUP(FB12,[3]SortDOW!$A$11:$H$1367,FE$8)</f>
        <v>864143929</v>
      </c>
      <c r="FF12" s="10">
        <f>VLOOKUP(FB12,[3]SortDOW!$A$11:$H$1367,FF$8)</f>
        <v>718517126</v>
      </c>
      <c r="FG12" s="10">
        <f>VLOOKUP(FB12,[3]SortDOW!$A$11:$H$1367,FG$8)</f>
        <v>568955235</v>
      </c>
      <c r="FH12" s="19">
        <f>VLOOKUP(FB12,[3]SortDOW!$A$11:$H$1367,FH$8)</f>
        <v>0</v>
      </c>
      <c r="FI12" s="19">
        <f>VLOOKUP(FB12,[3]SortDOW!$A$11:$H$1367,FI$8)</f>
        <v>0</v>
      </c>
      <c r="FJ12" s="20">
        <f>VLOOKUP(FB12+FJ$9,[3]SortDOW!$A$11:$H$1367,FJ$8)</f>
        <v>604507147</v>
      </c>
      <c r="FK12" s="63">
        <v>1</v>
      </c>
      <c r="FY12" s="86"/>
      <c r="GB12" s="18">
        <f>GG$1-21</f>
        <v>36304</v>
      </c>
      <c r="GC12" s="10">
        <f>VLOOKUP(GB12,[3]SortDOW!$A$11:$H$1367,GC$8)</f>
        <v>754424035</v>
      </c>
      <c r="GD12" s="10">
        <f>VLOOKUP(GB12,[3]SortDOW!$A$11:$H$1367,GD$8)</f>
        <v>826311470</v>
      </c>
      <c r="GE12" s="10">
        <f>VLOOKUP(GB12,[3]SortDOW!$A$11:$H$1367,GE$8)</f>
        <v>885976840</v>
      </c>
      <c r="GF12" s="10">
        <f>VLOOKUP(GB12,[3]SortDOW!$A$11:$H$1367,GF$8)</f>
        <v>829226255</v>
      </c>
      <c r="GG12" s="10">
        <f>VLOOKUP(GB12,[3]SortDOW!$A$11:$H$1367,GG$8)</f>
        <v>656837076</v>
      </c>
      <c r="GH12" s="19">
        <f>VLOOKUP(GB12,[3]SortDOW!$A$11:$H$1367,GH$8)</f>
        <v>0</v>
      </c>
      <c r="GI12" s="19">
        <f>VLOOKUP(GB12,[3]SortDOW!$A$11:$H$1367,GI$8)</f>
        <v>0</v>
      </c>
      <c r="GJ12" s="20">
        <f>VLOOKUP(GB12+GJ$9,[3]SortDOW!$A$11:$H$1367,GJ$8)</f>
        <v>0</v>
      </c>
      <c r="GK12" s="63">
        <v>0</v>
      </c>
      <c r="GY12" s="86"/>
      <c r="HB12" s="18">
        <f>HG$1-21</f>
        <v>36213</v>
      </c>
      <c r="HC12" s="10">
        <f>VLOOKUP(HB12,[3]SortDOW!$A$11:$H$1367,HC$8)</f>
        <v>718405877</v>
      </c>
      <c r="HD12" s="10">
        <f>VLOOKUP(HB12,[3]SortDOW!$A$11:$H$1367,HD$8)</f>
        <v>780963538</v>
      </c>
      <c r="HE12" s="10">
        <f>VLOOKUP(HB12,[3]SortDOW!$A$11:$H$1367,HE$8)</f>
        <v>781976486</v>
      </c>
      <c r="HF12" s="10">
        <f>VLOOKUP(HB12,[3]SortDOW!$A$11:$H$1367,HF$8)</f>
        <v>740398573</v>
      </c>
      <c r="HG12" s="10">
        <f>VLOOKUP(HB12,[3]SortDOW!$A$11:$H$1367,HG$8)</f>
        <v>784585531</v>
      </c>
      <c r="HH12" s="19">
        <f>VLOOKUP(HB12,[3]SortDOW!$A$11:$H$1367,HH$8)</f>
        <v>0</v>
      </c>
      <c r="HI12" s="19">
        <f>VLOOKUP(HB12,[3]SortDOW!$A$11:$H$1367,HI$8)</f>
        <v>0</v>
      </c>
      <c r="HJ12" s="20">
        <f>VLOOKUP(HB12+HJ$9,[3]SortDOW!$A$11:$H$1367,HJ$8)</f>
        <v>669432449</v>
      </c>
      <c r="HK12" s="63">
        <v>1</v>
      </c>
    </row>
    <row r="13" spans="1:220" x14ac:dyDescent="0.25">
      <c r="A13" s="29">
        <v>36962</v>
      </c>
      <c r="B13" s="18">
        <f>G$1-14</f>
        <v>37137</v>
      </c>
      <c r="C13" s="10">
        <f>VLOOKUP(B13,[3]SortDOW!$A$11:$H$1367,C$8)</f>
        <v>0</v>
      </c>
      <c r="D13" s="10">
        <f>VLOOKUP(B13,[3]SortDOW!$A$11:$H$1367,D$8)</f>
        <v>1191688666</v>
      </c>
      <c r="E13" s="10">
        <f>VLOOKUP(B13,[3]SortDOW!$A$11:$H$1367,E$8)</f>
        <v>1399825866</v>
      </c>
      <c r="F13" s="10">
        <f>VLOOKUP(B13,[3]SortDOW!$A$11:$H$1367,F$8)</f>
        <v>1375349661</v>
      </c>
      <c r="G13" s="10">
        <f>VLOOKUP(B13,[3]SortDOW!$A$11:$H$1367,G$8)</f>
        <v>1441486051</v>
      </c>
      <c r="H13" s="19">
        <f>VLOOKUP(B13,[3]SortDOW!$A$11:$H$1367,H$8)</f>
        <v>0</v>
      </c>
      <c r="I13" s="19">
        <f>VLOOKUP(B13,[3]SortDOW!$A$11:$H$1367,I$8)</f>
        <v>0</v>
      </c>
      <c r="J13" s="20">
        <f>VLOOKUP(B13+J$9,[3]SortDOW!$A$11:$H$1367,J$8)</f>
        <v>1274909598</v>
      </c>
      <c r="K13" s="21">
        <v>1</v>
      </c>
      <c r="Y13" s="86"/>
      <c r="AB13" s="18">
        <f>AG$1-14</f>
        <v>37039</v>
      </c>
      <c r="AC13" s="10">
        <f>VLOOKUP(AB13,[3]SortDOW!$A$11:$H$1367,AC$8)</f>
        <v>0</v>
      </c>
      <c r="AD13" s="10">
        <f>VLOOKUP(AB13,[3]SortDOW!$A$11:$H$1367,AD$8)</f>
        <v>1026004192</v>
      </c>
      <c r="AE13" s="10">
        <f>VLOOKUP(AB13,[3]SortDOW!$A$11:$H$1367,AE$8)</f>
        <v>1158533256</v>
      </c>
      <c r="AF13" s="10">
        <f>VLOOKUP(AB13,[3]SortDOW!$A$11:$H$1367,AF$8)</f>
        <v>1226560091</v>
      </c>
      <c r="AG13" s="10">
        <f>VLOOKUP(AB13,[3]SortDOW!$A$11:$H$1367,AG$8)</f>
        <v>1014822917</v>
      </c>
      <c r="AH13" s="19">
        <f>VLOOKUP(AB13,[3]SortDOW!$A$11:$H$1367,AH$8)</f>
        <v>0</v>
      </c>
      <c r="AI13" s="19">
        <f>VLOOKUP(AB13,[3]SortDOW!$A$11:$H$1367,AI$8)</f>
        <v>0</v>
      </c>
      <c r="AJ13" s="20">
        <f>VLOOKUP(AB13+AJ$9,[3]SortDOW!$A$11:$H$1367,AJ$8)</f>
        <v>852992898</v>
      </c>
      <c r="AK13" s="63">
        <v>0</v>
      </c>
      <c r="BA13" s="86"/>
      <c r="BB13" s="18">
        <f>BG$1-14</f>
        <v>36948</v>
      </c>
      <c r="BC13" s="10">
        <f>VLOOKUP(BB13,[3]SortDOW!$A$11:$H$1367,BC$8)</f>
        <v>1130802545</v>
      </c>
      <c r="BD13" s="10">
        <f>VLOOKUP(BB13,[3]SortDOW!$A$11:$H$1367,BD$8)</f>
        <v>1114088618</v>
      </c>
      <c r="BE13" s="10">
        <f>VLOOKUP(BB13,[3]SortDOW!$A$11:$H$1367,BE$8)</f>
        <v>1225192975</v>
      </c>
      <c r="BF13" s="10">
        <f>VLOOKUP(BB13,[3]SortDOW!$A$11:$H$1367,BF$8)</f>
        <v>1294874125</v>
      </c>
      <c r="BG13" s="10">
        <f>VLOOKUP(BB13,[3]SortDOW!$A$11:$H$1367,BG$8)</f>
        <v>1293887968</v>
      </c>
      <c r="BH13" s="19">
        <f>VLOOKUP(BB13,[3]SortDOW!$A$11:$H$1367,BH$8)</f>
        <v>0</v>
      </c>
      <c r="BI13" s="19">
        <f>VLOOKUP(BB13,[3]SortDOW!$A$11:$H$1367,BI$8)</f>
        <v>0</v>
      </c>
      <c r="BJ13" s="20">
        <f>VLOOKUP(BB13+BJ$9,[3]SortDOW!$A$11:$H$1367,BJ$8)</f>
        <v>929078845</v>
      </c>
      <c r="BK13" s="63">
        <v>1</v>
      </c>
      <c r="BY13" s="86"/>
      <c r="CB13" s="18">
        <f>CG$1-14</f>
        <v>36766</v>
      </c>
      <c r="CC13" s="10">
        <f>VLOOKUP(CB13,[3]SortDOW!$A$11:$H$1367,CC$8)</f>
        <v>733548854</v>
      </c>
      <c r="CD13" s="10">
        <f>VLOOKUP(CB13,[3]SortDOW!$A$11:$H$1367,CD$8)</f>
        <v>795623138</v>
      </c>
      <c r="CE13" s="10">
        <f>VLOOKUP(CB13,[3]SortDOW!$A$11:$H$1367,CE$8)</f>
        <v>818382060</v>
      </c>
      <c r="CF13" s="10">
        <f>VLOOKUP(CB13,[3]SortDOW!$A$11:$H$1367,CF$8)</f>
        <v>1071945670</v>
      </c>
      <c r="CG13" s="10">
        <f>VLOOKUP(CB13,[3]SortDOW!$A$11:$H$1367,CG$8)</f>
        <v>768304709</v>
      </c>
      <c r="CH13" s="19">
        <f>VLOOKUP(CB13,[3]SortDOW!$A$11:$H$1367,CH$8)</f>
        <v>0</v>
      </c>
      <c r="CI13" s="19">
        <f>VLOOKUP(CB13,[3]SortDOW!$A$11:$H$1367,CI$8)</f>
        <v>0</v>
      </c>
      <c r="CJ13" s="20">
        <f>VLOOKUP(CB13+CJ$9,[3]SortDOW!$A$11:$H$1367,CJ$8)</f>
        <v>0</v>
      </c>
      <c r="CK13" s="63">
        <v>1</v>
      </c>
      <c r="DA13" s="86"/>
      <c r="DB13" s="18">
        <f>DG$1-14</f>
        <v>36675</v>
      </c>
      <c r="DC13" s="10">
        <f>VLOOKUP(DB13,[3]SortDOW!$A$11:$H$1367,DC$8)</f>
        <v>0</v>
      </c>
      <c r="DD13" s="10">
        <f>VLOOKUP(DB13,[3]SortDOW!$A$11:$H$1367,DD$8)</f>
        <v>844186106</v>
      </c>
      <c r="DE13" s="10">
        <f>VLOOKUP(DB13,[3]SortDOW!$A$11:$H$1367,DE$8)</f>
        <v>960432138</v>
      </c>
      <c r="DF13" s="10">
        <f>VLOOKUP(DB13,[3]SortDOW!$A$11:$H$1367,DF$8)</f>
        <v>960050110</v>
      </c>
      <c r="DG13" s="10">
        <f>VLOOKUP(DB13,[3]SortDOW!$A$11:$H$1367,DG$8)</f>
        <v>1162156944</v>
      </c>
      <c r="DH13" s="19">
        <f>VLOOKUP(DB13,[3]SortDOW!$A$11:$H$1367,DH$8)</f>
        <v>0</v>
      </c>
      <c r="DI13" s="19">
        <f>VLOOKUP(DB13,[3]SortDOW!$A$11:$H$1367,DI$8)</f>
        <v>0</v>
      </c>
      <c r="DJ13" s="20">
        <f>VLOOKUP(DB13+DJ$9,[3]SortDOW!$A$11:$H$1367,DJ$8)</f>
        <v>836645094</v>
      </c>
      <c r="DK13" s="63">
        <v>1</v>
      </c>
      <c r="EA13" s="86"/>
      <c r="EB13" s="18">
        <f>EG$1-14</f>
        <v>36584</v>
      </c>
      <c r="EC13" s="10">
        <f>VLOOKUP(EB13,[3]SortDOW!$A$11:$H$1367,EC$8)</f>
        <v>1026445969</v>
      </c>
      <c r="ED13" s="10">
        <f>VLOOKUP(EB13,[3]SortDOW!$A$11:$H$1367,ED$8)</f>
        <v>1204232816</v>
      </c>
      <c r="EE13" s="10">
        <f>VLOOKUP(EB13,[3]SortDOW!$A$11:$H$1367,EE$8)</f>
        <v>1273565979</v>
      </c>
      <c r="EF13" s="10">
        <f>VLOOKUP(EB13,[3]SortDOW!$A$11:$H$1367,EF$8)</f>
        <v>1198485424</v>
      </c>
      <c r="EG13" s="10">
        <f>VLOOKUP(EB13,[3]SortDOW!$A$11:$H$1367,EG$8)</f>
        <v>1150029357</v>
      </c>
      <c r="EH13" s="19">
        <f>VLOOKUP(EB13,[3]SortDOW!$A$11:$H$1367,EH$8)</f>
        <v>0</v>
      </c>
      <c r="EI13" s="19">
        <f>VLOOKUP(EB13,[3]SortDOW!$A$11:$H$1367,EI$8)</f>
        <v>0</v>
      </c>
      <c r="EJ13" s="20">
        <f>VLOOKUP(EB13+EJ$9,[3]SortDOW!$A$11:$H$1367,EJ$8)</f>
        <v>1028929929</v>
      </c>
      <c r="EK13" s="63">
        <v>1</v>
      </c>
      <c r="EY13" s="86"/>
      <c r="FB13" s="18">
        <f>FG$1-14</f>
        <v>36402</v>
      </c>
      <c r="FC13" s="10">
        <f>VLOOKUP(FB13,[3]SortDOW!$A$11:$H$1367,FC$8)</f>
        <v>604507147</v>
      </c>
      <c r="FD13" s="10">
        <f>VLOOKUP(FB13,[3]SortDOW!$A$11:$H$1367,FD$8)</f>
        <v>860040526</v>
      </c>
      <c r="FE13" s="10">
        <f>VLOOKUP(FB13,[3]SortDOW!$A$11:$H$1367,FE$8)</f>
        <v>707350411</v>
      </c>
      <c r="FF13" s="10">
        <f>VLOOKUP(FB13,[3]SortDOW!$A$11:$H$1367,FF$8)</f>
        <v>686897940</v>
      </c>
      <c r="FG13" s="10">
        <f>VLOOKUP(FB13,[3]SortDOW!$A$11:$H$1367,FG$8)</f>
        <v>663065831</v>
      </c>
      <c r="FH13" s="19">
        <f>VLOOKUP(FB13,[3]SortDOW!$A$11:$H$1367,FH$8)</f>
        <v>0</v>
      </c>
      <c r="FI13" s="19">
        <f>VLOOKUP(FB13,[3]SortDOW!$A$11:$H$1367,FI$8)</f>
        <v>0</v>
      </c>
      <c r="FJ13" s="20">
        <f>VLOOKUP(FB13+FJ$9,[3]SortDOW!$A$11:$H$1367,FJ$8)</f>
        <v>0</v>
      </c>
      <c r="FK13" s="63">
        <v>0</v>
      </c>
      <c r="FY13" s="86"/>
      <c r="GB13" s="18">
        <f>GG$1-14</f>
        <v>36311</v>
      </c>
      <c r="GC13" s="10">
        <f>VLOOKUP(GB13,[3]SortDOW!$A$11:$H$1367,GC$8)</f>
        <v>0</v>
      </c>
      <c r="GD13" s="10">
        <f>VLOOKUP(GB13,[3]SortDOW!$A$11:$H$1367,GD$8)</f>
        <v>698257273</v>
      </c>
      <c r="GE13" s="10">
        <f>VLOOKUP(GB13,[3]SortDOW!$A$11:$H$1367,GE$8)</f>
        <v>730021309</v>
      </c>
      <c r="GF13" s="10">
        <f>VLOOKUP(GB13,[3]SortDOW!$A$11:$H$1367,GF$8)</f>
        <v>732830167</v>
      </c>
      <c r="GG13" s="10">
        <f>VLOOKUP(GB13,[3]SortDOW!$A$11:$H$1367,GG$8)</f>
        <v>694326672</v>
      </c>
      <c r="GH13" s="19">
        <f>VLOOKUP(GB13,[3]SortDOW!$A$11:$H$1367,GH$8)</f>
        <v>0</v>
      </c>
      <c r="GI13" s="19">
        <f>VLOOKUP(GB13,[3]SortDOW!$A$11:$H$1367,GI$8)</f>
        <v>0</v>
      </c>
      <c r="GJ13" s="20">
        <f>VLOOKUP(GB13+GJ$9,[3]SortDOW!$A$11:$H$1367,GJ$8)</f>
        <v>664182780</v>
      </c>
      <c r="GK13" s="63">
        <v>1</v>
      </c>
      <c r="GY13" s="86"/>
      <c r="HB13" s="18">
        <f>HG$1-14</f>
        <v>36220</v>
      </c>
      <c r="HC13" s="10">
        <f>VLOOKUP(HB13,[3]SortDOW!$A$11:$H$1367,HC$8)</f>
        <v>669432449</v>
      </c>
      <c r="HD13" s="10">
        <f>VLOOKUP(HB13,[3]SortDOW!$A$11:$H$1367,HD$8)</f>
        <v>753555424</v>
      </c>
      <c r="HE13" s="10">
        <f>VLOOKUP(HB13,[3]SortDOW!$A$11:$H$1367,HE$8)</f>
        <v>751564799</v>
      </c>
      <c r="HF13" s="10">
        <f>VLOOKUP(HB13,[3]SortDOW!$A$11:$H$1367,HF$8)</f>
        <v>770726470</v>
      </c>
      <c r="HG13" s="10">
        <f>VLOOKUP(HB13,[3]SortDOW!$A$11:$H$1367,HG$8)</f>
        <v>834736760</v>
      </c>
      <c r="HH13" s="19">
        <f>VLOOKUP(HB13,[3]SortDOW!$A$11:$H$1367,HH$8)</f>
        <v>0</v>
      </c>
      <c r="HI13" s="19">
        <f>VLOOKUP(HB13,[3]SortDOW!$A$11:$H$1367,HI$8)</f>
        <v>0</v>
      </c>
      <c r="HJ13" s="20">
        <f>VLOOKUP(HB13+HJ$9,[3]SortDOW!$A$11:$H$1367,HJ$8)</f>
        <v>714467082</v>
      </c>
      <c r="HK13" s="63">
        <v>1</v>
      </c>
    </row>
    <row r="14" spans="1:220" x14ac:dyDescent="0.25">
      <c r="A14" s="29">
        <v>36780</v>
      </c>
      <c r="B14" s="18">
        <f>G$1-7</f>
        <v>37144</v>
      </c>
      <c r="C14" s="10">
        <f>VLOOKUP(B14,[3]SortDOW!$A$11:$H$1367,C$8)</f>
        <v>1274909598</v>
      </c>
      <c r="D14" s="10">
        <f>VLOOKUP(B14,[3]SortDOW!$A$11:$H$1367,D$8)</f>
        <v>0</v>
      </c>
      <c r="E14" s="10">
        <f>VLOOKUP(B14,[3]SortDOW!$A$11:$H$1367,E$8)</f>
        <v>0</v>
      </c>
      <c r="F14" s="10">
        <f>VLOOKUP(B14,[3]SortDOW!$A$11:$H$1367,F$8)</f>
        <v>0</v>
      </c>
      <c r="G14" s="10">
        <f>VLOOKUP(B14,[3]SortDOW!$A$11:$H$1367,G$8)</f>
        <v>0</v>
      </c>
      <c r="H14" s="19">
        <f>VLOOKUP(B14,[3]SortDOW!$A$11:$H$1367,H$8)</f>
        <v>0</v>
      </c>
      <c r="I14" s="19">
        <f>VLOOKUP(B14,[3]SortDOW!$A$11:$H$1367,I$8)</f>
        <v>0</v>
      </c>
      <c r="J14" s="20">
        <f>VLOOKUP(B14+J$9,[3]SortDOW!$A$11:$H$1367,J$8)</f>
        <v>2367954572</v>
      </c>
      <c r="K14" s="21">
        <v>0</v>
      </c>
      <c r="Y14" s="86"/>
      <c r="AB14" s="18">
        <f>AG$1-7</f>
        <v>37046</v>
      </c>
      <c r="AC14" s="10">
        <f>VLOOKUP(AB14,[3]SortDOW!$A$11:$H$1367,AC$8)</f>
        <v>852992898</v>
      </c>
      <c r="AD14" s="10">
        <f>VLOOKUP(AB14,[3]SortDOW!$A$11:$H$1367,AD$8)</f>
        <v>1116294878</v>
      </c>
      <c r="AE14" s="10">
        <f>VLOOKUP(AB14,[3]SortDOW!$A$11:$H$1367,AE$8)</f>
        <v>1061739672</v>
      </c>
      <c r="AF14" s="10">
        <f>VLOOKUP(AB14,[3]SortDOW!$A$11:$H$1367,AF$8)</f>
        <v>1089564580</v>
      </c>
      <c r="AG14" s="10">
        <f>VLOOKUP(AB14,[3]SortDOW!$A$11:$H$1367,AG$8)</f>
        <v>726085466</v>
      </c>
      <c r="AH14" s="19">
        <f>VLOOKUP(AB14,[3]SortDOW!$A$11:$H$1367,AH$8)</f>
        <v>0</v>
      </c>
      <c r="AI14" s="19">
        <f>VLOOKUP(AB14,[3]SortDOW!$A$11:$H$1367,AI$8)</f>
        <v>0</v>
      </c>
      <c r="AJ14" s="20">
        <f>VLOOKUP(AB14+AJ$9,[3]SortDOW!$A$11:$H$1367,AJ$8)</f>
        <v>870165272</v>
      </c>
      <c r="AK14" s="63">
        <v>1</v>
      </c>
      <c r="BA14" s="86"/>
      <c r="BB14" s="18">
        <f>BG$1-7</f>
        <v>36955</v>
      </c>
      <c r="BC14" s="10">
        <f>VLOOKUP(BB14,[3]SortDOW!$A$11:$H$1367,BC$8)</f>
        <v>929078845</v>
      </c>
      <c r="BD14" s="10">
        <f>VLOOKUP(BB14,[3]SortDOW!$A$11:$H$1367,BD$8)</f>
        <v>1096396661</v>
      </c>
      <c r="BE14" s="10">
        <f>VLOOKUP(BB14,[3]SortDOW!$A$11:$H$1367,BE$8)</f>
        <v>1132076113</v>
      </c>
      <c r="BF14" s="10">
        <f>VLOOKUP(BB14,[3]SortDOW!$A$11:$H$1367,BF$8)</f>
        <v>1122312629</v>
      </c>
      <c r="BG14" s="10">
        <f>VLOOKUP(BB14,[3]SortDOW!$A$11:$H$1367,BG$8)</f>
        <v>1085914865</v>
      </c>
      <c r="BH14" s="19">
        <f>VLOOKUP(BB14,[3]SortDOW!$A$11:$H$1367,BH$8)</f>
        <v>0</v>
      </c>
      <c r="BI14" s="19">
        <f>VLOOKUP(BB14,[3]SortDOW!$A$11:$H$1367,BI$8)</f>
        <v>0</v>
      </c>
      <c r="BJ14" s="20">
        <f>VLOOKUP(BB14+BJ$9,[3]SortDOW!$A$11:$H$1367,BJ$8)</f>
        <v>1228897860</v>
      </c>
      <c r="BK14" s="63">
        <v>1</v>
      </c>
      <c r="BY14" s="86"/>
      <c r="CB14" s="18">
        <f>CG$1-7</f>
        <v>36773</v>
      </c>
      <c r="CC14" s="10">
        <f>VLOOKUP(CB14,[3]SortDOW!$A$11:$H$1367,CC$8)</f>
        <v>0</v>
      </c>
      <c r="CD14" s="10">
        <f>VLOOKUP(CB14,[3]SortDOW!$A$11:$H$1367,CD$8)</f>
        <v>847688500</v>
      </c>
      <c r="CE14" s="10">
        <f>VLOOKUP(CB14,[3]SortDOW!$A$11:$H$1367,CE$8)</f>
        <v>997928102</v>
      </c>
      <c r="CF14" s="10">
        <f>VLOOKUP(CB14,[3]SortDOW!$A$11:$H$1367,CF$8)</f>
        <v>985328283</v>
      </c>
      <c r="CG14" s="10">
        <f>VLOOKUP(CB14,[3]SortDOW!$A$11:$H$1367,CG$8)</f>
        <v>966749215</v>
      </c>
      <c r="CH14" s="19">
        <f>VLOOKUP(CB14,[3]SortDOW!$A$11:$H$1367,CH$8)</f>
        <v>0</v>
      </c>
      <c r="CI14" s="19">
        <f>VLOOKUP(CB14,[3]SortDOW!$A$11:$H$1367,CI$8)</f>
        <v>0</v>
      </c>
      <c r="CJ14" s="20">
        <f>VLOOKUP(CB14+CJ$9,[3]SortDOW!$A$11:$H$1367,CJ$8)</f>
        <v>899255300</v>
      </c>
      <c r="CK14" s="63">
        <v>0</v>
      </c>
      <c r="DA14" s="86"/>
      <c r="DB14" s="18">
        <f>DG$1-7</f>
        <v>36682</v>
      </c>
      <c r="DC14" s="10">
        <f>VLOOKUP(DB14,[3]SortDOW!$A$11:$H$1367,DC$8)</f>
        <v>836645094</v>
      </c>
      <c r="DD14" s="10">
        <f>VLOOKUP(DB14,[3]SortDOW!$A$11:$H$1367,DD$8)</f>
        <v>950013286</v>
      </c>
      <c r="DE14" s="10">
        <f>VLOOKUP(DB14,[3]SortDOW!$A$11:$H$1367,DE$8)</f>
        <v>854442308</v>
      </c>
      <c r="DF14" s="10">
        <f>VLOOKUP(DB14,[3]SortDOW!$A$11:$H$1367,DF$8)</f>
        <v>854157785</v>
      </c>
      <c r="DG14" s="10">
        <f>VLOOKUP(DB14,[3]SortDOW!$A$11:$H$1367,DG$8)</f>
        <v>785777318</v>
      </c>
      <c r="DH14" s="19">
        <f>VLOOKUP(DB14,[3]SortDOW!$A$11:$H$1367,DH$8)</f>
        <v>0</v>
      </c>
      <c r="DI14" s="19">
        <f>VLOOKUP(DB14,[3]SortDOW!$A$11:$H$1367,DI$8)</f>
        <v>0</v>
      </c>
      <c r="DJ14" s="20">
        <f>VLOOKUP(DB14+DJ$9,[3]SortDOW!$A$11:$H$1367,DJ$8)</f>
        <v>773931051</v>
      </c>
      <c r="DK14" s="63">
        <v>1</v>
      </c>
      <c r="EA14" s="86"/>
      <c r="EB14" s="18">
        <f>EG$1-7</f>
        <v>36591</v>
      </c>
      <c r="EC14" s="10">
        <f>VLOOKUP(EB14,[3]SortDOW!$A$11:$H$1367,EC$8)</f>
        <v>1028929929</v>
      </c>
      <c r="ED14" s="10">
        <f>VLOOKUP(EB14,[3]SortDOW!$A$11:$H$1367,ED$8)</f>
        <v>1313858243</v>
      </c>
      <c r="EE14" s="10">
        <f>VLOOKUP(EB14,[3]SortDOW!$A$11:$H$1367,EE$8)</f>
        <v>1215222335</v>
      </c>
      <c r="EF14" s="10">
        <f>VLOOKUP(EB14,[3]SortDOW!$A$11:$H$1367,EF$8)</f>
        <v>1122885373</v>
      </c>
      <c r="EG14" s="10">
        <f>VLOOKUP(EB14,[3]SortDOW!$A$11:$H$1367,EG$8)</f>
        <v>1138686510</v>
      </c>
      <c r="EH14" s="19">
        <f>VLOOKUP(EB14,[3]SortDOW!$A$11:$H$1367,EH$8)</f>
        <v>0</v>
      </c>
      <c r="EI14" s="19">
        <f>VLOOKUP(EB14,[3]SortDOW!$A$11:$H$1367,EI$8)</f>
        <v>0</v>
      </c>
      <c r="EJ14" s="20">
        <f>VLOOKUP(EB14+EJ$9,[3]SortDOW!$A$11:$H$1367,EJ$8)</f>
        <v>1015383846</v>
      </c>
      <c r="EK14" s="63">
        <v>1</v>
      </c>
      <c r="EY14" s="86"/>
      <c r="FB14" s="18">
        <f>FG$1-7</f>
        <v>36409</v>
      </c>
      <c r="FC14" s="10">
        <f>VLOOKUP(FB14,[3]SortDOW!$A$11:$H$1367,FC$8)</f>
        <v>0</v>
      </c>
      <c r="FD14" s="10">
        <f>VLOOKUP(FB14,[3]SortDOW!$A$11:$H$1367,FD$8)</f>
        <v>715164206</v>
      </c>
      <c r="FE14" s="10">
        <f>VLOOKUP(FB14,[3]SortDOW!$A$11:$H$1367,FE$8)</f>
        <v>791155049</v>
      </c>
      <c r="FF14" s="10">
        <f>VLOOKUP(FB14,[3]SortDOW!$A$11:$H$1367,FF$8)</f>
        <v>773761770</v>
      </c>
      <c r="FG14" s="10">
        <f>VLOOKUP(FB14,[3]SortDOW!$A$11:$H$1367,FG$8)</f>
        <v>808374742</v>
      </c>
      <c r="FH14" s="19">
        <f>VLOOKUP(FB14,[3]SortDOW!$A$11:$H$1367,FH$8)</f>
        <v>0</v>
      </c>
      <c r="FI14" s="19">
        <f>VLOOKUP(FB14,[3]SortDOW!$A$11:$H$1367,FI$8)</f>
        <v>0</v>
      </c>
      <c r="FJ14" s="20">
        <f>VLOOKUP(FB14+FJ$9,[3]SortDOW!$A$11:$H$1367,FJ$8)</f>
        <v>657754891</v>
      </c>
      <c r="FK14" s="63">
        <v>1</v>
      </c>
      <c r="FY14" s="86"/>
      <c r="GB14" s="18">
        <f>GG$1-7</f>
        <v>36318</v>
      </c>
      <c r="GC14" s="10">
        <f>VLOOKUP(GB14,[3]SortDOW!$A$11:$H$1367,GC$8)</f>
        <v>664182780</v>
      </c>
      <c r="GD14" s="10">
        <f>VLOOKUP(GB14,[3]SortDOW!$A$11:$H$1367,GD$8)</f>
        <v>685793315</v>
      </c>
      <c r="GE14" s="10">
        <f>VLOOKUP(GB14,[3]SortDOW!$A$11:$H$1367,GE$8)</f>
        <v>661830649</v>
      </c>
      <c r="GF14" s="10">
        <f>VLOOKUP(GB14,[3]SortDOW!$A$11:$H$1367,GF$8)</f>
        <v>714989085</v>
      </c>
      <c r="GG14" s="10">
        <f>VLOOKUP(GB14,[3]SortDOW!$A$11:$H$1367,GG$8)</f>
        <v>698035270</v>
      </c>
      <c r="GH14" s="19">
        <f>VLOOKUP(GB14,[3]SortDOW!$A$11:$H$1367,GH$8)</f>
        <v>0</v>
      </c>
      <c r="GI14" s="19">
        <f>VLOOKUP(GB14,[3]SortDOW!$A$11:$H$1367,GI$8)</f>
        <v>0</v>
      </c>
      <c r="GJ14" s="20">
        <f>VLOOKUP(GB14+GJ$9,[3]SortDOW!$A$11:$H$1367,GJ$8)</f>
        <v>667860040</v>
      </c>
      <c r="GK14" s="63">
        <v>1</v>
      </c>
      <c r="GY14" s="86"/>
      <c r="HB14" s="18">
        <f>HG$1-7</f>
        <v>36227</v>
      </c>
      <c r="HC14" s="10">
        <f>VLOOKUP(HB14,[3]SortDOW!$A$11:$H$1367,HC$8)</f>
        <v>714467082</v>
      </c>
      <c r="HD14" s="10">
        <f>VLOOKUP(HB14,[3]SortDOW!$A$11:$H$1367,HD$8)</f>
        <v>803669066</v>
      </c>
      <c r="HE14" s="10">
        <f>VLOOKUP(HB14,[3]SortDOW!$A$11:$H$1367,HE$8)</f>
        <v>844908640</v>
      </c>
      <c r="HF14" s="10">
        <f>VLOOKUP(HB14,[3]SortDOW!$A$11:$H$1367,HF$8)</f>
        <v>909346907</v>
      </c>
      <c r="HG14" s="10">
        <f>VLOOKUP(HB14,[3]SortDOW!$A$11:$H$1367,HG$8)</f>
        <v>825581590</v>
      </c>
      <c r="HH14" s="19">
        <f>VLOOKUP(HB14,[3]SortDOW!$A$11:$H$1367,HH$8)</f>
        <v>0</v>
      </c>
      <c r="HI14" s="19">
        <f>VLOOKUP(HB14,[3]SortDOW!$A$11:$H$1367,HI$8)</f>
        <v>0</v>
      </c>
      <c r="HJ14" s="20">
        <f>VLOOKUP(HB14+HJ$9,[3]SortDOW!$A$11:$H$1367,HJ$8)</f>
        <v>727146836</v>
      </c>
      <c r="HK14" s="63">
        <v>1</v>
      </c>
    </row>
    <row r="15" spans="1:220" s="28" customFormat="1" x14ac:dyDescent="0.25">
      <c r="A15" s="29">
        <v>36689</v>
      </c>
      <c r="B15" s="22">
        <f>G$1</f>
        <v>37151</v>
      </c>
      <c r="C15" s="23">
        <f>VLOOKUP(B15,[3]SortDOW!$A$11:$H$1367,C$8)</f>
        <v>2367954572</v>
      </c>
      <c r="D15" s="23">
        <f>VLOOKUP(B15,[3]SortDOW!$A$11:$H$1367,D$8)</f>
        <v>1688861619</v>
      </c>
      <c r="E15" s="23">
        <f>VLOOKUP(B15,[3]SortDOW!$A$11:$H$1367,E$8)</f>
        <v>2149946029</v>
      </c>
      <c r="F15" s="23">
        <f>VLOOKUP(B15,[3]SortDOW!$A$11:$H$1367,F$8)</f>
        <v>2003652875</v>
      </c>
      <c r="G15" s="23">
        <f>VLOOKUP(B15,[3]SortDOW!$A$11:$H$1367,G$8)</f>
        <v>2316878685</v>
      </c>
      <c r="H15" s="24">
        <f>VLOOKUP(B15,[3]SortDOW!$A$11:$H$1367,H$8)</f>
        <v>0</v>
      </c>
      <c r="I15" s="24">
        <f>VLOOKUP(B15,[3]SortDOW!$A$11:$H$1367,I$8)</f>
        <v>0</v>
      </c>
      <c r="J15" s="25">
        <f>VLOOKUP(B15+J$9,[3]SortDOW!$A$11:$H$1367,J$8)</f>
        <v>1746424222</v>
      </c>
      <c r="K15" s="26">
        <v>0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86"/>
      <c r="Z15" s="27"/>
      <c r="AA15" s="27"/>
      <c r="AB15" s="22">
        <f>AG$1</f>
        <v>37053</v>
      </c>
      <c r="AC15" s="23">
        <f>VLOOKUP(AB15,[3]SortDOW!$A$11:$H$1367,AC$8)</f>
        <v>870165272</v>
      </c>
      <c r="AD15" s="23">
        <f>VLOOKUP(AB15,[3]SortDOW!$A$11:$H$1367,AD$8)</f>
        <v>1140194615</v>
      </c>
      <c r="AE15" s="23">
        <f>VLOOKUP(AB15,[3]SortDOW!$A$11:$H$1367,AE$8)</f>
        <v>1063613347</v>
      </c>
      <c r="AF15" s="23">
        <f>VLOOKUP(AB15,[3]SortDOW!$A$11:$H$1367,AF$8)</f>
        <v>1242814546</v>
      </c>
      <c r="AG15" s="23">
        <f>VLOOKUP(AB15,[3]SortDOW!$A$11:$H$1367,AG$8)</f>
        <v>1635493932</v>
      </c>
      <c r="AH15" s="24">
        <f>VLOOKUP(AB15,[3]SortDOW!$A$11:$H$1367,AH$8)</f>
        <v>0</v>
      </c>
      <c r="AI15" s="24">
        <f>VLOOKUP(AB15,[3]SortDOW!$A$11:$H$1367,AI$8)</f>
        <v>0</v>
      </c>
      <c r="AJ15" s="25">
        <f>VLOOKUP(AB15+AJ$9,[3]SortDOW!$A$11:$H$1367,AJ$8)</f>
        <v>1111595265</v>
      </c>
      <c r="AK15" s="63">
        <v>0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86"/>
      <c r="BB15" s="22">
        <f>BG$1</f>
        <v>36962</v>
      </c>
      <c r="BC15" s="23">
        <f>VLOOKUP(BB15,[3]SortDOW!$A$11:$H$1367,BC$8)</f>
        <v>1228897860</v>
      </c>
      <c r="BD15" s="23">
        <f>VLOOKUP(BB15,[3]SortDOW!$A$11:$H$1367,BD$8)</f>
        <v>1360882137</v>
      </c>
      <c r="BE15" s="23">
        <f>VLOOKUP(BB15,[3]SortDOW!$A$11:$H$1367,BE$8)</f>
        <v>1397366866</v>
      </c>
      <c r="BF15" s="23">
        <f>VLOOKUP(BB15,[3]SortDOW!$A$11:$H$1367,BF$8)</f>
        <v>1259505033</v>
      </c>
      <c r="BG15" s="23">
        <f>VLOOKUP(BB15,[3]SortDOW!$A$11:$H$1367,BG$8)</f>
        <v>1570845344</v>
      </c>
      <c r="BH15" s="24">
        <f>VLOOKUP(BB15,[3]SortDOW!$A$11:$H$1367,BH$8)</f>
        <v>0</v>
      </c>
      <c r="BI15" s="24">
        <f>VLOOKUP(BB15,[3]SortDOW!$A$11:$H$1367,BI$8)</f>
        <v>0</v>
      </c>
      <c r="BJ15" s="25">
        <f>VLOOKUP(BB15+BJ$9,[3]SortDOW!$A$11:$H$1367,BJ$8)</f>
        <v>1126185173</v>
      </c>
      <c r="BK15" s="63">
        <v>0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86"/>
      <c r="BZ15" s="27"/>
      <c r="CA15" s="27"/>
      <c r="CB15" s="22">
        <f>CG$1</f>
        <v>36780</v>
      </c>
      <c r="CC15" s="23">
        <f>VLOOKUP(CB15,[3]SortDOW!$A$11:$H$1367,CC$8)</f>
        <v>899255300</v>
      </c>
      <c r="CD15" s="23">
        <f>VLOOKUP(CB15,[3]SortDOW!$A$11:$H$1367,CD$8)</f>
        <v>991151724</v>
      </c>
      <c r="CE15" s="23">
        <f>VLOOKUP(CB15,[3]SortDOW!$A$11:$H$1367,CE$8)</f>
        <v>1068276620</v>
      </c>
      <c r="CF15" s="23">
        <f>VLOOKUP(CB15,[3]SortDOW!$A$11:$H$1367,CF$8)</f>
        <v>1013914271</v>
      </c>
      <c r="CG15" s="23">
        <f>VLOOKUP(CB15,[3]SortDOW!$A$11:$H$1367,CG$8)</f>
        <v>1268373181</v>
      </c>
      <c r="CH15" s="24">
        <f>VLOOKUP(CB15,[3]SortDOW!$A$11:$H$1367,CH$8)</f>
        <v>0</v>
      </c>
      <c r="CI15" s="24">
        <f>VLOOKUP(CB15,[3]SortDOW!$A$11:$H$1367,CI$8)</f>
        <v>0</v>
      </c>
      <c r="CJ15" s="25">
        <f>VLOOKUP(CB15+CJ$9,[3]SortDOW!$A$11:$H$1367,CJ$8)</f>
        <v>962443340</v>
      </c>
      <c r="CK15" s="63">
        <v>0</v>
      </c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86"/>
      <c r="DB15" s="22">
        <f>DG$1</f>
        <v>36689</v>
      </c>
      <c r="DC15" s="23">
        <f>VLOOKUP(DB15,[3]SortDOW!$A$11:$H$1367,DC$8)</f>
        <v>773931051</v>
      </c>
      <c r="DD15" s="23">
        <f>VLOOKUP(DB15,[3]SortDOW!$A$11:$H$1367,DD$8)</f>
        <v>935471679</v>
      </c>
      <c r="DE15" s="23">
        <f>VLOOKUP(DB15,[3]SortDOW!$A$11:$H$1367,DE$8)</f>
        <v>929555544</v>
      </c>
      <c r="DF15" s="23">
        <f>VLOOKUP(DB15,[3]SortDOW!$A$11:$H$1367,DF$8)</f>
        <v>1011341365</v>
      </c>
      <c r="DG15" s="23">
        <f>VLOOKUP(DB15,[3]SortDOW!$A$11:$H$1367,DG$8)</f>
        <v>1250671739</v>
      </c>
      <c r="DH15" s="24">
        <f>VLOOKUP(DB15,[3]SortDOW!$A$11:$H$1367,DH$8)</f>
        <v>0</v>
      </c>
      <c r="DI15" s="24">
        <f>VLOOKUP(DB15,[3]SortDOW!$A$11:$H$1367,DI$8)</f>
        <v>0</v>
      </c>
      <c r="DJ15" s="25">
        <f>VLOOKUP(DB15+DJ$9,[3]SortDOW!$A$11:$H$1367,DJ$8)</f>
        <v>921638643</v>
      </c>
      <c r="DK15" s="63">
        <v>0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86"/>
      <c r="EB15" s="22">
        <f>EG$1</f>
        <v>36598</v>
      </c>
      <c r="EC15" s="23">
        <f>VLOOKUP(EB15,[3]SortDOW!$A$11:$H$1367,EC$8)</f>
        <v>1015383846</v>
      </c>
      <c r="ED15" s="23">
        <f>VLOOKUP(EB15,[3]SortDOW!$A$11:$H$1367,ED$8)</f>
        <v>1093813095</v>
      </c>
      <c r="EE15" s="23">
        <f>VLOOKUP(EB15,[3]SortDOW!$A$11:$H$1367,EE$8)</f>
        <v>1302556933</v>
      </c>
      <c r="EF15" s="23">
        <f>VLOOKUP(EB15,[3]SortDOW!$A$11:$H$1367,EF$8)</f>
        <v>1481603025</v>
      </c>
      <c r="EG15" s="23">
        <f>VLOOKUP(EB15,[3]SortDOW!$A$11:$H$1367,EG$8)</f>
        <v>1313845742</v>
      </c>
      <c r="EH15" s="24">
        <f>VLOOKUP(EB15,[3]SortDOW!$A$11:$H$1367,EH$8)</f>
        <v>0</v>
      </c>
      <c r="EI15" s="24">
        <f>VLOOKUP(EB15,[3]SortDOW!$A$11:$H$1367,EI$8)</f>
        <v>0</v>
      </c>
      <c r="EJ15" s="25">
        <f>VLOOKUP(EB15+EJ$9,[3]SortDOW!$A$11:$H$1367,EJ$8)</f>
        <v>920588921</v>
      </c>
      <c r="EK15" s="63">
        <v>0</v>
      </c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86"/>
      <c r="EZ15" s="27"/>
      <c r="FA15" s="27"/>
      <c r="FB15" s="22">
        <f>FG$1</f>
        <v>36416</v>
      </c>
      <c r="FC15" s="23">
        <f>VLOOKUP(FB15,[3]SortDOW!$A$11:$H$1367,FC$8)</f>
        <v>657754891</v>
      </c>
      <c r="FD15" s="23">
        <f>VLOOKUP(FB15,[3]SortDOW!$A$11:$H$1367,FD$8)</f>
        <v>734458618</v>
      </c>
      <c r="FE15" s="23">
        <f>VLOOKUP(FB15,[3]SortDOW!$A$11:$H$1367,FE$8)</f>
        <v>787158768</v>
      </c>
      <c r="FF15" s="23">
        <f>VLOOKUP(FB15,[3]SortDOW!$A$11:$H$1367,FF$8)</f>
        <v>738936136</v>
      </c>
      <c r="FG15" s="23">
        <f>VLOOKUP(FB15,[3]SortDOW!$A$11:$H$1367,FG$8)</f>
        <v>861898206</v>
      </c>
      <c r="FH15" s="24">
        <f>VLOOKUP(FB15,[3]SortDOW!$A$11:$H$1367,FH$8)</f>
        <v>0</v>
      </c>
      <c r="FI15" s="24">
        <f>VLOOKUP(FB15,[3]SortDOW!$A$11:$H$1367,FI$8)</f>
        <v>0</v>
      </c>
      <c r="FJ15" s="25">
        <f>VLOOKUP(FB15+FJ$9,[3]SortDOW!$A$11:$H$1367,FJ$8)</f>
        <v>567945835</v>
      </c>
      <c r="FK15" s="63">
        <v>0</v>
      </c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86"/>
      <c r="FZ15" s="27"/>
      <c r="GA15" s="27"/>
      <c r="GB15" s="22">
        <f>GG$1</f>
        <v>36325</v>
      </c>
      <c r="GC15" s="23">
        <f>VLOOKUP(GB15,[3]SortDOW!$A$11:$H$1367,GC$8)</f>
        <v>667860040</v>
      </c>
      <c r="GD15" s="23">
        <f>VLOOKUP(GB15,[3]SortDOW!$A$11:$H$1367,GD$8)</f>
        <v>695284948</v>
      </c>
      <c r="GE15" s="23">
        <f>VLOOKUP(GB15,[3]SortDOW!$A$11:$H$1367,GE$8)</f>
        <v>806239028</v>
      </c>
      <c r="GF15" s="23">
        <f>VLOOKUP(GB15,[3]SortDOW!$A$11:$H$1367,GF$8)</f>
        <v>697772209</v>
      </c>
      <c r="GG15" s="23">
        <f>VLOOKUP(GB15,[3]SortDOW!$A$11:$H$1367,GG$8)</f>
        <v>910325726</v>
      </c>
      <c r="GH15" s="24">
        <f>VLOOKUP(GB15,[3]SortDOW!$A$11:$H$1367,GH$8)</f>
        <v>0</v>
      </c>
      <c r="GI15" s="24">
        <f>VLOOKUP(GB15,[3]SortDOW!$A$11:$H$1367,GI$8)</f>
        <v>0</v>
      </c>
      <c r="GJ15" s="25">
        <f>VLOOKUP(GB15+GJ$9,[3]SortDOW!$A$11:$H$1367,GJ$8)</f>
        <v>684390317</v>
      </c>
      <c r="GK15" s="63">
        <v>0</v>
      </c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86"/>
      <c r="GZ15" s="27"/>
      <c r="HA15" s="27"/>
      <c r="HB15" s="22">
        <f>HG$1</f>
        <v>36234</v>
      </c>
      <c r="HC15" s="23">
        <f>VLOOKUP(HB15,[3]SortDOW!$A$11:$H$1367,HC$8)</f>
        <v>727146836</v>
      </c>
      <c r="HD15" s="23">
        <f>VLOOKUP(HB15,[3]SortDOW!$A$11:$H$1367,HD$8)</f>
        <v>751837389</v>
      </c>
      <c r="HE15" s="23">
        <f>VLOOKUP(HB15,[3]SortDOW!$A$11:$H$1367,HE$8)</f>
        <v>752061781</v>
      </c>
      <c r="HF15" s="23">
        <f>VLOOKUP(HB15,[3]SortDOW!$A$11:$H$1367,HF$8)</f>
        <v>830719760</v>
      </c>
      <c r="HG15" s="23">
        <f>VLOOKUP(HB15,[3]SortDOW!$A$11:$H$1367,HG$8)</f>
        <v>922006240</v>
      </c>
      <c r="HH15" s="24">
        <f>VLOOKUP(HB15,[3]SortDOW!$A$11:$H$1367,HH$8)</f>
        <v>0</v>
      </c>
      <c r="HI15" s="24">
        <f>VLOOKUP(HB15,[3]SortDOW!$A$11:$H$1367,HI$8)</f>
        <v>0</v>
      </c>
      <c r="HJ15" s="25">
        <f>VLOOKUP(HB15+HJ$9,[3]SortDOW!$A$11:$H$1367,HJ$8)</f>
        <v>662208131</v>
      </c>
      <c r="HK15" s="63">
        <v>0</v>
      </c>
    </row>
    <row r="16" spans="1:220" x14ac:dyDescent="0.25">
      <c r="A16" s="29">
        <v>36598</v>
      </c>
      <c r="B16" s="18">
        <f>G$1+7</f>
        <v>37158</v>
      </c>
      <c r="C16" s="10">
        <f>VLOOKUP(B16,[3]SortDOW!$A$11:$H$1367,C$8)</f>
        <v>1746424222</v>
      </c>
      <c r="D16" s="10">
        <f>VLOOKUP(B16,[3]SortDOW!$A$11:$H$1367,D$8)</f>
        <v>1633469047</v>
      </c>
      <c r="E16" s="10">
        <f>VLOOKUP(B16,[3]SortDOW!$A$11:$H$1367,E$8)</f>
        <v>1555410283</v>
      </c>
      <c r="F16" s="10">
        <f>VLOOKUP(B16,[3]SortDOW!$A$11:$H$1367,F$8)</f>
        <v>1483729425</v>
      </c>
      <c r="G16" s="10">
        <f>VLOOKUP(B16,[3]SortDOW!$A$11:$H$1367,G$8)</f>
        <v>1787127188</v>
      </c>
      <c r="H16" s="19">
        <f>VLOOKUP(B16,[3]SortDOW!$A$11:$H$1367,H$8)</f>
        <v>0</v>
      </c>
      <c r="I16" s="19">
        <f>VLOOKUP(B16,[3]SortDOW!$A$11:$H$1367,I$8)</f>
        <v>0</v>
      </c>
      <c r="J16" s="20">
        <f>VLOOKUP(B16+J$9,[3]SortDOW!$A$11:$H$1367,J$8)</f>
        <v>1206849946</v>
      </c>
      <c r="K16" s="21">
        <v>1</v>
      </c>
      <c r="Y16" s="86"/>
      <c r="AB16" s="18">
        <f>AG$1+7</f>
        <v>37060</v>
      </c>
      <c r="AC16" s="10">
        <f>VLOOKUP(AB16,[3]SortDOW!$A$11:$H$1367,AC$8)</f>
        <v>1111595265</v>
      </c>
      <c r="AD16" s="10">
        <f>VLOOKUP(AB16,[3]SortDOW!$A$11:$H$1367,AD$8)</f>
        <v>1184760939</v>
      </c>
      <c r="AE16" s="10">
        <f>VLOOKUP(AB16,[3]SortDOW!$A$11:$H$1367,AE$8)</f>
        <v>1350121940</v>
      </c>
      <c r="AF16" s="10">
        <f>VLOOKUP(AB16,[3]SortDOW!$A$11:$H$1367,AF$8)</f>
        <v>1546611788</v>
      </c>
      <c r="AG16" s="10">
        <f>VLOOKUP(AB16,[3]SortDOW!$A$11:$H$1367,AG$8)</f>
        <v>1189151899</v>
      </c>
      <c r="AH16" s="19">
        <f>VLOOKUP(AB16,[3]SortDOW!$A$11:$H$1367,AH$8)</f>
        <v>0</v>
      </c>
      <c r="AI16" s="19">
        <f>VLOOKUP(AB16,[3]SortDOW!$A$11:$H$1367,AI$8)</f>
        <v>0</v>
      </c>
      <c r="AJ16" s="20">
        <f>VLOOKUP(AB16+AJ$9,[3]SortDOW!$A$11:$H$1367,AJ$8)</f>
        <v>1049920761</v>
      </c>
      <c r="AK16" s="63">
        <v>1</v>
      </c>
      <c r="BA16" s="86"/>
      <c r="BB16" s="18">
        <f>BG$1+7</f>
        <v>36969</v>
      </c>
      <c r="BC16" s="10">
        <f>VLOOKUP(BB16,[3]SortDOW!$A$11:$H$1367,BC$8)</f>
        <v>1126185173</v>
      </c>
      <c r="BD16" s="10">
        <f>VLOOKUP(BB16,[3]SortDOW!$A$11:$H$1367,BD$8)</f>
        <v>1235892495</v>
      </c>
      <c r="BE16" s="10">
        <f>VLOOKUP(BB16,[3]SortDOW!$A$11:$H$1367,BE$8)</f>
        <v>1336498662</v>
      </c>
      <c r="BF16" s="10">
        <f>VLOOKUP(BB16,[3]SortDOW!$A$11:$H$1367,BF$8)</f>
        <v>1743559171</v>
      </c>
      <c r="BG16" s="10">
        <f>VLOOKUP(BB16,[3]SortDOW!$A$11:$H$1367,BG$8)</f>
        <v>1364888410</v>
      </c>
      <c r="BH16" s="19">
        <f>VLOOKUP(BB16,[3]SortDOW!$A$11:$H$1367,BH$8)</f>
        <v>0</v>
      </c>
      <c r="BI16" s="19">
        <f>VLOOKUP(BB16,[3]SortDOW!$A$11:$H$1367,BI$8)</f>
        <v>0</v>
      </c>
      <c r="BJ16" s="20">
        <f>VLOOKUP(BB16+BJ$9,[3]SortDOW!$A$11:$H$1367,BJ$8)</f>
        <v>1135384074</v>
      </c>
      <c r="BK16" s="63">
        <v>1</v>
      </c>
      <c r="BY16" s="86"/>
      <c r="CB16" s="18">
        <f>CG$1+7</f>
        <v>36787</v>
      </c>
      <c r="CC16" s="10">
        <f>VLOOKUP(CB16,[3]SortDOW!$A$11:$H$1367,CC$8)</f>
        <v>962443340</v>
      </c>
      <c r="CD16" s="10">
        <f>VLOOKUP(CB16,[3]SortDOW!$A$11:$H$1367,CD$8)</f>
        <v>1024921121</v>
      </c>
      <c r="CE16" s="10">
        <f>VLOOKUP(CB16,[3]SortDOW!$A$11:$H$1367,CE$8)</f>
        <v>1104022041</v>
      </c>
      <c r="CF16" s="10">
        <f>VLOOKUP(CB16,[3]SortDOW!$A$11:$H$1367,CF$8)</f>
        <v>1088893456</v>
      </c>
      <c r="CG16" s="10">
        <f>VLOOKUP(CB16,[3]SortDOW!$A$11:$H$1367,CG$8)</f>
        <v>1172131584</v>
      </c>
      <c r="CH16" s="19">
        <f>VLOOKUP(CB16,[3]SortDOW!$A$11:$H$1367,CH$8)</f>
        <v>0</v>
      </c>
      <c r="CI16" s="19">
        <f>VLOOKUP(CB16,[3]SortDOW!$A$11:$H$1367,CI$8)</f>
        <v>0</v>
      </c>
      <c r="CJ16" s="20">
        <f>VLOOKUP(CB16+CJ$9,[3]SortDOW!$A$11:$H$1367,CJ$8)</f>
        <v>982377994</v>
      </c>
      <c r="CK16" s="63">
        <v>1</v>
      </c>
      <c r="DA16" s="86"/>
      <c r="DB16" s="18">
        <f>DG$1+7</f>
        <v>36696</v>
      </c>
      <c r="DC16" s="10">
        <f>VLOOKUP(DB16,[3]SortDOW!$A$11:$H$1367,DC$8)</f>
        <v>921638643</v>
      </c>
      <c r="DD16" s="10">
        <f>VLOOKUP(DB16,[3]SortDOW!$A$11:$H$1367,DD$8)</f>
        <v>1030989556</v>
      </c>
      <c r="DE16" s="10">
        <f>VLOOKUP(DB16,[3]SortDOW!$A$11:$H$1367,DE$8)</f>
        <v>1009524172</v>
      </c>
      <c r="DF16" s="10">
        <f>VLOOKUP(DB16,[3]SortDOW!$A$11:$H$1367,DF$8)</f>
        <v>1022583748</v>
      </c>
      <c r="DG16" s="10">
        <f>VLOOKUP(DB16,[3]SortDOW!$A$11:$H$1367,DG$8)</f>
        <v>847529140</v>
      </c>
      <c r="DH16" s="19">
        <f>VLOOKUP(DB16,[3]SortDOW!$A$11:$H$1367,DH$8)</f>
        <v>0</v>
      </c>
      <c r="DI16" s="19">
        <f>VLOOKUP(DB16,[3]SortDOW!$A$11:$H$1367,DI$8)</f>
        <v>0</v>
      </c>
      <c r="DJ16" s="20">
        <f>VLOOKUP(DB16+DJ$9,[3]SortDOW!$A$11:$H$1367,DJ$8)</f>
        <v>888909883</v>
      </c>
      <c r="DK16" s="63">
        <v>1</v>
      </c>
      <c r="EA16" s="86"/>
      <c r="EB16" s="18">
        <f>EG$1+7</f>
        <v>36605</v>
      </c>
      <c r="EC16" s="10">
        <f>VLOOKUP(EB16,[3]SortDOW!$A$11:$H$1367,EC$8)</f>
        <v>920588921</v>
      </c>
      <c r="ED16" s="10">
        <f>VLOOKUP(EB16,[3]SortDOW!$A$11:$H$1367,ED$8)</f>
        <v>1065545150</v>
      </c>
      <c r="EE16" s="10">
        <f>VLOOKUP(EB16,[3]SortDOW!$A$11:$H$1367,EE$8)</f>
        <v>1076777056</v>
      </c>
      <c r="EF16" s="10">
        <f>VLOOKUP(EB16,[3]SortDOW!$A$11:$H$1367,EF$8)</f>
        <v>1078113449</v>
      </c>
      <c r="EG16" s="10">
        <f>VLOOKUP(EB16,[3]SortDOW!$A$11:$H$1367,EG$8)</f>
        <v>1051830068</v>
      </c>
      <c r="EH16" s="19">
        <f>VLOOKUP(EB16,[3]SortDOW!$A$11:$H$1367,EH$8)</f>
        <v>0</v>
      </c>
      <c r="EI16" s="19">
        <f>VLOOKUP(EB16,[3]SortDOW!$A$11:$H$1367,EI$8)</f>
        <v>0</v>
      </c>
      <c r="EJ16" s="20">
        <f>VLOOKUP(EB16+EJ$9,[3]SortDOW!$A$11:$H$1367,EJ$8)</f>
        <v>900677686</v>
      </c>
      <c r="EK16" s="63">
        <v>1</v>
      </c>
      <c r="EY16" s="86"/>
      <c r="FB16" s="18">
        <f>FG$1+7</f>
        <v>36423</v>
      </c>
      <c r="FC16" s="10">
        <f>VLOOKUP(FB16,[3]SortDOW!$A$11:$H$1367,FC$8)</f>
        <v>567945835</v>
      </c>
      <c r="FD16" s="10">
        <f>VLOOKUP(FB16,[3]SortDOW!$A$11:$H$1367,FD$8)</f>
        <v>817258300</v>
      </c>
      <c r="FE16" s="10">
        <f>VLOOKUP(FB16,[3]SortDOW!$A$11:$H$1367,FE$8)</f>
        <v>822055325</v>
      </c>
      <c r="FF16" s="10">
        <f>VLOOKUP(FB16,[3]SortDOW!$A$11:$H$1367,FF$8)</f>
        <v>890795815</v>
      </c>
      <c r="FG16" s="10">
        <f>VLOOKUP(FB16,[3]SortDOW!$A$11:$H$1367,FG$8)</f>
        <v>877607952</v>
      </c>
      <c r="FH16" s="19">
        <f>VLOOKUP(FB16,[3]SortDOW!$A$11:$H$1367,FH$8)</f>
        <v>0</v>
      </c>
      <c r="FI16" s="19">
        <f>VLOOKUP(FB16,[3]SortDOW!$A$11:$H$1367,FI$8)</f>
        <v>0</v>
      </c>
      <c r="FJ16" s="20">
        <f>VLOOKUP(FB16+FJ$9,[3]SortDOW!$A$11:$H$1367,FJ$8)</f>
        <v>780520649</v>
      </c>
      <c r="FK16" s="63">
        <v>1</v>
      </c>
      <c r="FY16" s="86"/>
      <c r="GB16" s="18">
        <f>GG$1+7</f>
        <v>36332</v>
      </c>
      <c r="GC16" s="10">
        <f>VLOOKUP(GB16,[3]SortDOW!$A$11:$H$1367,GC$8)</f>
        <v>684390317</v>
      </c>
      <c r="GD16" s="10">
        <f>VLOOKUP(GB16,[3]SortDOW!$A$11:$H$1367,GD$8)</f>
        <v>710371547</v>
      </c>
      <c r="GE16" s="10">
        <f>VLOOKUP(GB16,[3]SortDOW!$A$11:$H$1367,GE$8)</f>
        <v>731693790</v>
      </c>
      <c r="GF16" s="10">
        <f>VLOOKUP(GB16,[3]SortDOW!$A$11:$H$1367,GF$8)</f>
        <v>696032440</v>
      </c>
      <c r="GG16" s="10">
        <f>VLOOKUP(GB16,[3]SortDOW!$A$11:$H$1367,GG$8)</f>
        <v>623206897</v>
      </c>
      <c r="GH16" s="19">
        <f>VLOOKUP(GB16,[3]SortDOW!$A$11:$H$1367,GH$8)</f>
        <v>0</v>
      </c>
      <c r="GI16" s="19">
        <f>VLOOKUP(GB16,[3]SortDOW!$A$11:$H$1367,GI$8)</f>
        <v>0</v>
      </c>
      <c r="GJ16" s="20">
        <f>VLOOKUP(GB16+GJ$9,[3]SortDOW!$A$11:$H$1367,GJ$8)</f>
        <v>652765792</v>
      </c>
      <c r="GK16" s="63">
        <v>1</v>
      </c>
      <c r="GY16" s="86"/>
      <c r="HB16" s="18">
        <f>HG$1+7</f>
        <v>36241</v>
      </c>
      <c r="HC16" s="10">
        <f>VLOOKUP(HB16,[3]SortDOW!$A$11:$H$1367,HC$8)</f>
        <v>662208131</v>
      </c>
      <c r="HD16" s="10">
        <f>VLOOKUP(HB16,[3]SortDOW!$A$11:$H$1367,HD$8)</f>
        <v>818759056</v>
      </c>
      <c r="HE16" s="10">
        <f>VLOOKUP(HB16,[3]SortDOW!$A$11:$H$1367,HE$8)</f>
        <v>762429920</v>
      </c>
      <c r="HF16" s="10">
        <f>VLOOKUP(HB16,[3]SortDOW!$A$11:$H$1367,HF$8)</f>
        <v>783915298</v>
      </c>
      <c r="HG16" s="10">
        <f>VLOOKUP(HB16,[3]SortDOW!$A$11:$H$1367,HG$8)</f>
        <v>706813701</v>
      </c>
      <c r="HH16" s="19">
        <f>VLOOKUP(HB16,[3]SortDOW!$A$11:$H$1367,HH$8)</f>
        <v>0</v>
      </c>
      <c r="HI16" s="19">
        <f>VLOOKUP(HB16,[3]SortDOW!$A$11:$H$1367,HI$8)</f>
        <v>0</v>
      </c>
      <c r="HJ16" s="20">
        <f>VLOOKUP(HB16+HJ$9,[3]SortDOW!$A$11:$H$1367,HJ$8)</f>
        <v>747626857</v>
      </c>
      <c r="HK16" s="63">
        <v>1</v>
      </c>
    </row>
    <row r="17" spans="1:232" x14ac:dyDescent="0.25">
      <c r="A17" s="29">
        <v>36416</v>
      </c>
      <c r="B17" s="18">
        <f>G$1+14</f>
        <v>37165</v>
      </c>
      <c r="C17" s="10">
        <f>VLOOKUP(B17,[3]SortDOW!$A$11:$H$1367,C$8)</f>
        <v>1206849946</v>
      </c>
      <c r="D17" s="10">
        <f>VLOOKUP(B17,[3]SortDOW!$A$11:$H$1367,D$8)</f>
        <v>1289810668</v>
      </c>
      <c r="E17" s="10">
        <f>VLOOKUP(B17,[3]SortDOW!$A$11:$H$1367,E$8)</f>
        <v>1692118415</v>
      </c>
      <c r="F17" s="10">
        <f>VLOOKUP(B17,[3]SortDOW!$A$11:$H$1367,F$8)</f>
        <v>1609146912</v>
      </c>
      <c r="G17" s="10">
        <f>VLOOKUP(B17,[3]SortDOW!$A$11:$H$1367,G$8)</f>
        <v>1328846782</v>
      </c>
      <c r="H17" s="19">
        <f>VLOOKUP(B17,[3]SortDOW!$A$11:$H$1367,H$8)</f>
        <v>0</v>
      </c>
      <c r="I17" s="19">
        <f>VLOOKUP(B17,[3]SortDOW!$A$11:$H$1367,I$8)</f>
        <v>0</v>
      </c>
      <c r="J17" s="20">
        <f>VLOOKUP(B17+J$9,[3]SortDOW!$A$11:$H$1367,J$8)</f>
        <v>985793621</v>
      </c>
      <c r="K17" s="21">
        <v>1</v>
      </c>
      <c r="Y17" s="86"/>
      <c r="AB17" s="18">
        <f>AG$1+14</f>
        <v>37067</v>
      </c>
      <c r="AC17" s="10">
        <f>VLOOKUP(AB17,[3]SortDOW!$A$11:$H$1367,AC$8)</f>
        <v>1049920761</v>
      </c>
      <c r="AD17" s="10">
        <f>VLOOKUP(AB17,[3]SortDOW!$A$11:$H$1367,AD$8)</f>
        <v>1198865718</v>
      </c>
      <c r="AE17" s="10">
        <f>VLOOKUP(AB17,[3]SortDOW!$A$11:$H$1367,AE$8)</f>
        <v>1162116786</v>
      </c>
      <c r="AF17" s="10">
        <f>VLOOKUP(AB17,[3]SortDOW!$A$11:$H$1367,AF$8)</f>
        <v>1327367857</v>
      </c>
      <c r="AG17" s="10">
        <f>VLOOKUP(AB17,[3]SortDOW!$A$11:$H$1367,AG$8)</f>
        <v>1739917777</v>
      </c>
      <c r="AH17" s="19">
        <f>VLOOKUP(AB17,[3]SortDOW!$A$11:$H$1367,AH$8)</f>
        <v>0</v>
      </c>
      <c r="AI17" s="19">
        <f>VLOOKUP(AB17,[3]SortDOW!$A$11:$H$1367,AI$8)</f>
        <v>0</v>
      </c>
      <c r="AJ17" s="20">
        <f>VLOOKUP(AB17+AJ$9,[3]SortDOW!$A$11:$H$1367,AJ$8)</f>
        <v>1128261865</v>
      </c>
      <c r="AK17" s="63">
        <v>1</v>
      </c>
      <c r="BA17" s="86"/>
      <c r="BB17" s="18">
        <f>BG$1+14</f>
        <v>36976</v>
      </c>
      <c r="BC17" s="10">
        <f>VLOOKUP(BB17,[3]SortDOW!$A$11:$H$1367,BC$8)</f>
        <v>1135384074</v>
      </c>
      <c r="BD17" s="10">
        <f>VLOOKUP(BB17,[3]SortDOW!$A$11:$H$1367,BD$8)</f>
        <v>1353643709</v>
      </c>
      <c r="BE17" s="10">
        <f>VLOOKUP(BB17,[3]SortDOW!$A$11:$H$1367,BE$8)</f>
        <v>1312302953</v>
      </c>
      <c r="BF17" s="10">
        <f>VLOOKUP(BB17,[3]SortDOW!$A$11:$H$1367,BF$8)</f>
        <v>1258604337</v>
      </c>
      <c r="BG17" s="10">
        <f>VLOOKUP(BB17,[3]SortDOW!$A$11:$H$1367,BG$8)</f>
        <v>1331179579</v>
      </c>
      <c r="BH17" s="19">
        <f>VLOOKUP(BB17,[3]SortDOW!$A$11:$H$1367,BH$8)</f>
        <v>0</v>
      </c>
      <c r="BI17" s="19">
        <f>VLOOKUP(BB17,[3]SortDOW!$A$11:$H$1367,BI$8)</f>
        <v>0</v>
      </c>
      <c r="BJ17" s="20">
        <f>VLOOKUP(BB17+BJ$9,[3]SortDOW!$A$11:$H$1367,BJ$8)</f>
        <v>1254875645</v>
      </c>
      <c r="BK17" s="63">
        <v>1</v>
      </c>
      <c r="BY17" s="86"/>
      <c r="CB17" s="18">
        <f>CG$1+14</f>
        <v>36794</v>
      </c>
      <c r="CC17" s="10">
        <f>VLOOKUP(CB17,[3]SortDOW!$A$11:$H$1367,CC$8)</f>
        <v>982377994</v>
      </c>
      <c r="CD17" s="10">
        <f>VLOOKUP(CB17,[3]SortDOW!$A$11:$H$1367,CD$8)</f>
        <v>1106535054</v>
      </c>
      <c r="CE17" s="10">
        <f>VLOOKUP(CB17,[3]SortDOW!$A$11:$H$1367,CE$8)</f>
        <v>1174657075</v>
      </c>
      <c r="CF17" s="10">
        <f>VLOOKUP(CB17,[3]SortDOW!$A$11:$H$1367,CF$8)</f>
        <v>1206193360</v>
      </c>
      <c r="CG17" s="10">
        <f>VLOOKUP(CB17,[3]SortDOW!$A$11:$H$1367,CG$8)</f>
        <v>1196711423</v>
      </c>
      <c r="CH17" s="19">
        <f>VLOOKUP(CB17,[3]SortDOW!$A$11:$H$1367,CH$8)</f>
        <v>0</v>
      </c>
      <c r="CI17" s="19">
        <f>VLOOKUP(CB17,[3]SortDOW!$A$11:$H$1367,CI$8)</f>
        <v>0</v>
      </c>
      <c r="CJ17" s="20">
        <f>VLOOKUP(CB17+CJ$9,[3]SortDOW!$A$11:$H$1367,CJ$8)</f>
        <v>1051174550</v>
      </c>
      <c r="CK17" s="63">
        <v>1</v>
      </c>
      <c r="DA17" s="86"/>
      <c r="DB17" s="18">
        <f>DG$1+14</f>
        <v>36703</v>
      </c>
      <c r="DC17" s="10">
        <f>VLOOKUP(DB17,[3]SortDOW!$A$11:$H$1367,DC$8)</f>
        <v>888909883</v>
      </c>
      <c r="DD17" s="10">
        <f>VLOOKUP(DB17,[3]SortDOW!$A$11:$H$1367,DD$8)</f>
        <v>1042057937</v>
      </c>
      <c r="DE17" s="10">
        <f>VLOOKUP(DB17,[3]SortDOW!$A$11:$H$1367,DE$8)</f>
        <v>1065899554</v>
      </c>
      <c r="DF17" s="10">
        <f>VLOOKUP(DB17,[3]SortDOW!$A$11:$H$1367,DF$8)</f>
        <v>1110514042</v>
      </c>
      <c r="DG17" s="10">
        <f>VLOOKUP(DB17,[3]SortDOW!$A$11:$H$1367,DG$8)</f>
        <v>1459460119</v>
      </c>
      <c r="DH17" s="19">
        <f>VLOOKUP(DB17,[3]SortDOW!$A$11:$H$1367,DH$8)</f>
        <v>0</v>
      </c>
      <c r="DI17" s="19">
        <f>VLOOKUP(DB17,[3]SortDOW!$A$11:$H$1367,DI$8)</f>
        <v>0</v>
      </c>
      <c r="DJ17" s="20">
        <f>VLOOKUP(DB17+DJ$9,[3]SortDOW!$A$11:$H$1367,DJ$8)</f>
        <v>451841159</v>
      </c>
      <c r="DK17" s="63">
        <v>0</v>
      </c>
      <c r="EA17" s="86"/>
      <c r="EB17" s="18">
        <f>EG$1+14</f>
        <v>36612</v>
      </c>
      <c r="EC17" s="10">
        <f>VLOOKUP(EB17,[3]SortDOW!$A$11:$H$1367,EC$8)</f>
        <v>900677686</v>
      </c>
      <c r="ED17" s="10">
        <f>VLOOKUP(EB17,[3]SortDOW!$A$11:$H$1367,ED$8)</f>
        <v>958471675</v>
      </c>
      <c r="EE17" s="10">
        <f>VLOOKUP(EB17,[3]SortDOW!$A$11:$H$1367,EE$8)</f>
        <v>1061530692</v>
      </c>
      <c r="EF17" s="10">
        <f>VLOOKUP(EB17,[3]SortDOW!$A$11:$H$1367,EF$8)</f>
        <v>1193208868</v>
      </c>
      <c r="EG17" s="10">
        <f>VLOOKUP(EB17,[3]SortDOW!$A$11:$H$1367,EG$8)</f>
        <v>1227157208</v>
      </c>
      <c r="EH17" s="19">
        <f>VLOOKUP(EB17,[3]SortDOW!$A$11:$H$1367,EH$8)</f>
        <v>0</v>
      </c>
      <c r="EI17" s="19">
        <f>VLOOKUP(EB17,[3]SortDOW!$A$11:$H$1367,EI$8)</f>
        <v>0</v>
      </c>
      <c r="EJ17" s="20">
        <f>VLOOKUP(EB17+EJ$9,[3]SortDOW!$A$11:$H$1367,EJ$8)</f>
        <v>1026377515</v>
      </c>
      <c r="EK17" s="63">
        <v>1</v>
      </c>
      <c r="EY17" s="86"/>
      <c r="FB17" s="18">
        <f>FG$1+14</f>
        <v>36430</v>
      </c>
      <c r="FC17" s="10">
        <f>VLOOKUP(FB17,[3]SortDOW!$A$11:$H$1367,FC$8)</f>
        <v>780520649</v>
      </c>
      <c r="FD17" s="10">
        <f>VLOOKUP(FB17,[3]SortDOW!$A$11:$H$1367,FD$8)</f>
        <v>885342856</v>
      </c>
      <c r="FE17" s="10">
        <f>VLOOKUP(FB17,[3]SortDOW!$A$11:$H$1367,FE$8)</f>
        <v>855792450</v>
      </c>
      <c r="FF17" s="10">
        <f>VLOOKUP(FB17,[3]SortDOW!$A$11:$H$1367,FF$8)</f>
        <v>1024161664</v>
      </c>
      <c r="FG17" s="10">
        <f>VLOOKUP(FB17,[3]SortDOW!$A$11:$H$1367,FG$8)</f>
        <v>895971809</v>
      </c>
      <c r="FH17" s="19">
        <f>VLOOKUP(FB17,[3]SortDOW!$A$11:$H$1367,FH$8)</f>
        <v>0</v>
      </c>
      <c r="FI17" s="19">
        <f>VLOOKUP(FB17,[3]SortDOW!$A$11:$H$1367,FI$8)</f>
        <v>0</v>
      </c>
      <c r="FJ17" s="20">
        <f>VLOOKUP(FB17+FJ$9,[3]SortDOW!$A$11:$H$1367,FJ$8)</f>
        <v>803190597</v>
      </c>
      <c r="FK17" s="63">
        <v>1</v>
      </c>
      <c r="FY17" s="86"/>
      <c r="GB17" s="18">
        <f>GG$1+14</f>
        <v>36339</v>
      </c>
      <c r="GC17" s="10">
        <f>VLOOKUP(GB17,[3]SortDOW!$A$11:$H$1367,GC$8)</f>
        <v>652765792</v>
      </c>
      <c r="GD17" s="10">
        <f>VLOOKUP(GB17,[3]SortDOW!$A$11:$H$1367,GD$8)</f>
        <v>820039494</v>
      </c>
      <c r="GE17" s="10">
        <f>VLOOKUP(GB17,[3]SortDOW!$A$11:$H$1367,GE$8)</f>
        <v>1150172158</v>
      </c>
      <c r="GF17" s="10">
        <f>VLOOKUP(GB17,[3]SortDOW!$A$11:$H$1367,GF$8)</f>
        <v>843357145</v>
      </c>
      <c r="GG17" s="10">
        <f>VLOOKUP(GB17,[3]SortDOW!$A$11:$H$1367,GG$8)</f>
        <v>613451916</v>
      </c>
      <c r="GH17" s="19">
        <f>VLOOKUP(GB17,[3]SortDOW!$A$11:$H$1367,GH$8)</f>
        <v>0</v>
      </c>
      <c r="GI17" s="19">
        <f>VLOOKUP(GB17,[3]SortDOW!$A$11:$H$1367,GI$8)</f>
        <v>0</v>
      </c>
      <c r="GJ17" s="20">
        <f>VLOOKUP(GB17+GJ$9,[3]SortDOW!$A$11:$H$1367,GJ$8)</f>
        <v>0</v>
      </c>
      <c r="GK17" s="63">
        <v>1</v>
      </c>
      <c r="GY17" s="86"/>
      <c r="HB17" s="18">
        <f>HG$1+14</f>
        <v>36248</v>
      </c>
      <c r="HC17" s="10">
        <f>VLOOKUP(HB17,[3]SortDOW!$A$11:$H$1367,HC$8)</f>
        <v>747626857</v>
      </c>
      <c r="HD17" s="10">
        <f>VLOOKUP(HB17,[3]SortDOW!$A$11:$H$1367,HD$8)</f>
        <v>728795146</v>
      </c>
      <c r="HE17" s="10">
        <f>VLOOKUP(HB17,[3]SortDOW!$A$11:$H$1367,HE$8)</f>
        <v>930156856</v>
      </c>
      <c r="HF17" s="10">
        <f>VLOOKUP(HB17,[3]SortDOW!$A$11:$H$1367,HF$8)</f>
        <v>705299017</v>
      </c>
      <c r="HG17" s="10">
        <f>VLOOKUP(HB17,[3]SortDOW!$A$11:$H$1367,HG$8)</f>
        <v>0</v>
      </c>
      <c r="HH17" s="19">
        <f>VLOOKUP(HB17,[3]SortDOW!$A$11:$H$1367,HH$8)</f>
        <v>0</v>
      </c>
      <c r="HI17" s="19">
        <f>VLOOKUP(HB17,[3]SortDOW!$A$11:$H$1367,HI$8)</f>
        <v>0</v>
      </c>
      <c r="HJ17" s="20">
        <f>VLOOKUP(HB17+HJ$9,[3]SortDOW!$A$11:$H$1367,HJ$8)</f>
        <v>695345560</v>
      </c>
      <c r="HK17" s="63">
        <v>1</v>
      </c>
    </row>
    <row r="18" spans="1:232" x14ac:dyDescent="0.25">
      <c r="A18" s="29">
        <v>36325</v>
      </c>
      <c r="B18" s="18">
        <f>G$1+21</f>
        <v>37172</v>
      </c>
      <c r="C18" s="10">
        <f>VLOOKUP(B18,[3]SortDOW!$A$11:$H$1367,C$8)</f>
        <v>985793621</v>
      </c>
      <c r="D18" s="10">
        <f>VLOOKUP(B18,[3]SortDOW!$A$11:$H$1367,D$8)</f>
        <v>1227862471</v>
      </c>
      <c r="E18" s="10">
        <f>VLOOKUP(B18,[3]SortDOW!$A$11:$H$1367,E$8)</f>
        <v>1312396072</v>
      </c>
      <c r="F18" s="10">
        <f>VLOOKUP(B18,[3]SortDOW!$A$11:$H$1367,F$8)</f>
        <v>1704524309</v>
      </c>
      <c r="G18" s="10">
        <f>VLOOKUP(B18,[3]SortDOW!$A$11:$H$1367,G$8)</f>
        <v>1347047167</v>
      </c>
      <c r="H18" s="19">
        <f>VLOOKUP(B18,[3]SortDOW!$A$11:$H$1367,H$8)</f>
        <v>0</v>
      </c>
      <c r="I18" s="19">
        <f>VLOOKUP(B18,[3]SortDOW!$A$11:$H$1367,I$8)</f>
        <v>0</v>
      </c>
      <c r="J18" s="20">
        <f>VLOOKUP(B18+J$9,[3]SortDOW!$A$11:$H$1367,J$8)</f>
        <v>1038088213</v>
      </c>
      <c r="K18" s="21">
        <v>1</v>
      </c>
      <c r="Y18" s="86"/>
      <c r="AB18" s="18">
        <f>AG$1+21</f>
        <v>37074</v>
      </c>
      <c r="AC18" s="10">
        <f>VLOOKUP(AB18,[3]SortDOW!$A$11:$H$1367,AC$8)</f>
        <v>1128261865</v>
      </c>
      <c r="AD18" s="10">
        <f>VLOOKUP(AB18,[3]SortDOW!$A$11:$H$1367,AD$8)</f>
        <v>622239320</v>
      </c>
      <c r="AE18" s="10">
        <f>VLOOKUP(AB18,[3]SortDOW!$A$11:$H$1367,AE$8)</f>
        <v>0</v>
      </c>
      <c r="AF18" s="10">
        <f>VLOOKUP(AB18,[3]SortDOW!$A$11:$H$1367,AF$8)</f>
        <v>934876305</v>
      </c>
      <c r="AG18" s="10">
        <f>VLOOKUP(AB18,[3]SortDOW!$A$11:$H$1367,AG$8)</f>
        <v>1056687798</v>
      </c>
      <c r="AH18" s="19">
        <f>VLOOKUP(AB18,[3]SortDOW!$A$11:$H$1367,AH$8)</f>
        <v>0</v>
      </c>
      <c r="AI18" s="19">
        <f>VLOOKUP(AB18,[3]SortDOW!$A$11:$H$1367,AI$8)</f>
        <v>0</v>
      </c>
      <c r="AJ18" s="20">
        <f>VLOOKUP(AB18+AJ$9,[3]SortDOW!$A$11:$H$1367,AJ$8)</f>
        <v>1045742522</v>
      </c>
      <c r="AK18" s="63">
        <v>0</v>
      </c>
      <c r="BA18" s="86"/>
      <c r="BB18" s="18">
        <f>BG$1+21</f>
        <v>36983</v>
      </c>
      <c r="BC18" s="10">
        <f>VLOOKUP(BB18,[3]SortDOW!$A$11:$H$1367,BC$8)</f>
        <v>1254875645</v>
      </c>
      <c r="BD18" s="10">
        <f>VLOOKUP(BB18,[3]SortDOW!$A$11:$H$1367,BD$8)</f>
        <v>1385894544</v>
      </c>
      <c r="BE18" s="10">
        <f>VLOOKUP(BB18,[3]SortDOW!$A$11:$H$1367,BE$8)</f>
        <v>1513038423</v>
      </c>
      <c r="BF18" s="10">
        <f>VLOOKUP(BB18,[3]SortDOW!$A$11:$H$1367,BF$8)</f>
        <v>1367952113</v>
      </c>
      <c r="BG18" s="10">
        <f>VLOOKUP(BB18,[3]SortDOW!$A$11:$H$1367,BG$8)</f>
        <v>1266811332</v>
      </c>
      <c r="BH18" s="19">
        <f>VLOOKUP(BB18,[3]SortDOW!$A$11:$H$1367,BH$8)</f>
        <v>0</v>
      </c>
      <c r="BI18" s="19">
        <f>VLOOKUP(BB18,[3]SortDOW!$A$11:$H$1367,BI$8)</f>
        <v>0</v>
      </c>
      <c r="BJ18" s="20">
        <f>VLOOKUP(BB18+BJ$9,[3]SortDOW!$A$11:$H$1367,BJ$8)</f>
        <v>1062747123</v>
      </c>
      <c r="BK18" s="63">
        <v>1</v>
      </c>
      <c r="BY18" s="86"/>
      <c r="CB18" s="18">
        <f>CG$1+21</f>
        <v>36801</v>
      </c>
      <c r="CC18" s="10">
        <f>VLOOKUP(CB18,[3]SortDOW!$A$11:$H$1367,CC$8)</f>
        <v>1051174550</v>
      </c>
      <c r="CD18" s="10">
        <f>VLOOKUP(CB18,[3]SortDOW!$A$11:$H$1367,CD$8)</f>
        <v>1107375520</v>
      </c>
      <c r="CE18" s="10">
        <f>VLOOKUP(CB18,[3]SortDOW!$A$11:$H$1367,CE$8)</f>
        <v>1167276381</v>
      </c>
      <c r="CF18" s="10">
        <f>VLOOKUP(CB18,[3]SortDOW!$A$11:$H$1367,CF$8)</f>
        <v>1175983190</v>
      </c>
      <c r="CG18" s="10">
        <f>VLOOKUP(CB18,[3]SortDOW!$A$11:$H$1367,CG$8)</f>
        <v>1150062400</v>
      </c>
      <c r="CH18" s="19">
        <f>VLOOKUP(CB18,[3]SortDOW!$A$11:$H$1367,CH$8)</f>
        <v>0</v>
      </c>
      <c r="CI18" s="19">
        <f>VLOOKUP(CB18,[3]SortDOW!$A$11:$H$1367,CI$8)</f>
        <v>0</v>
      </c>
      <c r="CJ18" s="20">
        <f>VLOOKUP(CB18+CJ$9,[3]SortDOW!$A$11:$H$1367,CJ$8)</f>
        <v>716591360</v>
      </c>
      <c r="CK18" s="63">
        <v>1</v>
      </c>
      <c r="DA18" s="86"/>
      <c r="DB18" s="18">
        <f>DG$1+21</f>
        <v>36710</v>
      </c>
      <c r="DC18" s="10">
        <f>VLOOKUP(DB18,[3]SortDOW!$A$11:$H$1367,DC$8)</f>
        <v>451841159</v>
      </c>
      <c r="DD18" s="10">
        <f>VLOOKUP(DB18,[3]SortDOW!$A$11:$H$1367,DD$8)</f>
        <v>0</v>
      </c>
      <c r="DE18" s="10">
        <f>VLOOKUP(DB18,[3]SortDOW!$A$11:$H$1367,DE$8)</f>
        <v>1019125216</v>
      </c>
      <c r="DF18" s="10">
        <f>VLOOKUP(DB18,[3]SortDOW!$A$11:$H$1367,DF$8)</f>
        <v>947004823</v>
      </c>
      <c r="DG18" s="10">
        <f>VLOOKUP(DB18,[3]SortDOW!$A$11:$H$1367,DG$8)</f>
        <v>931410230</v>
      </c>
      <c r="DH18" s="19">
        <f>VLOOKUP(DB18,[3]SortDOW!$A$11:$H$1367,DH$8)</f>
        <v>0</v>
      </c>
      <c r="DI18" s="19">
        <f>VLOOKUP(DB18,[3]SortDOW!$A$11:$H$1367,DI$8)</f>
        <v>0</v>
      </c>
      <c r="DJ18" s="20">
        <f>VLOOKUP(DB18+DJ$9,[3]SortDOW!$A$11:$H$1367,DJ$8)</f>
        <v>828499238</v>
      </c>
      <c r="DK18" s="63">
        <v>1</v>
      </c>
      <c r="EA18" s="86"/>
      <c r="EB18" s="18">
        <f>EG$1+21</f>
        <v>36619</v>
      </c>
      <c r="EC18" s="10">
        <f>VLOOKUP(EB18,[3]SortDOW!$A$11:$H$1367,EC$8)</f>
        <v>1026377515</v>
      </c>
      <c r="ED18" s="10">
        <f>VLOOKUP(EB18,[3]SortDOW!$A$11:$H$1367,ED$8)</f>
        <v>1512392456</v>
      </c>
      <c r="EE18" s="10">
        <f>VLOOKUP(EB18,[3]SortDOW!$A$11:$H$1367,EE$8)</f>
        <v>1120944247</v>
      </c>
      <c r="EF18" s="10">
        <f>VLOOKUP(EB18,[3]SortDOW!$A$11:$H$1367,EF$8)</f>
        <v>1015403507</v>
      </c>
      <c r="EG18" s="10">
        <f>VLOOKUP(EB18,[3]SortDOW!$A$11:$H$1367,EG$8)</f>
        <v>897780029</v>
      </c>
      <c r="EH18" s="19">
        <f>VLOOKUP(EB18,[3]SortDOW!$A$11:$H$1367,EH$8)</f>
        <v>0</v>
      </c>
      <c r="EI18" s="19">
        <f>VLOOKUP(EB18,[3]SortDOW!$A$11:$H$1367,EI$8)</f>
        <v>0</v>
      </c>
      <c r="EJ18" s="20">
        <f>VLOOKUP(EB18+EJ$9,[3]SortDOW!$A$11:$H$1367,EJ$8)</f>
        <v>854461192</v>
      </c>
      <c r="EK18" s="63">
        <v>1</v>
      </c>
      <c r="EY18" s="86"/>
      <c r="FB18" s="18">
        <f>FG$1+21</f>
        <v>36437</v>
      </c>
      <c r="FC18" s="10">
        <f>VLOOKUP(FB18,[3]SortDOW!$A$11:$H$1367,FC$8)</f>
        <v>803190597</v>
      </c>
      <c r="FD18" s="10">
        <f>VLOOKUP(FB18,[3]SortDOW!$A$11:$H$1367,FD$8)</f>
        <v>965500802</v>
      </c>
      <c r="FE18" s="10">
        <f>VLOOKUP(FB18,[3]SortDOW!$A$11:$H$1367,FE$8)</f>
        <v>895114900</v>
      </c>
      <c r="FF18" s="10">
        <f>VLOOKUP(FB18,[3]SortDOW!$A$11:$H$1367,FF$8)</f>
        <v>807720344</v>
      </c>
      <c r="FG18" s="10">
        <f>VLOOKUP(FB18,[3]SortDOW!$A$11:$H$1367,FG$8)</f>
        <v>897074680</v>
      </c>
      <c r="FH18" s="19">
        <f>VLOOKUP(FB18,[3]SortDOW!$A$11:$H$1367,FH$8)</f>
        <v>0</v>
      </c>
      <c r="FI18" s="19">
        <f>VLOOKUP(FB18,[3]SortDOW!$A$11:$H$1367,FI$8)</f>
        <v>0</v>
      </c>
      <c r="FJ18" s="20">
        <f>VLOOKUP(FB18+FJ$9,[3]SortDOW!$A$11:$H$1367,FJ$8)</f>
        <v>655825570</v>
      </c>
      <c r="FK18" s="63">
        <v>1</v>
      </c>
      <c r="FY18" s="86"/>
      <c r="GB18" s="18">
        <f>GG$1+21</f>
        <v>36346</v>
      </c>
      <c r="GC18" s="10">
        <f>VLOOKUP(GB18,[3]SortDOW!$A$11:$H$1367,GC$8)</f>
        <v>0</v>
      </c>
      <c r="GD18" s="10">
        <f>VLOOKUP(GB18,[3]SortDOW!$A$11:$H$1367,GD$8)</f>
        <v>722602447</v>
      </c>
      <c r="GE18" s="10">
        <f>VLOOKUP(GB18,[3]SortDOW!$A$11:$H$1367,GE$8)</f>
        <v>791015854</v>
      </c>
      <c r="GF18" s="10">
        <f>VLOOKUP(GB18,[3]SortDOW!$A$11:$H$1367,GF$8)</f>
        <v>830298266</v>
      </c>
      <c r="GG18" s="10">
        <f>VLOOKUP(GB18,[3]SortDOW!$A$11:$H$1367,GG$8)</f>
        <v>700773900</v>
      </c>
      <c r="GH18" s="19">
        <f>VLOOKUP(GB18,[3]SortDOW!$A$11:$H$1367,GH$8)</f>
        <v>0</v>
      </c>
      <c r="GI18" s="19">
        <f>VLOOKUP(GB18,[3]SortDOW!$A$11:$H$1367,GI$8)</f>
        <v>0</v>
      </c>
      <c r="GJ18" s="20">
        <f>VLOOKUP(GB18+GJ$9,[3]SortDOW!$A$11:$H$1367,GJ$8)</f>
        <v>685213577</v>
      </c>
      <c r="GK18" s="63">
        <v>1</v>
      </c>
      <c r="GY18" s="86"/>
      <c r="HB18" s="18">
        <f>HG$1+21</f>
        <v>36255</v>
      </c>
      <c r="HC18" s="10">
        <f>VLOOKUP(HB18,[3]SortDOW!$A$11:$H$1367,HC$8)</f>
        <v>695345560</v>
      </c>
      <c r="HD18" s="10">
        <f>VLOOKUP(HB18,[3]SortDOW!$A$11:$H$1367,HD$8)</f>
        <v>786948590</v>
      </c>
      <c r="HE18" s="10">
        <f>VLOOKUP(HB18,[3]SortDOW!$A$11:$H$1367,HE$8)</f>
        <v>815846498</v>
      </c>
      <c r="HF18" s="10">
        <f>VLOOKUP(HB18,[3]SortDOW!$A$11:$H$1367,HF$8)</f>
        <v>849922740</v>
      </c>
      <c r="HG18" s="10">
        <f>VLOOKUP(HB18,[3]SortDOW!$A$11:$H$1367,HG$8)</f>
        <v>715669500</v>
      </c>
      <c r="HH18" s="19">
        <f>VLOOKUP(HB18,[3]SortDOW!$A$11:$H$1367,HH$8)</f>
        <v>0</v>
      </c>
      <c r="HI18" s="19">
        <f>VLOOKUP(HB18,[3]SortDOW!$A$11:$H$1367,HI$8)</f>
        <v>0</v>
      </c>
      <c r="HJ18" s="20">
        <f>VLOOKUP(HB18+HJ$9,[3]SortDOW!$A$11:$H$1367,HJ$8)</f>
        <v>808500534</v>
      </c>
      <c r="HK18" s="63">
        <v>1</v>
      </c>
    </row>
    <row r="19" spans="1:232" x14ac:dyDescent="0.25">
      <c r="A19" s="29">
        <v>36234</v>
      </c>
      <c r="B19" s="18">
        <f>G$1+28</f>
        <v>37179</v>
      </c>
      <c r="C19" s="10">
        <f>VLOOKUP(B19,[3]SortDOW!$A$11:$H$1367,C$8)</f>
        <v>1038088213</v>
      </c>
      <c r="D19" s="10">
        <f>VLOOKUP(B19,[3]SortDOW!$A$11:$H$1367,D$8)</f>
        <v>1219919579</v>
      </c>
      <c r="E19" s="10">
        <f>VLOOKUP(B19,[3]SortDOW!$A$11:$H$1367,E$8)</f>
        <v>1470170349</v>
      </c>
      <c r="F19" s="10">
        <f>VLOOKUP(B19,[3]SortDOW!$A$11:$H$1367,F$8)</f>
        <v>1272525762</v>
      </c>
      <c r="G19" s="10">
        <f>VLOOKUP(B19,[3]SortDOW!$A$11:$H$1367,G$8)</f>
        <v>1294915844</v>
      </c>
      <c r="H19" s="19">
        <f>VLOOKUP(B19,[3]SortDOW!$A$11:$H$1367,H$8)</f>
        <v>0</v>
      </c>
      <c r="I19" s="19">
        <f>VLOOKUP(B19,[3]SortDOW!$A$11:$H$1367,I$8)</f>
        <v>0</v>
      </c>
      <c r="J19" s="20">
        <f>VLOOKUP(B19+J$9,[3]SortDOW!$A$11:$H$1367,J$8)</f>
        <v>1116351603</v>
      </c>
      <c r="K19" s="21">
        <v>1</v>
      </c>
      <c r="Y19" s="86"/>
      <c r="AB19" s="18">
        <f>AG$1+28</f>
        <v>37081</v>
      </c>
      <c r="AC19" s="10">
        <f>VLOOKUP(AB19,[3]SortDOW!$A$11:$H$1367,AC$8)</f>
        <v>1045742522</v>
      </c>
      <c r="AD19" s="10">
        <f>VLOOKUP(AB19,[3]SortDOW!$A$11:$H$1367,AD$8)</f>
        <v>1263789172</v>
      </c>
      <c r="AE19" s="10">
        <f>VLOOKUP(AB19,[3]SortDOW!$A$11:$H$1367,AE$8)</f>
        <v>1384156623</v>
      </c>
      <c r="AF19" s="10">
        <f>VLOOKUP(AB19,[3]SortDOW!$A$11:$H$1367,AF$8)</f>
        <v>1394072157</v>
      </c>
      <c r="AG19" s="10">
        <f>VLOOKUP(AB19,[3]SortDOW!$A$11:$H$1367,AG$8)</f>
        <v>1121687923</v>
      </c>
      <c r="AH19" s="19">
        <f>VLOOKUP(AB19,[3]SortDOW!$A$11:$H$1367,AH$8)</f>
        <v>0</v>
      </c>
      <c r="AI19" s="19">
        <f>VLOOKUP(AB19,[3]SortDOW!$A$11:$H$1367,AI$8)</f>
        <v>0</v>
      </c>
      <c r="AJ19" s="20">
        <f>VLOOKUP(AB19+AJ$9,[3]SortDOW!$A$11:$H$1367,AJ$8)</f>
        <v>1039808215</v>
      </c>
      <c r="AK19" s="63">
        <v>1</v>
      </c>
      <c r="BA19" s="86"/>
      <c r="BB19" s="18">
        <f>BG$1+28</f>
        <v>36990</v>
      </c>
      <c r="BC19" s="10">
        <f>VLOOKUP(BB19,[3]SortDOW!$A$11:$H$1367,BC$8)</f>
        <v>1062747123</v>
      </c>
      <c r="BD19" s="10">
        <f>VLOOKUP(BB19,[3]SortDOW!$A$11:$H$1367,BD$8)</f>
        <v>1349567754</v>
      </c>
      <c r="BE19" s="10">
        <f>VLOOKUP(BB19,[3]SortDOW!$A$11:$H$1367,BE$8)</f>
        <v>1290377832</v>
      </c>
      <c r="BF19" s="10">
        <f>VLOOKUP(BB19,[3]SortDOW!$A$11:$H$1367,BF$8)</f>
        <v>1102057711</v>
      </c>
      <c r="BG19" s="10">
        <f>VLOOKUP(BB19,[3]SortDOW!$A$11:$H$1367,BG$8)</f>
        <v>0</v>
      </c>
      <c r="BH19" s="19">
        <f>VLOOKUP(BB19,[3]SortDOW!$A$11:$H$1367,BH$8)</f>
        <v>0</v>
      </c>
      <c r="BI19" s="19">
        <f>VLOOKUP(BB19,[3]SortDOW!$A$11:$H$1367,BI$8)</f>
        <v>0</v>
      </c>
      <c r="BJ19" s="20">
        <f>VLOOKUP(BB19+BJ$9,[3]SortDOW!$A$11:$H$1367,BJ$8)</f>
        <v>913932303</v>
      </c>
      <c r="BK19" s="63">
        <v>1</v>
      </c>
      <c r="BY19" s="86"/>
      <c r="CB19" s="18">
        <f>CG$1+28</f>
        <v>36808</v>
      </c>
      <c r="CC19" s="10">
        <f>VLOOKUP(CB19,[3]SortDOW!$A$11:$H$1367,CC$8)</f>
        <v>716591360</v>
      </c>
      <c r="CD19" s="10">
        <f>VLOOKUP(CB19,[3]SortDOW!$A$11:$H$1367,CD$8)</f>
        <v>1043961662</v>
      </c>
      <c r="CE19" s="10">
        <f>VLOOKUP(CB19,[3]SortDOW!$A$11:$H$1367,CE$8)</f>
        <v>1387464065</v>
      </c>
      <c r="CF19" s="10">
        <f>VLOOKUP(CB19,[3]SortDOW!$A$11:$H$1367,CF$8)</f>
        <v>1388577981</v>
      </c>
      <c r="CG19" s="10">
        <f>VLOOKUP(CB19,[3]SortDOW!$A$11:$H$1367,CG$8)</f>
        <v>1227250210</v>
      </c>
      <c r="CH19" s="19">
        <f>VLOOKUP(CB19,[3]SortDOW!$A$11:$H$1367,CH$8)</f>
        <v>0</v>
      </c>
      <c r="CI19" s="19">
        <f>VLOOKUP(CB19,[3]SortDOW!$A$11:$H$1367,CI$8)</f>
        <v>0</v>
      </c>
      <c r="CJ19" s="20">
        <f>VLOOKUP(CB19+CJ$9,[3]SortDOW!$A$11:$H$1367,CJ$8)</f>
        <v>1005363436</v>
      </c>
      <c r="CK19" s="63">
        <v>1</v>
      </c>
      <c r="DA19" s="86"/>
      <c r="DB19" s="18">
        <f>DG$1+28</f>
        <v>36717</v>
      </c>
      <c r="DC19" s="10">
        <f>VLOOKUP(DB19,[3]SortDOW!$A$11:$H$1367,DC$8)</f>
        <v>828499238</v>
      </c>
      <c r="DD19" s="10">
        <f>VLOOKUP(DB19,[3]SortDOW!$A$11:$H$1367,DD$8)</f>
        <v>980318096</v>
      </c>
      <c r="DE19" s="10">
        <f>VLOOKUP(DB19,[3]SortDOW!$A$11:$H$1367,DE$8)</f>
        <v>1000879030</v>
      </c>
      <c r="DF19" s="10">
        <f>VLOOKUP(DB19,[3]SortDOW!$A$11:$H$1367,DF$8)</f>
        <v>1026517410</v>
      </c>
      <c r="DG19" s="10">
        <f>VLOOKUP(DB19,[3]SortDOW!$A$11:$H$1367,DG$8)</f>
        <v>960522616</v>
      </c>
      <c r="DH19" s="19">
        <f>VLOOKUP(DB19,[3]SortDOW!$A$11:$H$1367,DH$8)</f>
        <v>0</v>
      </c>
      <c r="DI19" s="19">
        <f>VLOOKUP(DB19,[3]SortDOW!$A$11:$H$1367,DI$8)</f>
        <v>0</v>
      </c>
      <c r="DJ19" s="20">
        <f>VLOOKUP(DB19+DJ$9,[3]SortDOW!$A$11:$H$1367,DJ$8)</f>
        <v>905713355</v>
      </c>
      <c r="DK19" s="63">
        <v>1</v>
      </c>
      <c r="EA19" s="86"/>
      <c r="EB19" s="18">
        <f>EG$1+28</f>
        <v>36626</v>
      </c>
      <c r="EC19" s="10">
        <f>VLOOKUP(EB19,[3]SortDOW!$A$11:$H$1367,EC$8)</f>
        <v>854461192</v>
      </c>
      <c r="ED19" s="10">
        <f>VLOOKUP(EB19,[3]SortDOW!$A$11:$H$1367,ED$8)</f>
        <v>980508996</v>
      </c>
      <c r="EE19" s="10">
        <f>VLOOKUP(EB19,[3]SortDOW!$A$11:$H$1367,EE$8)</f>
        <v>1175590839</v>
      </c>
      <c r="EF19" s="10">
        <f>VLOOKUP(EB19,[3]SortDOW!$A$11:$H$1367,EF$8)</f>
        <v>1031759615</v>
      </c>
      <c r="EG19" s="10">
        <f>VLOOKUP(EB19,[3]SortDOW!$A$11:$H$1367,EG$8)</f>
        <v>1279290505</v>
      </c>
      <c r="EH19" s="19">
        <f>VLOOKUP(EB19,[3]SortDOW!$A$11:$H$1367,EH$8)</f>
        <v>0</v>
      </c>
      <c r="EI19" s="19">
        <f>VLOOKUP(EB19,[3]SortDOW!$A$11:$H$1367,EI$8)</f>
        <v>0</v>
      </c>
      <c r="EJ19" s="20">
        <f>VLOOKUP(EB19+EJ$9,[3]SortDOW!$A$11:$H$1367,EJ$8)</f>
        <v>1203171556</v>
      </c>
      <c r="EK19" s="63">
        <v>1</v>
      </c>
      <c r="EY19" s="86"/>
      <c r="FB19" s="18">
        <f>FG$1+28</f>
        <v>36444</v>
      </c>
      <c r="FC19" s="10">
        <f>VLOOKUP(FB19,[3]SortDOW!$A$11:$H$1367,FC$8)</f>
        <v>655825570</v>
      </c>
      <c r="FD19" s="10">
        <f>VLOOKUP(FB19,[3]SortDOW!$A$11:$H$1367,FD$8)</f>
        <v>778187555</v>
      </c>
      <c r="FE19" s="10">
        <f>VLOOKUP(FB19,[3]SortDOW!$A$11:$H$1367,FE$8)</f>
        <v>821463230</v>
      </c>
      <c r="FF19" s="10">
        <f>VLOOKUP(FB19,[3]SortDOW!$A$11:$H$1367,FF$8)</f>
        <v>892127365</v>
      </c>
      <c r="FG19" s="10">
        <f>VLOOKUP(FB19,[3]SortDOW!$A$11:$H$1367,FG$8)</f>
        <v>912610910</v>
      </c>
      <c r="FH19" s="19">
        <f>VLOOKUP(FB19,[3]SortDOW!$A$11:$H$1367,FH$8)</f>
        <v>0</v>
      </c>
      <c r="FI19" s="19">
        <f>VLOOKUP(FB19,[3]SortDOW!$A$11:$H$1367,FI$8)</f>
        <v>0</v>
      </c>
      <c r="FJ19" s="20">
        <f>VLOOKUP(FB19+FJ$9,[3]SortDOW!$A$11:$H$1367,FJ$8)</f>
        <v>818676813</v>
      </c>
      <c r="FK19" s="63">
        <v>1</v>
      </c>
      <c r="FY19" s="86"/>
      <c r="GB19" s="18">
        <f>GG$1+28</f>
        <v>36353</v>
      </c>
      <c r="GC19" s="10">
        <f>VLOOKUP(GB19,[3]SortDOW!$A$11:$H$1367,GC$8)</f>
        <v>685213577</v>
      </c>
      <c r="GD19" s="10">
        <f>VLOOKUP(GB19,[3]SortDOW!$A$11:$H$1367,GD$8)</f>
        <v>740116367</v>
      </c>
      <c r="GE19" s="10">
        <f>VLOOKUP(GB19,[3]SortDOW!$A$11:$H$1367,GE$8)</f>
        <v>755848719</v>
      </c>
      <c r="GF19" s="10">
        <f>VLOOKUP(GB19,[3]SortDOW!$A$11:$H$1367,GF$8)</f>
        <v>818491454</v>
      </c>
      <c r="GG19" s="10">
        <f>VLOOKUP(GB19,[3]SortDOW!$A$11:$H$1367,GG$8)</f>
        <v>713727927</v>
      </c>
      <c r="GH19" s="19">
        <f>VLOOKUP(GB19,[3]SortDOW!$A$11:$H$1367,GH$8)</f>
        <v>0</v>
      </c>
      <c r="GI19" s="19">
        <f>VLOOKUP(GB19,[3]SortDOW!$A$11:$H$1367,GI$8)</f>
        <v>0</v>
      </c>
      <c r="GJ19" s="20">
        <f>VLOOKUP(GB19+GJ$9,[3]SortDOW!$A$11:$H$1367,GJ$8)</f>
        <v>644124081</v>
      </c>
      <c r="GK19" s="63">
        <v>1</v>
      </c>
      <c r="GY19" s="86"/>
      <c r="HB19" s="18">
        <f>HG$1+28</f>
        <v>36262</v>
      </c>
      <c r="HC19" s="10">
        <f>VLOOKUP(HB19,[3]SortDOW!$A$11:$H$1367,HC$8)</f>
        <v>808500534</v>
      </c>
      <c r="HD19" s="10">
        <f>VLOOKUP(HB19,[3]SortDOW!$A$11:$H$1367,HD$8)</f>
        <v>810385350</v>
      </c>
      <c r="HE19" s="10">
        <f>VLOOKUP(HB19,[3]SortDOW!$A$11:$H$1367,HE$8)</f>
        <v>950806640</v>
      </c>
      <c r="HF19" s="10">
        <f>VLOOKUP(HB19,[3]SortDOW!$A$11:$H$1367,HF$8)</f>
        <v>1088805633</v>
      </c>
      <c r="HG19" s="10">
        <f>VLOOKUP(HB19,[3]SortDOW!$A$11:$H$1367,HG$8)</f>
        <v>1001752155</v>
      </c>
      <c r="HH19" s="19">
        <f>VLOOKUP(HB19,[3]SortDOW!$A$11:$H$1367,HH$8)</f>
        <v>0</v>
      </c>
      <c r="HI19" s="19">
        <f>VLOOKUP(HB19,[3]SortDOW!$A$11:$H$1367,HI$8)</f>
        <v>0</v>
      </c>
      <c r="HJ19" s="20">
        <f>VLOOKUP(HB19+HJ$9,[3]SortDOW!$A$11:$H$1367,HJ$8)</f>
        <v>1213762779</v>
      </c>
      <c r="HK19" s="63">
        <v>1</v>
      </c>
    </row>
    <row r="20" spans="1:232" x14ac:dyDescent="0.25">
      <c r="H20" s="31"/>
      <c r="I20" s="31"/>
      <c r="J20" s="32" t="s">
        <v>15</v>
      </c>
      <c r="K20" s="20">
        <f>SUM(K11:K19)</f>
        <v>7</v>
      </c>
      <c r="Y20" s="86"/>
      <c r="AJ20" s="32" t="s">
        <v>15</v>
      </c>
      <c r="AK20" s="20">
        <f>SUM(AK11:AK19)</f>
        <v>6</v>
      </c>
      <c r="BA20" s="86"/>
      <c r="BJ20" s="32" t="s">
        <v>15</v>
      </c>
      <c r="BK20" s="20">
        <f t="shared" ref="BK20" si="0">SUM(BK11:BK19)</f>
        <v>7</v>
      </c>
      <c r="BY20" s="86"/>
      <c r="CJ20" s="32" t="s">
        <v>15</v>
      </c>
      <c r="CK20" s="20">
        <f t="shared" ref="CK20" si="1">SUM(CK11:CK19)</f>
        <v>7</v>
      </c>
      <c r="DA20" s="86"/>
      <c r="DJ20" s="32" t="s">
        <v>15</v>
      </c>
      <c r="DK20" s="20">
        <f t="shared" ref="DK20" si="2">SUM(DK11:DK19)</f>
        <v>6</v>
      </c>
      <c r="EA20" s="86"/>
      <c r="EJ20" s="32" t="s">
        <v>15</v>
      </c>
      <c r="EK20" s="20">
        <f t="shared" ref="EK20" si="3">SUM(EK11:EK19)</f>
        <v>7</v>
      </c>
      <c r="EY20" s="86"/>
      <c r="FJ20" s="32" t="s">
        <v>15</v>
      </c>
      <c r="FK20" s="20">
        <f t="shared" ref="FK20" si="4">SUM(FK11:FK19)</f>
        <v>7</v>
      </c>
      <c r="FY20" s="86"/>
      <c r="GJ20" s="32" t="s">
        <v>15</v>
      </c>
      <c r="GK20" s="20">
        <f t="shared" ref="GK20" si="5">SUM(GK11:GK19)</f>
        <v>7</v>
      </c>
      <c r="GY20" s="86"/>
      <c r="HJ20" s="32" t="s">
        <v>15</v>
      </c>
      <c r="HK20" s="20">
        <f t="shared" ref="HK20" si="6">SUM(HK11:HK19)</f>
        <v>7</v>
      </c>
    </row>
    <row r="21" spans="1:232" hidden="1" x14ac:dyDescent="0.25">
      <c r="B21" s="18"/>
      <c r="C21" s="10"/>
      <c r="D21" s="10"/>
      <c r="E21" s="10"/>
      <c r="F21" s="10"/>
      <c r="G21" s="10"/>
      <c r="H21" s="31"/>
      <c r="I21" s="31"/>
      <c r="L21" s="10"/>
      <c r="M21" s="10"/>
      <c r="N21" s="10"/>
      <c r="O21" s="10"/>
      <c r="P21" s="10"/>
      <c r="Q21" s="10"/>
      <c r="Y21" s="86"/>
      <c r="AB21" s="18"/>
      <c r="AC21" s="10"/>
      <c r="AD21" s="10"/>
      <c r="AE21" s="10"/>
      <c r="AF21" s="10"/>
      <c r="AG21" s="10"/>
      <c r="AL21" s="10"/>
      <c r="AM21" s="10"/>
      <c r="AN21" s="10"/>
      <c r="AO21" s="10"/>
      <c r="AP21" s="10"/>
      <c r="BA21" s="86"/>
      <c r="BB21" s="18"/>
      <c r="BC21" s="10"/>
      <c r="BD21" s="10"/>
      <c r="BE21" s="10"/>
      <c r="BF21" s="10"/>
      <c r="BG21" s="10"/>
      <c r="BL21" s="10"/>
      <c r="BM21" s="10"/>
      <c r="BN21" s="10"/>
      <c r="BO21" s="10"/>
      <c r="BP21" s="10"/>
      <c r="BQ21" s="10"/>
      <c r="BY21" s="86"/>
      <c r="CB21" s="18"/>
      <c r="CC21" s="10"/>
      <c r="CD21" s="10"/>
      <c r="CE21" s="10"/>
      <c r="CF21" s="10"/>
      <c r="CG21" s="10"/>
      <c r="CL21" s="10"/>
      <c r="CM21" s="10"/>
      <c r="CN21" s="10"/>
      <c r="CO21" s="10"/>
      <c r="CP21" s="10"/>
      <c r="CQ21" s="10"/>
      <c r="DA21" s="86"/>
      <c r="DB21" s="18"/>
      <c r="DC21" s="10"/>
      <c r="DD21" s="10"/>
      <c r="DE21" s="10"/>
      <c r="DF21" s="10"/>
      <c r="DG21" s="10"/>
      <c r="DL21" s="10"/>
      <c r="DM21" s="10"/>
      <c r="DN21" s="10"/>
      <c r="DO21" s="10"/>
      <c r="DP21" s="10"/>
      <c r="DQ21" s="10"/>
      <c r="EA21" s="86"/>
      <c r="EB21" s="18"/>
      <c r="EC21" s="10"/>
      <c r="ED21" s="10"/>
      <c r="EE21" s="10"/>
      <c r="EF21" s="10"/>
      <c r="EG21" s="10"/>
      <c r="EL21" s="10"/>
      <c r="EM21" s="10"/>
      <c r="EN21" s="10"/>
      <c r="EO21" s="10"/>
      <c r="EP21" s="10"/>
      <c r="EQ21" s="10"/>
      <c r="EY21" s="86"/>
      <c r="FB21" s="18"/>
      <c r="FC21" s="10"/>
      <c r="FD21" s="10"/>
      <c r="FE21" s="10"/>
      <c r="FF21" s="10"/>
      <c r="FG21" s="10"/>
      <c r="FL21" s="10"/>
      <c r="FM21" s="10"/>
      <c r="FN21" s="10"/>
      <c r="FO21" s="10"/>
      <c r="FP21" s="10"/>
      <c r="FQ21" s="10"/>
      <c r="FY21" s="86"/>
      <c r="GB21" s="18"/>
      <c r="GC21" s="10"/>
      <c r="GD21" s="10"/>
      <c r="GE21" s="10"/>
      <c r="GF21" s="10"/>
      <c r="GG21" s="10"/>
      <c r="GL21" s="10"/>
      <c r="GM21" s="10"/>
      <c r="GN21" s="10"/>
      <c r="GO21" s="10"/>
      <c r="GP21" s="10"/>
      <c r="GQ21" s="10"/>
      <c r="GY21" s="86"/>
      <c r="HB21" s="18"/>
      <c r="HC21" s="10"/>
      <c r="HD21" s="10"/>
      <c r="HE21" s="10"/>
      <c r="HF21" s="10"/>
      <c r="HG21" s="10"/>
      <c r="HL21" s="10"/>
      <c r="HM21" s="10"/>
      <c r="HN21" s="10"/>
      <c r="HO21" s="10"/>
      <c r="HP21" s="10"/>
      <c r="HQ21" s="10"/>
    </row>
    <row r="22" spans="1:232" hidden="1" x14ac:dyDescent="0.25">
      <c r="C22" s="10"/>
      <c r="H22" s="31"/>
      <c r="I22" s="31"/>
      <c r="Y22" s="86"/>
      <c r="AC22" s="10"/>
      <c r="BA22" s="86"/>
      <c r="BC22" s="10"/>
      <c r="BY22" s="86"/>
      <c r="CC22" s="10"/>
      <c r="DA22" s="86"/>
      <c r="DC22" s="10"/>
      <c r="EA22" s="86"/>
      <c r="EC22" s="10"/>
      <c r="EY22" s="86"/>
      <c r="FC22" s="10"/>
      <c r="FY22" s="86"/>
      <c r="GC22" s="10"/>
      <c r="GY22" s="86"/>
      <c r="HC22" s="10"/>
    </row>
    <row r="23" spans="1:232" hidden="1" x14ac:dyDescent="0.25">
      <c r="H23" s="31"/>
      <c r="I23" s="31"/>
      <c r="Y23" s="86"/>
      <c r="BA23" s="86"/>
      <c r="BY23" s="86"/>
      <c r="DA23" s="86"/>
      <c r="EA23" s="86"/>
      <c r="EY23" s="86"/>
      <c r="FY23" s="86"/>
      <c r="GY23" s="86"/>
    </row>
    <row r="24" spans="1:232" hidden="1" x14ac:dyDescent="0.25">
      <c r="H24" s="31"/>
      <c r="I24" s="31"/>
      <c r="Y24" s="86"/>
      <c r="BA24" s="86"/>
      <c r="BY24" s="86"/>
      <c r="DA24" s="86"/>
      <c r="EA24" s="86"/>
      <c r="EY24" s="86"/>
      <c r="FY24" s="86"/>
      <c r="GY24" s="86"/>
    </row>
    <row r="25" spans="1:232" hidden="1" x14ac:dyDescent="0.25">
      <c r="H25" s="31"/>
      <c r="I25" s="31"/>
      <c r="Y25" s="86"/>
      <c r="BA25" s="86"/>
      <c r="BY25" s="86"/>
      <c r="DA25" s="86"/>
      <c r="EA25" s="86"/>
      <c r="EY25" s="86"/>
      <c r="FY25" s="86"/>
      <c r="GY25" s="86"/>
    </row>
    <row r="26" spans="1:232" ht="18" x14ac:dyDescent="0.25">
      <c r="C26" s="94" t="s">
        <v>16</v>
      </c>
      <c r="D26" s="95"/>
      <c r="E26" s="95"/>
      <c r="F26" s="95"/>
      <c r="G26" s="95"/>
      <c r="H26" s="95"/>
      <c r="I26" s="95"/>
      <c r="J26" s="96"/>
      <c r="L26" s="94" t="s">
        <v>17</v>
      </c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  <c r="Y26" s="86"/>
      <c r="AC26" s="94" t="str">
        <f>$C26</f>
        <v>Holiday Indices  (= Holiday / Given Day )</v>
      </c>
      <c r="AD26" s="95"/>
      <c r="AE26" s="95"/>
      <c r="AF26" s="95"/>
      <c r="AG26" s="95"/>
      <c r="AH26" s="95"/>
      <c r="AI26" s="95"/>
      <c r="AJ26" s="96"/>
      <c r="AL26" s="94" t="str">
        <f>$L26</f>
        <v>Determining Outliers</v>
      </c>
      <c r="AM26" s="95"/>
      <c r="AN26" s="95"/>
      <c r="AO26" s="95"/>
      <c r="AP26" s="101"/>
      <c r="AQ26" s="95"/>
      <c r="AR26" s="95"/>
      <c r="AS26" s="95"/>
      <c r="AT26" s="95"/>
      <c r="AU26" s="95"/>
      <c r="AV26" s="95"/>
      <c r="AW26" s="95"/>
      <c r="AX26" s="96"/>
      <c r="BA26" s="86"/>
      <c r="BC26" s="94" t="str">
        <f>$C26</f>
        <v>Holiday Indices  (= Holiday / Given Day )</v>
      </c>
      <c r="BD26" s="95"/>
      <c r="BE26" s="95"/>
      <c r="BF26" s="95"/>
      <c r="BG26" s="95"/>
      <c r="BH26" s="95"/>
      <c r="BI26" s="95"/>
      <c r="BJ26" s="96"/>
      <c r="BL26" s="94" t="str">
        <f>$L26</f>
        <v>Determining Outliers</v>
      </c>
      <c r="BM26" s="95"/>
      <c r="BN26" s="95"/>
      <c r="BO26" s="95"/>
      <c r="BP26" s="101"/>
      <c r="BQ26" s="95"/>
      <c r="BR26" s="95"/>
      <c r="BS26" s="95"/>
      <c r="BT26" s="95"/>
      <c r="BU26" s="95"/>
      <c r="BV26" s="95"/>
      <c r="BW26" s="95"/>
      <c r="BX26" s="96"/>
      <c r="BY26" s="86"/>
      <c r="CC26" s="94" t="str">
        <f>$C26</f>
        <v>Holiday Indices  (= Holiday / Given Day )</v>
      </c>
      <c r="CD26" s="95"/>
      <c r="CE26" s="95"/>
      <c r="CF26" s="95"/>
      <c r="CG26" s="95"/>
      <c r="CH26" s="95"/>
      <c r="CI26" s="95"/>
      <c r="CJ26" s="96"/>
      <c r="CL26" s="94" t="str">
        <f>$L26</f>
        <v>Determining Outliers</v>
      </c>
      <c r="CM26" s="95"/>
      <c r="CN26" s="95"/>
      <c r="CO26" s="95"/>
      <c r="CP26" s="101"/>
      <c r="CQ26" s="95"/>
      <c r="CR26" s="95"/>
      <c r="CS26" s="95"/>
      <c r="CT26" s="95"/>
      <c r="CU26" s="95"/>
      <c r="CV26" s="95"/>
      <c r="CW26" s="95"/>
      <c r="CX26" s="96"/>
      <c r="DA26" s="86"/>
      <c r="DC26" s="94" t="str">
        <f>$C26</f>
        <v>Holiday Indices  (= Holiday / Given Day )</v>
      </c>
      <c r="DD26" s="95"/>
      <c r="DE26" s="95"/>
      <c r="DF26" s="95"/>
      <c r="DG26" s="95"/>
      <c r="DH26" s="95"/>
      <c r="DI26" s="95"/>
      <c r="DJ26" s="96"/>
      <c r="DL26" s="94" t="str">
        <f>$L26</f>
        <v>Determining Outliers</v>
      </c>
      <c r="DM26" s="95"/>
      <c r="DN26" s="95"/>
      <c r="DO26" s="95"/>
      <c r="DP26" s="101"/>
      <c r="DQ26" s="95"/>
      <c r="DR26" s="95"/>
      <c r="DS26" s="95"/>
      <c r="DT26" s="95"/>
      <c r="DU26" s="95"/>
      <c r="DV26" s="95"/>
      <c r="DW26" s="95"/>
      <c r="DX26" s="96"/>
      <c r="EA26" s="86"/>
      <c r="EC26" s="94" t="str">
        <f>$C26</f>
        <v>Holiday Indices  (= Holiday / Given Day )</v>
      </c>
      <c r="ED26" s="95"/>
      <c r="EE26" s="95"/>
      <c r="EF26" s="95"/>
      <c r="EG26" s="95"/>
      <c r="EH26" s="95"/>
      <c r="EI26" s="95"/>
      <c r="EJ26" s="96"/>
      <c r="EL26" s="94" t="str">
        <f>$L26</f>
        <v>Determining Outliers</v>
      </c>
      <c r="EM26" s="95"/>
      <c r="EN26" s="95"/>
      <c r="EO26" s="95"/>
      <c r="EP26" s="101"/>
      <c r="EQ26" s="95"/>
      <c r="ER26" s="95"/>
      <c r="ES26" s="95"/>
      <c r="ET26" s="95"/>
      <c r="EU26" s="95"/>
      <c r="EV26" s="95"/>
      <c r="EW26" s="95"/>
      <c r="EX26" s="96"/>
      <c r="EY26" s="86"/>
      <c r="FC26" s="94" t="str">
        <f>$C26</f>
        <v>Holiday Indices  (= Holiday / Given Day )</v>
      </c>
      <c r="FD26" s="95"/>
      <c r="FE26" s="95"/>
      <c r="FF26" s="95"/>
      <c r="FG26" s="95"/>
      <c r="FH26" s="95"/>
      <c r="FI26" s="95"/>
      <c r="FJ26" s="96"/>
      <c r="FL26" s="94" t="str">
        <f>$L26</f>
        <v>Determining Outliers</v>
      </c>
      <c r="FM26" s="95"/>
      <c r="FN26" s="95"/>
      <c r="FO26" s="95"/>
      <c r="FP26" s="101"/>
      <c r="FQ26" s="95"/>
      <c r="FR26" s="95"/>
      <c r="FS26" s="95"/>
      <c r="FT26" s="95"/>
      <c r="FU26" s="95"/>
      <c r="FV26" s="95"/>
      <c r="FW26" s="95"/>
      <c r="FX26" s="96"/>
      <c r="FY26" s="86"/>
      <c r="GC26" s="94" t="str">
        <f>$C26</f>
        <v>Holiday Indices  (= Holiday / Given Day )</v>
      </c>
      <c r="GD26" s="95"/>
      <c r="GE26" s="95"/>
      <c r="GF26" s="95"/>
      <c r="GG26" s="95"/>
      <c r="GH26" s="95"/>
      <c r="GI26" s="95"/>
      <c r="GJ26" s="96"/>
      <c r="GL26" s="94" t="str">
        <f>$L26</f>
        <v>Determining Outliers</v>
      </c>
      <c r="GM26" s="95"/>
      <c r="GN26" s="95"/>
      <c r="GO26" s="95"/>
      <c r="GP26" s="101"/>
      <c r="GQ26" s="95"/>
      <c r="GR26" s="95"/>
      <c r="GS26" s="95"/>
      <c r="GT26" s="95"/>
      <c r="GU26" s="95"/>
      <c r="GV26" s="95"/>
      <c r="GW26" s="95"/>
      <c r="GX26" s="96"/>
      <c r="GY26" s="86"/>
      <c r="HC26" s="94" t="str">
        <f>$C26</f>
        <v>Holiday Indices  (= Holiday / Given Day )</v>
      </c>
      <c r="HD26" s="95"/>
      <c r="HE26" s="95"/>
      <c r="HF26" s="95"/>
      <c r="HG26" s="95"/>
      <c r="HH26" s="95"/>
      <c r="HI26" s="95"/>
      <c r="HJ26" s="96"/>
      <c r="HL26" s="94" t="str">
        <f>$L26</f>
        <v>Determining Outliers</v>
      </c>
      <c r="HM26" s="95"/>
      <c r="HN26" s="95"/>
      <c r="HO26" s="95"/>
      <c r="HP26" s="101"/>
      <c r="HQ26" s="95"/>
      <c r="HR26" s="95"/>
      <c r="HS26" s="95"/>
      <c r="HT26" s="95"/>
      <c r="HU26" s="95"/>
      <c r="HV26" s="95"/>
      <c r="HW26" s="95"/>
      <c r="HX26" s="96"/>
    </row>
    <row r="27" spans="1:232" ht="15.75" thickBot="1" x14ac:dyDescent="0.3">
      <c r="H27" s="31"/>
      <c r="I27" s="31"/>
      <c r="O27" s="33" t="s">
        <v>18</v>
      </c>
      <c r="P27" s="34">
        <v>1.5</v>
      </c>
      <c r="S27" s="35">
        <v>1</v>
      </c>
      <c r="U27" s="36">
        <v>1.5</v>
      </c>
      <c r="V27" s="37">
        <v>2</v>
      </c>
      <c r="Y27" s="86"/>
      <c r="AH27" s="31"/>
      <c r="AI27" s="31"/>
      <c r="AO27" s="33" t="s">
        <v>18</v>
      </c>
      <c r="AP27" s="38">
        <f>MaxStdDev</f>
        <v>1.5</v>
      </c>
      <c r="AS27" s="35">
        <f>$S27</f>
        <v>1</v>
      </c>
      <c r="AU27" s="36">
        <f>$U27</f>
        <v>1.5</v>
      </c>
      <c r="AV27" s="37">
        <f>$V27</f>
        <v>2</v>
      </c>
      <c r="BA27" s="86"/>
      <c r="BH27" s="31"/>
      <c r="BI27" s="31"/>
      <c r="BO27" s="33" t="s">
        <v>18</v>
      </c>
      <c r="BP27" s="38">
        <f>MaxStdDev</f>
        <v>1.5</v>
      </c>
      <c r="BS27" s="35">
        <f>$S27</f>
        <v>1</v>
      </c>
      <c r="BU27" s="36">
        <f>$U27</f>
        <v>1.5</v>
      </c>
      <c r="BV27" s="37">
        <f>$V27</f>
        <v>2</v>
      </c>
      <c r="BY27" s="86"/>
      <c r="CH27" s="31"/>
      <c r="CI27" s="31"/>
      <c r="CO27" s="33" t="s">
        <v>18</v>
      </c>
      <c r="CP27" s="38">
        <f>MaxStdDev</f>
        <v>1.5</v>
      </c>
      <c r="CS27" s="35">
        <f>$S27</f>
        <v>1</v>
      </c>
      <c r="CU27" s="36">
        <f>$U27</f>
        <v>1.5</v>
      </c>
      <c r="CV27" s="37">
        <f>$V27</f>
        <v>2</v>
      </c>
      <c r="DA27" s="86"/>
      <c r="DH27" s="31"/>
      <c r="DI27" s="31"/>
      <c r="DO27" s="33" t="s">
        <v>18</v>
      </c>
      <c r="DP27" s="38">
        <f>MaxStdDev</f>
        <v>1.5</v>
      </c>
      <c r="DS27" s="35">
        <f>$S27</f>
        <v>1</v>
      </c>
      <c r="DU27" s="36">
        <f>$U27</f>
        <v>1.5</v>
      </c>
      <c r="DV27" s="37">
        <f>$V27</f>
        <v>2</v>
      </c>
      <c r="EA27" s="86"/>
      <c r="EH27" s="31"/>
      <c r="EI27" s="31"/>
      <c r="EO27" s="33" t="s">
        <v>18</v>
      </c>
      <c r="EP27" s="38">
        <f>MaxStdDev</f>
        <v>1.5</v>
      </c>
      <c r="ES27" s="35">
        <f>$S27</f>
        <v>1</v>
      </c>
      <c r="EU27" s="36">
        <f>$U27</f>
        <v>1.5</v>
      </c>
      <c r="EV27" s="37">
        <f>$V27</f>
        <v>2</v>
      </c>
      <c r="EY27" s="86"/>
      <c r="FH27" s="31"/>
      <c r="FI27" s="31"/>
      <c r="FO27" s="33" t="s">
        <v>18</v>
      </c>
      <c r="FP27" s="38">
        <f>MaxStdDev</f>
        <v>1.5</v>
      </c>
      <c r="FS27" s="35">
        <f>$S27</f>
        <v>1</v>
      </c>
      <c r="FU27" s="36">
        <f>$U27</f>
        <v>1.5</v>
      </c>
      <c r="FV27" s="37">
        <f>$V27</f>
        <v>2</v>
      </c>
      <c r="FY27" s="86"/>
      <c r="GH27" s="31"/>
      <c r="GI27" s="31"/>
      <c r="GO27" s="33" t="s">
        <v>18</v>
      </c>
      <c r="GP27" s="38">
        <f>MaxStdDev</f>
        <v>1.5</v>
      </c>
      <c r="GS27" s="35">
        <f>$S27</f>
        <v>1</v>
      </c>
      <c r="GU27" s="36">
        <f>$U27</f>
        <v>1.5</v>
      </c>
      <c r="GV27" s="37">
        <f>$V27</f>
        <v>2</v>
      </c>
      <c r="GY27" s="86"/>
      <c r="HH27" s="31"/>
      <c r="HI27" s="31"/>
      <c r="HO27" s="33" t="s">
        <v>18</v>
      </c>
      <c r="HP27" s="38">
        <f>MaxStdDev</f>
        <v>1.5</v>
      </c>
      <c r="HS27" s="35">
        <f>$S27</f>
        <v>1</v>
      </c>
      <c r="HU27" s="36">
        <f>$U27</f>
        <v>1.5</v>
      </c>
      <c r="HV27" s="37">
        <f>$V27</f>
        <v>2</v>
      </c>
    </row>
    <row r="28" spans="1:232" x14ac:dyDescent="0.25">
      <c r="H28" s="31"/>
      <c r="I28" s="31"/>
      <c r="L28" s="97" t="s">
        <v>19</v>
      </c>
      <c r="M28" s="98"/>
      <c r="N28" s="98"/>
      <c r="O28" s="98"/>
      <c r="P28" s="98"/>
      <c r="Q28" s="99"/>
      <c r="S28" s="97" t="s">
        <v>20</v>
      </c>
      <c r="T28" s="98"/>
      <c r="U28" s="98"/>
      <c r="V28" s="98"/>
      <c r="W28" s="98"/>
      <c r="X28" s="99"/>
      <c r="Y28" s="86"/>
      <c r="AH28" s="31"/>
      <c r="AI28" s="31"/>
      <c r="AL28" s="97" t="s">
        <v>19</v>
      </c>
      <c r="AM28" s="98"/>
      <c r="AN28" s="98"/>
      <c r="AO28" s="98"/>
      <c r="AP28" s="100"/>
      <c r="AQ28" s="99"/>
      <c r="AS28" s="97" t="s">
        <v>20</v>
      </c>
      <c r="AT28" s="98"/>
      <c r="AU28" s="98"/>
      <c r="AV28" s="98"/>
      <c r="AW28" s="98"/>
      <c r="AX28" s="99"/>
      <c r="BA28" s="86"/>
      <c r="BH28" s="31"/>
      <c r="BI28" s="31"/>
      <c r="BL28" s="97" t="s">
        <v>19</v>
      </c>
      <c r="BM28" s="98"/>
      <c r="BN28" s="98"/>
      <c r="BO28" s="98"/>
      <c r="BP28" s="100"/>
      <c r="BQ28" s="99"/>
      <c r="BS28" s="97" t="s">
        <v>20</v>
      </c>
      <c r="BT28" s="98"/>
      <c r="BU28" s="98"/>
      <c r="BV28" s="98"/>
      <c r="BW28" s="98"/>
      <c r="BX28" s="99"/>
      <c r="BY28" s="86"/>
      <c r="CH28" s="31"/>
      <c r="CI28" s="31"/>
      <c r="CL28" s="97" t="s">
        <v>19</v>
      </c>
      <c r="CM28" s="98"/>
      <c r="CN28" s="98"/>
      <c r="CO28" s="98"/>
      <c r="CP28" s="100"/>
      <c r="CQ28" s="99"/>
      <c r="CS28" s="97" t="s">
        <v>20</v>
      </c>
      <c r="CT28" s="98"/>
      <c r="CU28" s="98"/>
      <c r="CV28" s="98"/>
      <c r="CW28" s="98"/>
      <c r="CX28" s="99"/>
      <c r="DA28" s="86"/>
      <c r="DH28" s="31"/>
      <c r="DI28" s="31"/>
      <c r="DL28" s="97" t="s">
        <v>19</v>
      </c>
      <c r="DM28" s="98"/>
      <c r="DN28" s="98"/>
      <c r="DO28" s="98"/>
      <c r="DP28" s="100"/>
      <c r="DQ28" s="99"/>
      <c r="DS28" s="97" t="s">
        <v>20</v>
      </c>
      <c r="DT28" s="98"/>
      <c r="DU28" s="98"/>
      <c r="DV28" s="98"/>
      <c r="DW28" s="98"/>
      <c r="DX28" s="99"/>
      <c r="EA28" s="86"/>
      <c r="EH28" s="31"/>
      <c r="EI28" s="31"/>
      <c r="EL28" s="97" t="s">
        <v>19</v>
      </c>
      <c r="EM28" s="98"/>
      <c r="EN28" s="98"/>
      <c r="EO28" s="98"/>
      <c r="EP28" s="100"/>
      <c r="EQ28" s="99"/>
      <c r="ES28" s="97" t="s">
        <v>20</v>
      </c>
      <c r="ET28" s="98"/>
      <c r="EU28" s="98"/>
      <c r="EV28" s="98"/>
      <c r="EW28" s="98"/>
      <c r="EX28" s="99"/>
      <c r="EY28" s="86"/>
      <c r="FH28" s="31"/>
      <c r="FI28" s="31"/>
      <c r="FL28" s="97" t="s">
        <v>19</v>
      </c>
      <c r="FM28" s="98"/>
      <c r="FN28" s="98"/>
      <c r="FO28" s="98"/>
      <c r="FP28" s="100"/>
      <c r="FQ28" s="99"/>
      <c r="FS28" s="97" t="s">
        <v>20</v>
      </c>
      <c r="FT28" s="98"/>
      <c r="FU28" s="98"/>
      <c r="FV28" s="98"/>
      <c r="FW28" s="98"/>
      <c r="FX28" s="99"/>
      <c r="FY28" s="86"/>
      <c r="GH28" s="31"/>
      <c r="GI28" s="31"/>
      <c r="GL28" s="97" t="s">
        <v>19</v>
      </c>
      <c r="GM28" s="98"/>
      <c r="GN28" s="98"/>
      <c r="GO28" s="98"/>
      <c r="GP28" s="100"/>
      <c r="GQ28" s="99"/>
      <c r="GS28" s="97" t="s">
        <v>20</v>
      </c>
      <c r="GT28" s="98"/>
      <c r="GU28" s="98"/>
      <c r="GV28" s="98"/>
      <c r="GW28" s="98"/>
      <c r="GX28" s="99"/>
      <c r="GY28" s="86"/>
      <c r="HH28" s="31"/>
      <c r="HI28" s="31"/>
      <c r="HL28" s="97" t="s">
        <v>19</v>
      </c>
      <c r="HM28" s="98"/>
      <c r="HN28" s="98"/>
      <c r="HO28" s="98"/>
      <c r="HP28" s="100"/>
      <c r="HQ28" s="99"/>
      <c r="HS28" s="97" t="s">
        <v>20</v>
      </c>
      <c r="HT28" s="98"/>
      <c r="HU28" s="98"/>
      <c r="HV28" s="98"/>
      <c r="HW28" s="98"/>
      <c r="HX28" s="99"/>
    </row>
    <row r="29" spans="1:232" ht="23.25" x14ac:dyDescent="0.25">
      <c r="H29" s="31"/>
      <c r="I29" s="31"/>
      <c r="L29" s="15" t="s">
        <v>7</v>
      </c>
      <c r="M29" s="15" t="s">
        <v>8</v>
      </c>
      <c r="N29" s="15" t="s">
        <v>9</v>
      </c>
      <c r="O29" s="15" t="s">
        <v>10</v>
      </c>
      <c r="P29" s="15" t="s">
        <v>1</v>
      </c>
      <c r="Q29" s="16" t="str">
        <f>$J$10</f>
        <v>Next Mon</v>
      </c>
      <c r="S29" s="15" t="s">
        <v>7</v>
      </c>
      <c r="T29" s="15" t="s">
        <v>8</v>
      </c>
      <c r="U29" s="15" t="s">
        <v>9</v>
      </c>
      <c r="V29" s="15" t="s">
        <v>10</v>
      </c>
      <c r="W29" s="15" t="s">
        <v>1</v>
      </c>
      <c r="X29" s="16" t="str">
        <f>$J$10</f>
        <v>Next Mon</v>
      </c>
      <c r="Y29" s="86"/>
      <c r="AH29" s="31"/>
      <c r="AI29" s="31"/>
      <c r="AL29" s="15" t="s">
        <v>7</v>
      </c>
      <c r="AM29" s="15" t="s">
        <v>8</v>
      </c>
      <c r="AN29" s="15" t="s">
        <v>9</v>
      </c>
      <c r="AO29" s="15" t="s">
        <v>10</v>
      </c>
      <c r="AP29" s="15" t="s">
        <v>1</v>
      </c>
      <c r="AQ29" s="16" t="str">
        <f>$J$10</f>
        <v>Next Mon</v>
      </c>
      <c r="AS29" s="15" t="s">
        <v>7</v>
      </c>
      <c r="AT29" s="15" t="s">
        <v>8</v>
      </c>
      <c r="AU29" s="15" t="s">
        <v>9</v>
      </c>
      <c r="AV29" s="15" t="s">
        <v>10</v>
      </c>
      <c r="AW29" s="15" t="s">
        <v>1</v>
      </c>
      <c r="AX29" s="16" t="str">
        <f>$J$10</f>
        <v>Next Mon</v>
      </c>
      <c r="BA29" s="86"/>
      <c r="BH29" s="31"/>
      <c r="BI29" s="31"/>
      <c r="BL29" s="15" t="s">
        <v>7</v>
      </c>
      <c r="BM29" s="15" t="s">
        <v>8</v>
      </c>
      <c r="BN29" s="15" t="s">
        <v>9</v>
      </c>
      <c r="BO29" s="15" t="s">
        <v>10</v>
      </c>
      <c r="BP29" s="15" t="s">
        <v>1</v>
      </c>
      <c r="BQ29" s="16" t="str">
        <f>$J$10</f>
        <v>Next Mon</v>
      </c>
      <c r="BS29" s="15" t="s">
        <v>7</v>
      </c>
      <c r="BT29" s="15" t="s">
        <v>8</v>
      </c>
      <c r="BU29" s="15" t="s">
        <v>9</v>
      </c>
      <c r="BV29" s="15" t="s">
        <v>10</v>
      </c>
      <c r="BW29" s="15" t="s">
        <v>1</v>
      </c>
      <c r="BX29" s="16" t="str">
        <f>$J$10</f>
        <v>Next Mon</v>
      </c>
      <c r="BY29" s="86"/>
      <c r="CH29" s="31"/>
      <c r="CI29" s="31"/>
      <c r="CL29" s="15" t="s">
        <v>7</v>
      </c>
      <c r="CM29" s="15" t="s">
        <v>8</v>
      </c>
      <c r="CN29" s="15" t="s">
        <v>9</v>
      </c>
      <c r="CO29" s="15" t="s">
        <v>10</v>
      </c>
      <c r="CP29" s="15" t="s">
        <v>1</v>
      </c>
      <c r="CQ29" s="16" t="str">
        <f>$J$10</f>
        <v>Next Mon</v>
      </c>
      <c r="CS29" s="15" t="s">
        <v>7</v>
      </c>
      <c r="CT29" s="15" t="s">
        <v>8</v>
      </c>
      <c r="CU29" s="15" t="s">
        <v>9</v>
      </c>
      <c r="CV29" s="15" t="s">
        <v>10</v>
      </c>
      <c r="CW29" s="15" t="s">
        <v>1</v>
      </c>
      <c r="CX29" s="16" t="str">
        <f>$J$10</f>
        <v>Next Mon</v>
      </c>
      <c r="DA29" s="86"/>
      <c r="DH29" s="31"/>
      <c r="DI29" s="31"/>
      <c r="DL29" s="15" t="s">
        <v>7</v>
      </c>
      <c r="DM29" s="15" t="s">
        <v>8</v>
      </c>
      <c r="DN29" s="15" t="s">
        <v>9</v>
      </c>
      <c r="DO29" s="15" t="s">
        <v>10</v>
      </c>
      <c r="DP29" s="15" t="s">
        <v>1</v>
      </c>
      <c r="DQ29" s="16" t="str">
        <f>$J$10</f>
        <v>Next Mon</v>
      </c>
      <c r="DS29" s="15" t="s">
        <v>7</v>
      </c>
      <c r="DT29" s="15" t="s">
        <v>8</v>
      </c>
      <c r="DU29" s="15" t="s">
        <v>9</v>
      </c>
      <c r="DV29" s="15" t="s">
        <v>10</v>
      </c>
      <c r="DW29" s="15" t="s">
        <v>1</v>
      </c>
      <c r="DX29" s="16" t="str">
        <f>$J$10</f>
        <v>Next Mon</v>
      </c>
      <c r="EA29" s="86"/>
      <c r="EH29" s="31"/>
      <c r="EI29" s="31"/>
      <c r="EL29" s="15" t="s">
        <v>7</v>
      </c>
      <c r="EM29" s="15" t="s">
        <v>8</v>
      </c>
      <c r="EN29" s="15" t="s">
        <v>9</v>
      </c>
      <c r="EO29" s="15" t="s">
        <v>10</v>
      </c>
      <c r="EP29" s="15" t="s">
        <v>1</v>
      </c>
      <c r="EQ29" s="16" t="str">
        <f>$J$10</f>
        <v>Next Mon</v>
      </c>
      <c r="ES29" s="15" t="s">
        <v>7</v>
      </c>
      <c r="ET29" s="15" t="s">
        <v>8</v>
      </c>
      <c r="EU29" s="15" t="s">
        <v>9</v>
      </c>
      <c r="EV29" s="15" t="s">
        <v>10</v>
      </c>
      <c r="EW29" s="15" t="s">
        <v>1</v>
      </c>
      <c r="EX29" s="16" t="str">
        <f>$J$10</f>
        <v>Next Mon</v>
      </c>
      <c r="EY29" s="86"/>
      <c r="FH29" s="31"/>
      <c r="FI29" s="31"/>
      <c r="FL29" s="15" t="s">
        <v>7</v>
      </c>
      <c r="FM29" s="15" t="s">
        <v>8</v>
      </c>
      <c r="FN29" s="15" t="s">
        <v>9</v>
      </c>
      <c r="FO29" s="15" t="s">
        <v>10</v>
      </c>
      <c r="FP29" s="15" t="s">
        <v>1</v>
      </c>
      <c r="FQ29" s="16" t="str">
        <f>$J$10</f>
        <v>Next Mon</v>
      </c>
      <c r="FS29" s="15" t="s">
        <v>7</v>
      </c>
      <c r="FT29" s="15" t="s">
        <v>8</v>
      </c>
      <c r="FU29" s="15" t="s">
        <v>9</v>
      </c>
      <c r="FV29" s="15" t="s">
        <v>10</v>
      </c>
      <c r="FW29" s="15" t="s">
        <v>1</v>
      </c>
      <c r="FX29" s="16" t="str">
        <f>$J$10</f>
        <v>Next Mon</v>
      </c>
      <c r="FY29" s="86"/>
      <c r="GH29" s="31"/>
      <c r="GI29" s="31"/>
      <c r="GL29" s="15" t="s">
        <v>7</v>
      </c>
      <c r="GM29" s="15" t="s">
        <v>8</v>
      </c>
      <c r="GN29" s="15" t="s">
        <v>9</v>
      </c>
      <c r="GO29" s="15" t="s">
        <v>10</v>
      </c>
      <c r="GP29" s="15" t="s">
        <v>1</v>
      </c>
      <c r="GQ29" s="16" t="str">
        <f>$J$10</f>
        <v>Next Mon</v>
      </c>
      <c r="GS29" s="15" t="s">
        <v>7</v>
      </c>
      <c r="GT29" s="15" t="s">
        <v>8</v>
      </c>
      <c r="GU29" s="15" t="s">
        <v>9</v>
      </c>
      <c r="GV29" s="15" t="s">
        <v>10</v>
      </c>
      <c r="GW29" s="15" t="s">
        <v>1</v>
      </c>
      <c r="GX29" s="16" t="str">
        <f>$J$10</f>
        <v>Next Mon</v>
      </c>
      <c r="GY29" s="86"/>
      <c r="HH29" s="31"/>
      <c r="HI29" s="31"/>
      <c r="HL29" s="15" t="s">
        <v>7</v>
      </c>
      <c r="HM29" s="15" t="s">
        <v>8</v>
      </c>
      <c r="HN29" s="15" t="s">
        <v>9</v>
      </c>
      <c r="HO29" s="15" t="s">
        <v>10</v>
      </c>
      <c r="HP29" s="15" t="s">
        <v>1</v>
      </c>
      <c r="HQ29" s="16" t="str">
        <f>$J$10</f>
        <v>Next Mon</v>
      </c>
      <c r="HS29" s="15" t="s">
        <v>7</v>
      </c>
      <c r="HT29" s="15" t="s">
        <v>8</v>
      </c>
      <c r="HU29" s="15" t="s">
        <v>9</v>
      </c>
      <c r="HV29" s="15" t="s">
        <v>10</v>
      </c>
      <c r="HW29" s="15" t="s">
        <v>1</v>
      </c>
      <c r="HX29" s="16" t="str">
        <f>$J$10</f>
        <v>Next Mon</v>
      </c>
    </row>
    <row r="30" spans="1:232" x14ac:dyDescent="0.25">
      <c r="B30" s="14" t="s">
        <v>6</v>
      </c>
      <c r="C30" s="15" t="str">
        <f>C$10</f>
        <v>Mon</v>
      </c>
      <c r="D30" s="15" t="str">
        <f t="shared" ref="D30:I30" si="7">D$10</f>
        <v>Tue</v>
      </c>
      <c r="E30" s="15" t="str">
        <f t="shared" si="7"/>
        <v>Wed</v>
      </c>
      <c r="F30" s="15" t="str">
        <f t="shared" si="7"/>
        <v>Thu</v>
      </c>
      <c r="G30" s="15" t="str">
        <f t="shared" si="7"/>
        <v>Fri</v>
      </c>
      <c r="H30" s="15" t="str">
        <f t="shared" si="7"/>
        <v>Sat</v>
      </c>
      <c r="I30" s="15" t="str">
        <f t="shared" si="7"/>
        <v>Sun</v>
      </c>
      <c r="J30" s="15" t="str">
        <f>$J$10</f>
        <v>Next Mon</v>
      </c>
      <c r="Y30" s="86"/>
      <c r="AB30" s="14" t="s">
        <v>6</v>
      </c>
      <c r="AC30" s="15" t="str">
        <f>AC$10</f>
        <v>Mon</v>
      </c>
      <c r="AD30" s="15" t="str">
        <f t="shared" ref="AD30:AI30" si="8">AD$10</f>
        <v>Tue</v>
      </c>
      <c r="AE30" s="15" t="str">
        <f t="shared" si="8"/>
        <v>Wed</v>
      </c>
      <c r="AF30" s="15" t="str">
        <f t="shared" si="8"/>
        <v>Thu</v>
      </c>
      <c r="AG30" s="15" t="str">
        <f t="shared" si="8"/>
        <v>Fri</v>
      </c>
      <c r="AH30" s="15" t="str">
        <f t="shared" si="8"/>
        <v>Sat</v>
      </c>
      <c r="AI30" s="15" t="str">
        <f t="shared" si="8"/>
        <v>Sun</v>
      </c>
      <c r="AJ30" s="15" t="str">
        <f>$J$10</f>
        <v>Next Mon</v>
      </c>
      <c r="BA30" s="86"/>
      <c r="BB30" s="14" t="s">
        <v>6</v>
      </c>
      <c r="BC30" s="15" t="str">
        <f>BC$10</f>
        <v>Mon</v>
      </c>
      <c r="BD30" s="15" t="str">
        <f t="shared" ref="BD30:BI30" si="9">BD$10</f>
        <v>Tue</v>
      </c>
      <c r="BE30" s="15" t="str">
        <f t="shared" si="9"/>
        <v>Wed</v>
      </c>
      <c r="BF30" s="15" t="str">
        <f t="shared" si="9"/>
        <v>Thu</v>
      </c>
      <c r="BG30" s="15" t="str">
        <f t="shared" si="9"/>
        <v>Fri</v>
      </c>
      <c r="BH30" s="15" t="str">
        <f t="shared" si="9"/>
        <v>Sat</v>
      </c>
      <c r="BI30" s="15" t="str">
        <f t="shared" si="9"/>
        <v>Sun</v>
      </c>
      <c r="BJ30" s="15" t="str">
        <f>$J$10</f>
        <v>Next Mon</v>
      </c>
      <c r="BY30" s="86"/>
      <c r="CB30" s="14" t="s">
        <v>6</v>
      </c>
      <c r="CC30" s="15" t="str">
        <f>CC$10</f>
        <v>Mon</v>
      </c>
      <c r="CD30" s="15" t="str">
        <f t="shared" ref="CD30:CI30" si="10">CD$10</f>
        <v>Tue</v>
      </c>
      <c r="CE30" s="15" t="str">
        <f t="shared" si="10"/>
        <v>Wed</v>
      </c>
      <c r="CF30" s="15" t="str">
        <f t="shared" si="10"/>
        <v>Thu</v>
      </c>
      <c r="CG30" s="15" t="str">
        <f t="shared" si="10"/>
        <v>Fri</v>
      </c>
      <c r="CH30" s="15" t="str">
        <f t="shared" si="10"/>
        <v>Sat</v>
      </c>
      <c r="CI30" s="15" t="str">
        <f t="shared" si="10"/>
        <v>Sun</v>
      </c>
      <c r="CJ30" s="15" t="str">
        <f>$J$10</f>
        <v>Next Mon</v>
      </c>
      <c r="DA30" s="86"/>
      <c r="DB30" s="14" t="s">
        <v>6</v>
      </c>
      <c r="DC30" s="15" t="str">
        <f>DC$10</f>
        <v>Mon</v>
      </c>
      <c r="DD30" s="15" t="str">
        <f t="shared" ref="DD30:DI30" si="11">DD$10</f>
        <v>Tue</v>
      </c>
      <c r="DE30" s="15" t="str">
        <f t="shared" si="11"/>
        <v>Wed</v>
      </c>
      <c r="DF30" s="15" t="str">
        <f t="shared" si="11"/>
        <v>Thu</v>
      </c>
      <c r="DG30" s="15" t="str">
        <f t="shared" si="11"/>
        <v>Fri</v>
      </c>
      <c r="DH30" s="15" t="str">
        <f t="shared" si="11"/>
        <v>Sat</v>
      </c>
      <c r="DI30" s="15" t="str">
        <f t="shared" si="11"/>
        <v>Sun</v>
      </c>
      <c r="DJ30" s="15" t="str">
        <f>$J$10</f>
        <v>Next Mon</v>
      </c>
      <c r="EA30" s="86"/>
      <c r="EB30" s="14" t="s">
        <v>6</v>
      </c>
      <c r="EC30" s="15" t="str">
        <f>EC$10</f>
        <v>Mon</v>
      </c>
      <c r="ED30" s="15" t="str">
        <f t="shared" ref="ED30:EI30" si="12">ED$10</f>
        <v>Tue</v>
      </c>
      <c r="EE30" s="15" t="str">
        <f t="shared" si="12"/>
        <v>Wed</v>
      </c>
      <c r="EF30" s="15" t="str">
        <f t="shared" si="12"/>
        <v>Thu</v>
      </c>
      <c r="EG30" s="15" t="str">
        <f t="shared" si="12"/>
        <v>Fri</v>
      </c>
      <c r="EH30" s="15" t="str">
        <f t="shared" si="12"/>
        <v>Sat</v>
      </c>
      <c r="EI30" s="15" t="str">
        <f t="shared" si="12"/>
        <v>Sun</v>
      </c>
      <c r="EJ30" s="15" t="str">
        <f>$J$10</f>
        <v>Next Mon</v>
      </c>
      <c r="EY30" s="86"/>
      <c r="FB30" s="14" t="s">
        <v>6</v>
      </c>
      <c r="FC30" s="15" t="str">
        <f>FC$10</f>
        <v>Mon</v>
      </c>
      <c r="FD30" s="15" t="str">
        <f t="shared" ref="FD30:FI30" si="13">FD$10</f>
        <v>Tue</v>
      </c>
      <c r="FE30" s="15" t="str">
        <f t="shared" si="13"/>
        <v>Wed</v>
      </c>
      <c r="FF30" s="15" t="str">
        <f t="shared" si="13"/>
        <v>Thu</v>
      </c>
      <c r="FG30" s="15" t="str">
        <f t="shared" si="13"/>
        <v>Fri</v>
      </c>
      <c r="FH30" s="15" t="str">
        <f t="shared" si="13"/>
        <v>Sat</v>
      </c>
      <c r="FI30" s="15" t="str">
        <f t="shared" si="13"/>
        <v>Sun</v>
      </c>
      <c r="FJ30" s="15" t="str">
        <f>$J$10</f>
        <v>Next Mon</v>
      </c>
      <c r="FY30" s="86"/>
      <c r="GB30" s="14" t="s">
        <v>6</v>
      </c>
      <c r="GC30" s="15" t="str">
        <f>GC$10</f>
        <v>Mon</v>
      </c>
      <c r="GD30" s="15" t="str">
        <f t="shared" ref="GD30:GI30" si="14">GD$10</f>
        <v>Tue</v>
      </c>
      <c r="GE30" s="15" t="str">
        <f t="shared" si="14"/>
        <v>Wed</v>
      </c>
      <c r="GF30" s="15" t="str">
        <f t="shared" si="14"/>
        <v>Thu</v>
      </c>
      <c r="GG30" s="15" t="str">
        <f t="shared" si="14"/>
        <v>Fri</v>
      </c>
      <c r="GH30" s="15" t="str">
        <f t="shared" si="14"/>
        <v>Sat</v>
      </c>
      <c r="GI30" s="15" t="str">
        <f t="shared" si="14"/>
        <v>Sun</v>
      </c>
      <c r="GJ30" s="15" t="str">
        <f>$J$10</f>
        <v>Next Mon</v>
      </c>
      <c r="GY30" s="86"/>
      <c r="HB30" s="14" t="s">
        <v>6</v>
      </c>
      <c r="HC30" s="15" t="str">
        <f>HC$10</f>
        <v>Mon</v>
      </c>
      <c r="HD30" s="15" t="str">
        <f t="shared" ref="HD30:HI30" si="15">HD$10</f>
        <v>Tue</v>
      </c>
      <c r="HE30" s="15" t="str">
        <f t="shared" si="15"/>
        <v>Wed</v>
      </c>
      <c r="HF30" s="15" t="str">
        <f t="shared" si="15"/>
        <v>Thu</v>
      </c>
      <c r="HG30" s="15" t="str">
        <f t="shared" si="15"/>
        <v>Fri</v>
      </c>
      <c r="HH30" s="15" t="str">
        <f t="shared" si="15"/>
        <v>Sat</v>
      </c>
      <c r="HI30" s="15" t="str">
        <f t="shared" si="15"/>
        <v>Sun</v>
      </c>
      <c r="HJ30" s="15" t="str">
        <f>$J$10</f>
        <v>Next Mon</v>
      </c>
    </row>
    <row r="31" spans="1:232" x14ac:dyDescent="0.25">
      <c r="B31" s="18">
        <f>B11</f>
        <v>37123</v>
      </c>
      <c r="C31" s="39">
        <f t="shared" ref="C31:G39" si="16">IF(C11=0,0,C$15/C11)</f>
        <v>2.5997308829483332</v>
      </c>
      <c r="D31" s="39">
        <f t="shared" si="16"/>
        <v>1.6038524830956122</v>
      </c>
      <c r="E31" s="39">
        <f>IF(E11=0,0,E$15/E11)</f>
        <v>1.9131675701983051</v>
      </c>
      <c r="F31" s="39">
        <f>IF(F11=0,0,F$15/F11)</f>
        <v>2.0067133436210565</v>
      </c>
      <c r="G31" s="39">
        <f>IF(G11=0,0,G$15/G11)</f>
        <v>2.1719419330270928</v>
      </c>
      <c r="H31" s="39">
        <f t="shared" ref="H31:J39" si="17">IF(H11=0,0,H$15/H11)</f>
        <v>0</v>
      </c>
      <c r="I31" s="39">
        <f t="shared" si="17"/>
        <v>0</v>
      </c>
      <c r="J31" s="39">
        <f>IF(J11=0,0,J$15/J11)</f>
        <v>2.0433447430901337</v>
      </c>
      <c r="K31" s="10"/>
      <c r="L31" s="40">
        <f t="shared" ref="L31:L39" si="18">IF(K11=0,0,IF(S31&lt;MaxStdDev,1,0))</f>
        <v>1</v>
      </c>
      <c r="M31" s="40">
        <f t="shared" ref="M31:M39" si="19">IF(K11=0,0,IF(T31&lt;MaxStdDev,1,0))</f>
        <v>1</v>
      </c>
      <c r="N31" s="40">
        <f t="shared" ref="N31:N39" si="20">IF(K11=0,0,IF(U31&lt;MaxStdDev,1,0))</f>
        <v>1</v>
      </c>
      <c r="O31" s="40">
        <f t="shared" ref="O31:O39" si="21">IF(K11=0,0,IF(V31&lt;MaxStdDev,1,0))</f>
        <v>1</v>
      </c>
      <c r="P31" s="40">
        <f t="shared" ref="P31:P39" si="22">IF(K11=0,0,IF(W31&lt;MaxStdDev,1,0))</f>
        <v>1</v>
      </c>
      <c r="Q31" s="40">
        <f t="shared" ref="Q31:Q39" si="23">IF(K11=0,0,IF(J31=0,0,IF(X31&lt;MaxStdDev,1,0)))</f>
        <v>0</v>
      </c>
      <c r="S31" s="41">
        <f t="shared" ref="S31:W39" si="24">IF(C$43=0,0,ABS(C31-C$41)/C$43)</f>
        <v>0.77944133194459531</v>
      </c>
      <c r="T31" s="41">
        <f t="shared" si="24"/>
        <v>0.36650513709063659</v>
      </c>
      <c r="U31" s="41">
        <f t="shared" si="24"/>
        <v>0.46603876343017997</v>
      </c>
      <c r="V31" s="41">
        <f t="shared" si="24"/>
        <v>0.87805249732833635</v>
      </c>
      <c r="W31" s="41">
        <f t="shared" si="24"/>
        <v>0.50455991067303996</v>
      </c>
      <c r="X31" s="41">
        <f t="shared" ref="X31:X39" si="25">IF(J$43=0,0,ABS(J31-J$41)/J$43)</f>
        <v>1.5357191545690294</v>
      </c>
      <c r="Y31" s="86"/>
      <c r="AB31" s="18">
        <f t="shared" ref="AB31" si="26">AB11</f>
        <v>37025</v>
      </c>
      <c r="AC31" s="39">
        <f t="shared" ref="AC31:AJ39" si="27">IF(AC11=0,0,AC$15/AC11)</f>
        <v>1.0142542774757559</v>
      </c>
      <c r="AD31" s="39">
        <f t="shared" si="27"/>
        <v>1.0640838838477691</v>
      </c>
      <c r="AE31" s="39">
        <f t="shared" si="27"/>
        <v>0.75713056597611406</v>
      </c>
      <c r="AF31" s="39">
        <f t="shared" si="27"/>
        <v>0.91703317723820277</v>
      </c>
      <c r="AG31" s="39">
        <f t="shared" si="27"/>
        <v>1.4508030749961107</v>
      </c>
      <c r="AH31" s="39">
        <f t="shared" si="27"/>
        <v>0</v>
      </c>
      <c r="AI31" s="39">
        <f t="shared" si="27"/>
        <v>0</v>
      </c>
      <c r="AJ31" s="39">
        <f t="shared" si="27"/>
        <v>0.91777374235777032</v>
      </c>
      <c r="AK31" s="10"/>
      <c r="AL31" s="40">
        <f t="shared" ref="AL31:AL39" si="28">IF(AK11=0,0,IF(AS31&lt;MaxStdDev,1,0))</f>
        <v>1</v>
      </c>
      <c r="AM31" s="40">
        <f t="shared" ref="AM31:AM39" si="29">IF(AK11=0,0,IF(AT31&lt;MaxStdDev,1,0))</f>
        <v>1</v>
      </c>
      <c r="AN31" s="40">
        <f t="shared" ref="AN31:AN39" si="30">IF(AK11=0,0,IF(AU31&lt;MaxStdDev,1,0))</f>
        <v>1</v>
      </c>
      <c r="AO31" s="40">
        <f t="shared" ref="AO31:AO39" si="31">IF(AK11=0,0,IF(AV31&lt;MaxStdDev,1,0))</f>
        <v>1</v>
      </c>
      <c r="AP31" s="40">
        <f t="shared" ref="AP31:AP39" si="32">IF(AK11=0,0,IF(AW31&lt;MaxStdDev,1,0))</f>
        <v>1</v>
      </c>
      <c r="AQ31" s="40">
        <f t="shared" ref="AQ31:AQ39" si="33">IF(AK11=0,0,IF(AJ31=0,0,IF(AX31&lt;MaxStdDev,1,0)))</f>
        <v>1</v>
      </c>
      <c r="AS31" s="41">
        <f t="shared" ref="AS31:AW39" si="34">IF(AC$43=0,0,ABS(AC31-AC$41)/AC$43)</f>
        <v>0.41470438327349229</v>
      </c>
      <c r="AT31" s="41">
        <f t="shared" si="34"/>
        <v>0.27421317766081532</v>
      </c>
      <c r="AU31" s="41">
        <f t="shared" si="34"/>
        <v>0.27524055666658981</v>
      </c>
      <c r="AV31" s="41">
        <f t="shared" si="34"/>
        <v>0.26995050239796464</v>
      </c>
      <c r="AW31" s="41">
        <f t="shared" si="34"/>
        <v>0.2924317576767787</v>
      </c>
      <c r="AX31" s="41">
        <f t="shared" ref="AX31:AX39" si="35">IF(AJ$43=0,0,ABS(AJ31-AJ$41)/AJ$43)</f>
        <v>0.30105094212413058</v>
      </c>
      <c r="BA31" s="86"/>
      <c r="BB31" s="18">
        <f t="shared" ref="BB31:DB31" si="36">BB11</f>
        <v>36934</v>
      </c>
      <c r="BC31" s="39">
        <f t="shared" ref="BC31:BJ39" si="37">IF(BC11=0,0,BC$15/BC11)</f>
        <v>1.183546486648223</v>
      </c>
      <c r="BD31" s="39">
        <f t="shared" si="37"/>
        <v>1.2658654662176689</v>
      </c>
      <c r="BE31" s="39">
        <f t="shared" si="37"/>
        <v>1.2148163351405512</v>
      </c>
      <c r="BF31" s="39">
        <f t="shared" si="37"/>
        <v>1.091745484069627</v>
      </c>
      <c r="BG31" s="39">
        <f t="shared" si="37"/>
        <v>1.2494676783416554</v>
      </c>
      <c r="BH31" s="39">
        <f t="shared" si="37"/>
        <v>0</v>
      </c>
      <c r="BI31" s="39">
        <f t="shared" si="37"/>
        <v>0</v>
      </c>
      <c r="BJ31" s="39">
        <f t="shared" si="37"/>
        <v>0</v>
      </c>
      <c r="BK31" s="10"/>
      <c r="BL31" s="40">
        <f t="shared" ref="BL31:BL39" si="38">IF(BK11=0,0,IF(BS31&lt;MaxStdDev,1,0))</f>
        <v>0</v>
      </c>
      <c r="BM31" s="40">
        <f t="shared" ref="BM31:BM39" si="39">IF(BK11=0,0,IF(BT31&lt;MaxStdDev,1,0))</f>
        <v>0</v>
      </c>
      <c r="BN31" s="40">
        <f t="shared" ref="BN31:BN39" si="40">IF(BK11=0,0,IF(BU31&lt;MaxStdDev,1,0))</f>
        <v>0</v>
      </c>
      <c r="BO31" s="40">
        <f t="shared" ref="BO31:BO39" si="41">IF(BK11=0,0,IF(BV31&lt;MaxStdDev,1,0))</f>
        <v>0</v>
      </c>
      <c r="BP31" s="40">
        <f t="shared" ref="BP31:BP39" si="42">IF(BK11=0,0,IF(BW31&lt;MaxStdDev,1,0))</f>
        <v>0</v>
      </c>
      <c r="BQ31" s="40">
        <f t="shared" ref="BQ31:BQ39" si="43">IF(BK11=0,0,IF(BJ31=0,0,IF(BX31&lt;MaxStdDev,1,0)))</f>
        <v>0</v>
      </c>
      <c r="BS31" s="41">
        <f t="shared" ref="BS31:BW39" si="44">IF(BC$43=0,0,ABS(BC31-BC$41)/BC$43)</f>
        <v>1.9539376983508636</v>
      </c>
      <c r="BT31" s="41">
        <f t="shared" si="44"/>
        <v>1.3429771022389534</v>
      </c>
      <c r="BU31" s="41">
        <f t="shared" si="44"/>
        <v>1.1833698194844811</v>
      </c>
      <c r="BV31" s="41">
        <f t="shared" si="44"/>
        <v>0.78261046355965047</v>
      </c>
      <c r="BW31" s="41">
        <f t="shared" si="44"/>
        <v>0.3407439994550604</v>
      </c>
      <c r="BX31" s="41">
        <f t="shared" ref="BX31:BX39" si="45">IF(BJ$43=0,0,ABS(BJ31-BJ$41)/BJ$43)</f>
        <v>7.7172905892972654</v>
      </c>
      <c r="BY31" s="86"/>
      <c r="CB31" s="18">
        <f t="shared" si="36"/>
        <v>36752</v>
      </c>
      <c r="CC31" s="39">
        <f t="shared" ref="CC31:CJ39" si="46">IF(CC11=0,0,CC$15/CC11)</f>
        <v>1.1474679427450698</v>
      </c>
      <c r="CD31" s="39">
        <f t="shared" si="46"/>
        <v>1.1063831066895602</v>
      </c>
      <c r="CE31" s="39">
        <f t="shared" si="46"/>
        <v>1.1452874267085371</v>
      </c>
      <c r="CF31" s="39">
        <f t="shared" si="46"/>
        <v>1.0995038866248412</v>
      </c>
      <c r="CG31" s="39">
        <f t="shared" si="46"/>
        <v>1.5442403886127312</v>
      </c>
      <c r="CH31" s="39">
        <f t="shared" si="46"/>
        <v>0</v>
      </c>
      <c r="CI31" s="39">
        <f t="shared" si="46"/>
        <v>0</v>
      </c>
      <c r="CJ31" s="39">
        <f t="shared" si="46"/>
        <v>1.3156357005412913</v>
      </c>
      <c r="CK31" s="10"/>
      <c r="CL31" s="40">
        <f t="shared" ref="CL31:CL39" si="47">IF(CK11=0,0,IF(CS31&lt;MaxStdDev,1,0))</f>
        <v>1</v>
      </c>
      <c r="CM31" s="40">
        <f t="shared" ref="CM31:CM39" si="48">IF(CK11=0,0,IF(CT31&lt;MaxStdDev,1,0))</f>
        <v>1</v>
      </c>
      <c r="CN31" s="40">
        <f t="shared" ref="CN31:CN39" si="49">IF(CK11=0,0,IF(CU31&lt;MaxStdDev,1,0))</f>
        <v>1</v>
      </c>
      <c r="CO31" s="40">
        <f t="shared" ref="CO31:CO39" si="50">IF(CK11=0,0,IF(CV31&lt;MaxStdDev,1,0))</f>
        <v>1</v>
      </c>
      <c r="CP31" s="40">
        <f t="shared" ref="CP31:CP39" si="51">IF(CK11=0,0,IF(CW31&lt;MaxStdDev,1,0))</f>
        <v>1</v>
      </c>
      <c r="CQ31" s="40">
        <f t="shared" ref="CQ31:CQ39" si="52">IF(CK11=0,0,IF(CJ31=0,0,IF(CX31&lt;MaxStdDev,1,0)))</f>
        <v>0</v>
      </c>
      <c r="CS31" s="41">
        <f t="shared" ref="CS31:CW39" si="53">IF(CC$43=0,0,ABS(CC31-CC$41)/CC$43)</f>
        <v>0.14722125936302569</v>
      </c>
      <c r="CT31" s="41">
        <f t="shared" si="53"/>
        <v>0.45249526516333272</v>
      </c>
      <c r="CU31" s="41">
        <f t="shared" si="53"/>
        <v>0.60791436525215103</v>
      </c>
      <c r="CV31" s="41">
        <f t="shared" si="53"/>
        <v>1.4941358518480148</v>
      </c>
      <c r="CW31" s="41">
        <f t="shared" si="53"/>
        <v>0.88736280235592713</v>
      </c>
      <c r="CX31" s="41">
        <f t="shared" ref="CX31:CX39" si="54">IF(CJ$43=0,0,ABS(CJ31-CJ$41)/CJ$43)</f>
        <v>1.9858148712259216</v>
      </c>
      <c r="DA31" s="86"/>
      <c r="DB31" s="18">
        <f t="shared" si="36"/>
        <v>36661</v>
      </c>
      <c r="DC31" s="39">
        <f t="shared" ref="DC31:DJ39" si="55">IF(DC11=0,0,DC$15/DC11)</f>
        <v>0.90576039197892511</v>
      </c>
      <c r="DD31" s="39">
        <f t="shared" si="55"/>
        <v>0.97906342860253226</v>
      </c>
      <c r="DE31" s="39">
        <f t="shared" si="55"/>
        <v>1.1329747886549331</v>
      </c>
      <c r="DF31" s="39">
        <f t="shared" si="55"/>
        <v>1.2521080840564203</v>
      </c>
      <c r="DG31" s="39">
        <f t="shared" si="55"/>
        <v>1.4272297141283867</v>
      </c>
      <c r="DH31" s="39">
        <f t="shared" si="55"/>
        <v>0</v>
      </c>
      <c r="DI31" s="39">
        <f t="shared" si="55"/>
        <v>0</v>
      </c>
      <c r="DJ31" s="39">
        <f t="shared" si="55"/>
        <v>1.0612709893077044</v>
      </c>
      <c r="DK31" s="10"/>
      <c r="DL31" s="40">
        <f t="shared" ref="DL31:DL39" si="56">IF(DK11=0,0,IF(DS31&lt;MaxStdDev,1,0))</f>
        <v>1</v>
      </c>
      <c r="DM31" s="40">
        <f t="shared" ref="DM31:DM39" si="57">IF(DK11=0,0,IF(DT31&lt;MaxStdDev,1,0))</f>
        <v>1</v>
      </c>
      <c r="DN31" s="40">
        <f t="shared" ref="DN31:DN39" si="58">IF(DK11=0,0,IF(DU31&lt;MaxStdDev,1,0))</f>
        <v>0</v>
      </c>
      <c r="DO31" s="40">
        <f t="shared" ref="DO31:DO39" si="59">IF(DK11=0,0,IF(DV31&lt;MaxStdDev,1,0))</f>
        <v>0</v>
      </c>
      <c r="DP31" s="40">
        <f t="shared" ref="DP31:DP39" si="60">IF(DK11=0,0,IF(DW31&lt;MaxStdDev,1,0))</f>
        <v>1</v>
      </c>
      <c r="DQ31" s="40">
        <f t="shared" ref="DQ31:DQ39" si="61">IF(DK11=0,0,IF(DJ31=0,0,IF(DX31&lt;MaxStdDev,1,0)))</f>
        <v>1</v>
      </c>
      <c r="DS31" s="41">
        <f t="shared" ref="DS31:DW39" si="62">IF(DC$43=0,0,ABS(DC31-DC$41)/DC$43)</f>
        <v>3.5922270592195597E-2</v>
      </c>
      <c r="DT31" s="41">
        <f t="shared" si="62"/>
        <v>0.38877473055953493</v>
      </c>
      <c r="DU31" s="41">
        <f t="shared" si="62"/>
        <v>1.8830864878250939</v>
      </c>
      <c r="DV31" s="41">
        <f t="shared" si="62"/>
        <v>1.7505268007432206</v>
      </c>
      <c r="DW31" s="41">
        <f t="shared" si="62"/>
        <v>0.21600261529101214</v>
      </c>
      <c r="DX31" s="41">
        <f t="shared" ref="DX31:DX39" si="63">IF(DJ$43=0,0,ABS(DJ31-DJ$41)/DJ$43)</f>
        <v>5.9201624678253448E-2</v>
      </c>
      <c r="EA31" s="86"/>
      <c r="EB31" s="18">
        <f t="shared" ref="EB31:GB31" si="64">EB11</f>
        <v>36570</v>
      </c>
      <c r="EC31" s="39">
        <f t="shared" ref="EC31:EJ39" si="65">IF(EC11=0,0,EC$15/EC11)</f>
        <v>1.095099304546306</v>
      </c>
      <c r="ED31" s="39">
        <f t="shared" si="65"/>
        <v>1.0016381294210455</v>
      </c>
      <c r="EE31" s="39">
        <f t="shared" si="65"/>
        <v>1.2786374582329243</v>
      </c>
      <c r="EF31" s="39">
        <f t="shared" si="65"/>
        <v>1.4319705021019087</v>
      </c>
      <c r="EG31" s="39">
        <f t="shared" si="65"/>
        <v>1.26056277457458</v>
      </c>
      <c r="EH31" s="39">
        <f t="shared" si="65"/>
        <v>0</v>
      </c>
      <c r="EI31" s="39">
        <f t="shared" si="65"/>
        <v>0</v>
      </c>
      <c r="EJ31" s="39">
        <f t="shared" si="65"/>
        <v>0</v>
      </c>
      <c r="EK31" s="10"/>
      <c r="EL31" s="40">
        <f t="shared" ref="EL31:EL39" si="66">IF(EK11=0,0,IF(ES31&lt;MaxStdDev,1,0))</f>
        <v>0</v>
      </c>
      <c r="EM31" s="40">
        <f t="shared" ref="EM31:EM39" si="67">IF(EK11=0,0,IF(ET31&lt;MaxStdDev,1,0))</f>
        <v>0</v>
      </c>
      <c r="EN31" s="40">
        <f t="shared" ref="EN31:EN39" si="68">IF(EK11=0,0,IF(EU31&lt;MaxStdDev,1,0))</f>
        <v>0</v>
      </c>
      <c r="EO31" s="40">
        <f t="shared" ref="EO31:EO39" si="69">IF(EK11=0,0,IF(EV31&lt;MaxStdDev,1,0))</f>
        <v>0</v>
      </c>
      <c r="EP31" s="40">
        <f t="shared" ref="EP31:EP39" si="70">IF(EK11=0,0,IF(EW31&lt;MaxStdDev,1,0))</f>
        <v>0</v>
      </c>
      <c r="EQ31" s="40">
        <f t="shared" ref="EQ31:EQ39" si="71">IF(EK11=0,0,IF(EJ31=0,0,IF(EX31&lt;MaxStdDev,1,0)))</f>
        <v>0</v>
      </c>
      <c r="ES31" s="41">
        <f t="shared" ref="ES31:EW39" si="72">IF(EC$43=0,0,ABS(EC31-EC$41)/EC$43)</f>
        <v>2.0969993534435067</v>
      </c>
      <c r="ET31" s="41">
        <f t="shared" si="72"/>
        <v>0.12794106895693175</v>
      </c>
      <c r="EU31" s="41">
        <f t="shared" si="72"/>
        <v>1.4946112938832279</v>
      </c>
      <c r="EV31" s="41">
        <f t="shared" si="72"/>
        <v>1.1066089542663642</v>
      </c>
      <c r="EW31" s="41">
        <f t="shared" si="72"/>
        <v>0.44186971884002874</v>
      </c>
      <c r="EX31" s="41">
        <f t="shared" ref="EX31:EX39" si="73">IF(EJ$43=0,0,ABS(EJ31-EJ$41)/EJ$43)</f>
        <v>7.6009265474711603</v>
      </c>
      <c r="EY31" s="86"/>
      <c r="FB31" s="18">
        <f t="shared" si="64"/>
        <v>36388</v>
      </c>
      <c r="FC31" s="39">
        <f t="shared" ref="FC31:FJ39" si="74">IF(FC11=0,0,FC$15/FC11)</f>
        <v>1.1273705808935843</v>
      </c>
      <c r="FD31" s="39">
        <f t="shared" si="74"/>
        <v>1.0624371531930907</v>
      </c>
      <c r="FE31" s="39">
        <f t="shared" si="74"/>
        <v>1.1531382267356094</v>
      </c>
      <c r="FF31" s="39">
        <f t="shared" si="74"/>
        <v>1.0802964355703621</v>
      </c>
      <c r="FG31" s="39">
        <f t="shared" si="74"/>
        <v>1.3039668800497901</v>
      </c>
      <c r="FH31" s="39">
        <f t="shared" si="74"/>
        <v>0</v>
      </c>
      <c r="FI31" s="39">
        <f t="shared" si="74"/>
        <v>0</v>
      </c>
      <c r="FJ31" s="39">
        <f t="shared" si="74"/>
        <v>0.83237393820798655</v>
      </c>
      <c r="FK31" s="10"/>
      <c r="FL31" s="40">
        <f t="shared" ref="FL31:FL39" si="75">IF(FK11=0,0,IF(FS31&lt;MaxStdDev,1,0))</f>
        <v>1</v>
      </c>
      <c r="FM31" s="40">
        <f t="shared" ref="FM31:FM39" si="76">IF(FK11=0,0,IF(FT31&lt;MaxStdDev,1,0))</f>
        <v>1</v>
      </c>
      <c r="FN31" s="40">
        <f t="shared" ref="FN31:FN39" si="77">IF(FK11=0,0,IF(FU31&lt;MaxStdDev,1,0))</f>
        <v>0</v>
      </c>
      <c r="FO31" s="40">
        <f t="shared" ref="FO31:FO39" si="78">IF(FK11=0,0,IF(FV31&lt;MaxStdDev,1,0))</f>
        <v>1</v>
      </c>
      <c r="FP31" s="40">
        <f t="shared" ref="FP31:FP39" si="79">IF(FK11=0,0,IF(FW31&lt;MaxStdDev,1,0))</f>
        <v>1</v>
      </c>
      <c r="FQ31" s="40">
        <f t="shared" ref="FQ31:FQ39" si="80">IF(FK11=0,0,IF(FJ31=0,0,IF(FX31&lt;MaxStdDev,1,0)))</f>
        <v>1</v>
      </c>
      <c r="FS31" s="41">
        <f t="shared" ref="FS31:FW39" si="81">IF(FC$43=0,0,ABS(FC31-FC$41)/FC$43)</f>
        <v>0.66862888790935382</v>
      </c>
      <c r="FT31" s="41">
        <f t="shared" si="81"/>
        <v>1.4003809930051281</v>
      </c>
      <c r="FU31" s="41">
        <f t="shared" si="81"/>
        <v>2.316256948926898</v>
      </c>
      <c r="FV31" s="41">
        <f t="shared" si="81"/>
        <v>1.4030690604130724</v>
      </c>
      <c r="FW31" s="41">
        <f t="shared" si="81"/>
        <v>1.4598445230007002</v>
      </c>
      <c r="FX31" s="41">
        <f t="shared" ref="FX31:FX39" si="82">IF(FJ$43=0,0,ABS(FJ31-FJ$41)/FJ$43)</f>
        <v>0.32729776959022761</v>
      </c>
      <c r="FY31" s="86"/>
      <c r="GB31" s="18">
        <f t="shared" si="64"/>
        <v>36297</v>
      </c>
      <c r="GC31" s="39">
        <f t="shared" ref="GC31:GJ39" si="83">IF(GC11=0,0,GC$15/GC11)</f>
        <v>0.98333333433944903</v>
      </c>
      <c r="GD31" s="39">
        <f t="shared" si="83"/>
        <v>0.92348144059173387</v>
      </c>
      <c r="GE31" s="39">
        <f t="shared" si="83"/>
        <v>1.0066209177317438</v>
      </c>
      <c r="GF31" s="39">
        <f t="shared" si="83"/>
        <v>0.9278280448884545</v>
      </c>
      <c r="GG31" s="39">
        <f t="shared" si="83"/>
        <v>1.3168627853868267</v>
      </c>
      <c r="GH31" s="39">
        <f t="shared" si="83"/>
        <v>0</v>
      </c>
      <c r="GI31" s="39">
        <f t="shared" si="83"/>
        <v>0</v>
      </c>
      <c r="GJ31" s="39">
        <f t="shared" si="83"/>
        <v>0.90716929107381894</v>
      </c>
      <c r="GK31" s="10"/>
      <c r="GL31" s="40">
        <f t="shared" ref="GL31:GL39" si="84">IF(GK11=0,0,IF(GS31&lt;MaxStdDev,1,0))</f>
        <v>1</v>
      </c>
      <c r="GM31" s="40">
        <f t="shared" ref="GM31:GM39" si="85">IF(GK11=0,0,IF(GT31&lt;MaxStdDev,1,0))</f>
        <v>1</v>
      </c>
      <c r="GN31" s="40">
        <f t="shared" ref="GN31:GN39" si="86">IF(GK11=0,0,IF(GU31&lt;MaxStdDev,1,0))</f>
        <v>1</v>
      </c>
      <c r="GO31" s="40">
        <f t="shared" ref="GO31:GO39" si="87">IF(GK11=0,0,IF(GV31&lt;MaxStdDev,1,0))</f>
        <v>1</v>
      </c>
      <c r="GP31" s="40">
        <f t="shared" ref="GP31:GP39" si="88">IF(GK11=0,0,IF(GW31&lt;MaxStdDev,1,0))</f>
        <v>1</v>
      </c>
      <c r="GQ31" s="40">
        <f t="shared" ref="GQ31:GQ39" si="89">IF(GK11=0,0,IF(GJ31=0,0,IF(GX31&lt;MaxStdDev,1,0)))</f>
        <v>1</v>
      </c>
      <c r="GS31" s="41">
        <f t="shared" ref="GS31:GW39" si="90">IF(GC$43=0,0,ABS(GC31-GC$41)/GC$43)</f>
        <v>0.5338186430070746</v>
      </c>
      <c r="GT31" s="41">
        <f t="shared" si="90"/>
        <v>0.47627798583417602</v>
      </c>
      <c r="GU31" s="41">
        <f t="shared" si="90"/>
        <v>0.13896152183979088</v>
      </c>
      <c r="GV31" s="41">
        <f t="shared" si="90"/>
        <v>0.21543470249612692</v>
      </c>
      <c r="GW31" s="41">
        <f t="shared" si="90"/>
        <v>0.364428320803801</v>
      </c>
      <c r="GX31" s="41">
        <f t="shared" ref="GX31:GX39" si="91">IF(GJ$43=0,0,ABS(GJ31-GJ$41)/GJ$43)</f>
        <v>8.5822181371450965E-2</v>
      </c>
      <c r="GY31" s="86"/>
      <c r="HB31" s="18">
        <f t="shared" ref="HB31" si="92">HB11</f>
        <v>36206</v>
      </c>
      <c r="HC31" s="39">
        <f t="shared" ref="HC31:HJ39" si="93">IF(HC11=0,0,HC$15/HC11)</f>
        <v>0</v>
      </c>
      <c r="HD31" s="39">
        <f t="shared" si="93"/>
        <v>1.1510935151548891</v>
      </c>
      <c r="HE31" s="39">
        <f t="shared" si="93"/>
        <v>1.0238855377915284</v>
      </c>
      <c r="HF31" s="39">
        <f t="shared" si="93"/>
        <v>1.1196092678972454</v>
      </c>
      <c r="HG31" s="39">
        <f t="shared" si="93"/>
        <v>1.3176716418333643</v>
      </c>
      <c r="HH31" s="39">
        <f t="shared" si="93"/>
        <v>0</v>
      </c>
      <c r="HI31" s="39">
        <f t="shared" si="93"/>
        <v>0</v>
      </c>
      <c r="HJ31" s="39">
        <f t="shared" si="93"/>
        <v>0.92177437880286162</v>
      </c>
      <c r="HK31" s="10"/>
      <c r="HL31" s="40">
        <f t="shared" ref="HL31:HL39" si="94">IF(HK11=0,0,IF(HS31&lt;MaxStdDev,1,0))</f>
        <v>0</v>
      </c>
      <c r="HM31" s="40">
        <f t="shared" ref="HM31:HM39" si="95">IF(HK11=0,0,IF(HT31&lt;MaxStdDev,1,0))</f>
        <v>0</v>
      </c>
      <c r="HN31" s="40">
        <f t="shared" ref="HN31:HN39" si="96">IF(HK11=0,0,IF(HU31&lt;MaxStdDev,1,0))</f>
        <v>0</v>
      </c>
      <c r="HO31" s="40">
        <f t="shared" ref="HO31:HO39" si="97">IF(HK11=0,0,IF(HV31&lt;MaxStdDev,1,0))</f>
        <v>0</v>
      </c>
      <c r="HP31" s="40">
        <f t="shared" ref="HP31:HP39" si="98">IF(HK11=0,0,IF(HW31&lt;MaxStdDev,1,0))</f>
        <v>0</v>
      </c>
      <c r="HQ31" s="40">
        <f t="shared" ref="HQ31:HQ39" si="99">IF(HK11=0,0,IF(HJ31=0,0,IF(HX31&lt;MaxStdDev,1,0)))</f>
        <v>0</v>
      </c>
      <c r="HS31" s="41">
        <f t="shared" ref="HS31:HW39" si="100">IF(HC$43=0,0,ABS(HC31-HC$41)/HC$43)</f>
        <v>13.629099321056612</v>
      </c>
      <c r="HT31" s="41">
        <f t="shared" si="100"/>
        <v>4.2554156214318182</v>
      </c>
      <c r="HU31" s="41">
        <f t="shared" si="100"/>
        <v>1.3150229224231298</v>
      </c>
      <c r="HV31" s="41">
        <f t="shared" si="100"/>
        <v>0.73449650949350331</v>
      </c>
      <c r="HW31" s="41">
        <f t="shared" si="100"/>
        <v>0.67620629791222475</v>
      </c>
      <c r="HX31" s="41">
        <f t="shared" ref="HX31:HX39" si="101">IF(HJ$43=0,0,ABS(HJ31-HJ$41)/HJ$43)</f>
        <v>0.37232389436990138</v>
      </c>
    </row>
    <row r="32" spans="1:232" x14ac:dyDescent="0.25">
      <c r="B32" s="18">
        <f t="shared" ref="B32:B39" si="102">+B31+7</f>
        <v>37130</v>
      </c>
      <c r="C32" s="39">
        <f t="shared" si="16"/>
        <v>2.7705453609841468</v>
      </c>
      <c r="D32" s="39">
        <f t="shared" si="16"/>
        <v>1.6907736997600953</v>
      </c>
      <c r="E32" s="39">
        <f t="shared" si="16"/>
        <v>2.2051345239111102</v>
      </c>
      <c r="F32" s="39">
        <f t="shared" si="16"/>
        <v>1.712176678769606</v>
      </c>
      <c r="G32" s="39">
        <f t="shared" si="16"/>
        <v>2.4406777409704468</v>
      </c>
      <c r="H32" s="39">
        <f t="shared" si="17"/>
        <v>0</v>
      </c>
      <c r="I32" s="39">
        <f t="shared" si="17"/>
        <v>0</v>
      </c>
      <c r="J32" s="39">
        <f t="shared" si="17"/>
        <v>0</v>
      </c>
      <c r="K32" s="10"/>
      <c r="L32" s="40">
        <f t="shared" si="18"/>
        <v>1</v>
      </c>
      <c r="M32" s="40">
        <f t="shared" si="19"/>
        <v>1</v>
      </c>
      <c r="N32" s="40">
        <f t="shared" si="20"/>
        <v>1</v>
      </c>
      <c r="O32" s="40">
        <f t="shared" si="21"/>
        <v>1</v>
      </c>
      <c r="P32" s="40">
        <f t="shared" si="22"/>
        <v>1</v>
      </c>
      <c r="Q32" s="40">
        <f t="shared" si="23"/>
        <v>0</v>
      </c>
      <c r="S32" s="41">
        <f t="shared" si="24"/>
        <v>0.97252937003162954</v>
      </c>
      <c r="T32" s="41">
        <f t="shared" si="24"/>
        <v>0.52443791618877433</v>
      </c>
      <c r="U32" s="41">
        <f t="shared" si="24"/>
        <v>0.94596242644413053</v>
      </c>
      <c r="V32" s="41">
        <f t="shared" si="24"/>
        <v>0.36457844873487549</v>
      </c>
      <c r="W32" s="41">
        <f t="shared" si="24"/>
        <v>0.89442687961102496</v>
      </c>
      <c r="X32" s="41">
        <f t="shared" si="25"/>
        <v>3.428588240456877</v>
      </c>
      <c r="Y32" s="86"/>
      <c r="AB32" s="18">
        <f t="shared" ref="AB32:AB39" si="103">+AB31+7</f>
        <v>37032</v>
      </c>
      <c r="AC32" s="39">
        <f t="shared" si="27"/>
        <v>0.71844030223824962</v>
      </c>
      <c r="AD32" s="39">
        <f t="shared" si="27"/>
        <v>0.90515863472187297</v>
      </c>
      <c r="AE32" s="39">
        <f t="shared" si="27"/>
        <v>0.92201423139020888</v>
      </c>
      <c r="AF32" s="39">
        <f t="shared" si="27"/>
        <v>1.1210372766879719</v>
      </c>
      <c r="AG32" s="39">
        <f t="shared" si="27"/>
        <v>1.9750943601963373</v>
      </c>
      <c r="AH32" s="39">
        <f t="shared" si="27"/>
        <v>0</v>
      </c>
      <c r="AI32" s="39">
        <f t="shared" si="27"/>
        <v>0</v>
      </c>
      <c r="AJ32" s="39">
        <f t="shared" si="27"/>
        <v>0</v>
      </c>
      <c r="AK32" s="10"/>
      <c r="AL32" s="40">
        <f t="shared" si="28"/>
        <v>1</v>
      </c>
      <c r="AM32" s="40">
        <f t="shared" si="29"/>
        <v>1</v>
      </c>
      <c r="AN32" s="40">
        <f t="shared" si="30"/>
        <v>1</v>
      </c>
      <c r="AO32" s="40">
        <f t="shared" si="31"/>
        <v>1</v>
      </c>
      <c r="AP32" s="40">
        <f t="shared" si="32"/>
        <v>1</v>
      </c>
      <c r="AQ32" s="40">
        <f t="shared" si="33"/>
        <v>0</v>
      </c>
      <c r="AS32" s="41">
        <f t="shared" si="34"/>
        <v>0.4132532036466024</v>
      </c>
      <c r="AT32" s="41">
        <f t="shared" si="34"/>
        <v>0.1780093897141192</v>
      </c>
      <c r="AU32" s="41">
        <f t="shared" si="34"/>
        <v>0.17145803234235241</v>
      </c>
      <c r="AV32" s="41">
        <f t="shared" si="34"/>
        <v>0.80322467283802734</v>
      </c>
      <c r="AW32" s="41">
        <f t="shared" si="34"/>
        <v>0.93912602222368069</v>
      </c>
      <c r="AX32" s="41">
        <f t="shared" si="35"/>
        <v>8.0544077875009528</v>
      </c>
      <c r="BA32" s="86"/>
      <c r="BB32" s="18">
        <f t="shared" ref="BB32:BB39" si="104">+BB31+7</f>
        <v>36941</v>
      </c>
      <c r="BC32" s="39">
        <f t="shared" si="37"/>
        <v>0</v>
      </c>
      <c r="BD32" s="39">
        <f t="shared" si="37"/>
        <v>1.2236238991444961</v>
      </c>
      <c r="BE32" s="39">
        <f t="shared" si="37"/>
        <v>1.1562450993498572</v>
      </c>
      <c r="BF32" s="39">
        <f t="shared" si="37"/>
        <v>0.92215182565036546</v>
      </c>
      <c r="BG32" s="39">
        <f t="shared" si="37"/>
        <v>1.2757527696610969</v>
      </c>
      <c r="BH32" s="39">
        <f t="shared" si="37"/>
        <v>0</v>
      </c>
      <c r="BI32" s="39">
        <f t="shared" si="37"/>
        <v>0</v>
      </c>
      <c r="BJ32" s="39">
        <f t="shared" si="37"/>
        <v>0.99591673009543857</v>
      </c>
      <c r="BK32" s="10"/>
      <c r="BL32" s="40">
        <f t="shared" si="38"/>
        <v>0</v>
      </c>
      <c r="BM32" s="40">
        <f t="shared" si="39"/>
        <v>1</v>
      </c>
      <c r="BN32" s="40">
        <f t="shared" si="40"/>
        <v>1</v>
      </c>
      <c r="BO32" s="40">
        <f t="shared" si="41"/>
        <v>1</v>
      </c>
      <c r="BP32" s="40">
        <f t="shared" si="42"/>
        <v>1</v>
      </c>
      <c r="BQ32" s="40">
        <f t="shared" si="43"/>
        <v>1</v>
      </c>
      <c r="BS32" s="41">
        <f t="shared" si="44"/>
        <v>8.382160222082403</v>
      </c>
      <c r="BT32" s="41">
        <f t="shared" si="44"/>
        <v>0.97455818106397019</v>
      </c>
      <c r="BU32" s="41">
        <f t="shared" si="44"/>
        <v>0.61642154338053201</v>
      </c>
      <c r="BV32" s="41">
        <f t="shared" si="44"/>
        <v>0.32547010210096827</v>
      </c>
      <c r="BW32" s="41">
        <f t="shared" si="44"/>
        <v>0.39134683251334107</v>
      </c>
      <c r="BX32" s="41">
        <f t="shared" si="45"/>
        <v>0.35318384018661392</v>
      </c>
      <c r="BY32" s="86"/>
      <c r="CB32" s="18">
        <f t="shared" ref="CB32:CB39" si="105">+CB31+7</f>
        <v>36759</v>
      </c>
      <c r="CC32" s="39">
        <f t="shared" si="46"/>
        <v>1.2292592482181539</v>
      </c>
      <c r="CD32" s="39">
        <f t="shared" si="46"/>
        <v>1.2110721062084746</v>
      </c>
      <c r="CE32" s="39">
        <f t="shared" si="46"/>
        <v>1.2266226180361703</v>
      </c>
      <c r="CF32" s="39">
        <f t="shared" si="46"/>
        <v>1.2113204965091133</v>
      </c>
      <c r="CG32" s="39">
        <f t="shared" si="46"/>
        <v>1.8500143764938235</v>
      </c>
      <c r="CH32" s="39">
        <f t="shared" si="46"/>
        <v>0</v>
      </c>
      <c r="CI32" s="39">
        <f t="shared" si="46"/>
        <v>0</v>
      </c>
      <c r="CJ32" s="39">
        <f t="shared" si="46"/>
        <v>1.3120371393832209</v>
      </c>
      <c r="CK32" s="10"/>
      <c r="CL32" s="40">
        <f t="shared" si="47"/>
        <v>1</v>
      </c>
      <c r="CM32" s="40">
        <f t="shared" si="48"/>
        <v>1</v>
      </c>
      <c r="CN32" s="40">
        <f t="shared" si="49"/>
        <v>1</v>
      </c>
      <c r="CO32" s="40">
        <f t="shared" si="50"/>
        <v>0</v>
      </c>
      <c r="CP32" s="40">
        <f t="shared" si="51"/>
        <v>0</v>
      </c>
      <c r="CQ32" s="40">
        <f t="shared" si="52"/>
        <v>0</v>
      </c>
      <c r="CS32" s="41">
        <f t="shared" si="53"/>
        <v>0.32673891009018979</v>
      </c>
      <c r="CT32" s="41">
        <f t="shared" si="53"/>
        <v>1.1517253656679305</v>
      </c>
      <c r="CU32" s="41">
        <f t="shared" si="53"/>
        <v>1.0530459124339062</v>
      </c>
      <c r="CV32" s="41">
        <f t="shared" si="53"/>
        <v>2.5812787133030981</v>
      </c>
      <c r="CW32" s="41">
        <f t="shared" si="53"/>
        <v>2.1653526383227617</v>
      </c>
      <c r="CX32" s="41">
        <f t="shared" si="54"/>
        <v>1.96485061372742</v>
      </c>
      <c r="DA32" s="86"/>
      <c r="DB32" s="18">
        <f t="shared" ref="DB32:DB39" si="106">+DB31+7</f>
        <v>36668</v>
      </c>
      <c r="DC32" s="39">
        <f t="shared" si="55"/>
        <v>0.89118504132722376</v>
      </c>
      <c r="DD32" s="39">
        <f t="shared" si="55"/>
        <v>1.078818836477285</v>
      </c>
      <c r="DE32" s="39">
        <f t="shared" si="55"/>
        <v>0.80675351851334931</v>
      </c>
      <c r="DF32" s="39">
        <f t="shared" si="55"/>
        <v>1.0273557619609084</v>
      </c>
      <c r="DG32" s="39">
        <f t="shared" si="55"/>
        <v>1.731045624179856</v>
      </c>
      <c r="DH32" s="39">
        <f t="shared" si="55"/>
        <v>0</v>
      </c>
      <c r="DI32" s="39">
        <f t="shared" si="55"/>
        <v>0</v>
      </c>
      <c r="DJ32" s="39">
        <f t="shared" si="55"/>
        <v>0</v>
      </c>
      <c r="DK32" s="10"/>
      <c r="DL32" s="40">
        <f t="shared" si="56"/>
        <v>0</v>
      </c>
      <c r="DM32" s="40">
        <f t="shared" si="57"/>
        <v>0</v>
      </c>
      <c r="DN32" s="40">
        <f t="shared" si="58"/>
        <v>0</v>
      </c>
      <c r="DO32" s="40">
        <f t="shared" si="59"/>
        <v>0</v>
      </c>
      <c r="DP32" s="40">
        <f t="shared" si="60"/>
        <v>0</v>
      </c>
      <c r="DQ32" s="40">
        <f t="shared" si="61"/>
        <v>0</v>
      </c>
      <c r="DS32" s="41">
        <f t="shared" si="62"/>
        <v>9.08403273772764E-3</v>
      </c>
      <c r="DT32" s="41">
        <f t="shared" si="62"/>
        <v>0.63608951443152462</v>
      </c>
      <c r="DU32" s="41">
        <f t="shared" si="62"/>
        <v>2.4660767580404799</v>
      </c>
      <c r="DV32" s="41">
        <f t="shared" si="62"/>
        <v>0.65596431603113226</v>
      </c>
      <c r="DW32" s="41">
        <f t="shared" si="62"/>
        <v>1.3480103890675712</v>
      </c>
      <c r="DX32" s="41">
        <f t="shared" si="63"/>
        <v>2.5245518612050106</v>
      </c>
      <c r="EA32" s="86"/>
      <c r="EB32" s="18">
        <f t="shared" ref="EB32:EB39" si="107">+EB31+7</f>
        <v>36577</v>
      </c>
      <c r="EC32" s="39">
        <f t="shared" si="65"/>
        <v>0</v>
      </c>
      <c r="ED32" s="39">
        <f t="shared" si="65"/>
        <v>1.1161865612661193</v>
      </c>
      <c r="EE32" s="39">
        <f t="shared" si="65"/>
        <v>1.3110381673865641</v>
      </c>
      <c r="EF32" s="39">
        <f t="shared" si="65"/>
        <v>1.2195901394445288</v>
      </c>
      <c r="EG32" s="39">
        <f t="shared" si="65"/>
        <v>1.2334140542088139</v>
      </c>
      <c r="EH32" s="39">
        <f t="shared" si="65"/>
        <v>0</v>
      </c>
      <c r="EI32" s="39">
        <f t="shared" si="65"/>
        <v>0</v>
      </c>
      <c r="EJ32" s="39">
        <f t="shared" si="65"/>
        <v>0.89687031641506698</v>
      </c>
      <c r="EK32" s="10"/>
      <c r="EL32" s="40">
        <f t="shared" si="66"/>
        <v>0</v>
      </c>
      <c r="EM32" s="40">
        <f t="shared" si="67"/>
        <v>1</v>
      </c>
      <c r="EN32" s="40">
        <f t="shared" si="68"/>
        <v>0</v>
      </c>
      <c r="EO32" s="40">
        <f t="shared" si="69"/>
        <v>1</v>
      </c>
      <c r="EP32" s="40">
        <f t="shared" si="70"/>
        <v>1</v>
      </c>
      <c r="EQ32" s="40">
        <f t="shared" si="71"/>
        <v>1</v>
      </c>
      <c r="ES32" s="41">
        <f t="shared" si="72"/>
        <v>10.445013360662408</v>
      </c>
      <c r="ET32" s="41">
        <f t="shared" si="72"/>
        <v>0.82143738532650412</v>
      </c>
      <c r="EU32" s="41">
        <f t="shared" si="72"/>
        <v>1.8991103629371573</v>
      </c>
      <c r="EV32" s="41">
        <f t="shared" si="72"/>
        <v>1.124295720554974</v>
      </c>
      <c r="EW32" s="41">
        <f t="shared" si="72"/>
        <v>0.26839190968071958</v>
      </c>
      <c r="EX32" s="41">
        <f t="shared" si="73"/>
        <v>0.21378391123635124</v>
      </c>
      <c r="EY32" s="86"/>
      <c r="FB32" s="18">
        <f t="shared" ref="FB32:FB39" si="108">+FB31+7</f>
        <v>36395</v>
      </c>
      <c r="FC32" s="39">
        <f t="shared" si="74"/>
        <v>0.96399690825663842</v>
      </c>
      <c r="FD32" s="39">
        <f t="shared" si="74"/>
        <v>1.0028016634873287</v>
      </c>
      <c r="FE32" s="39">
        <f t="shared" si="74"/>
        <v>0.91091164513637402</v>
      </c>
      <c r="FF32" s="39">
        <f t="shared" si="74"/>
        <v>1.0284182648695837</v>
      </c>
      <c r="FG32" s="39">
        <f t="shared" si="74"/>
        <v>1.5148787689773169</v>
      </c>
      <c r="FH32" s="39">
        <f t="shared" si="74"/>
        <v>0</v>
      </c>
      <c r="FI32" s="39">
        <f t="shared" si="74"/>
        <v>0</v>
      </c>
      <c r="FJ32" s="39">
        <f t="shared" si="74"/>
        <v>0.93951880936157073</v>
      </c>
      <c r="FK32" s="10"/>
      <c r="FL32" s="40">
        <f t="shared" si="75"/>
        <v>1</v>
      </c>
      <c r="FM32" s="40">
        <f t="shared" si="76"/>
        <v>1</v>
      </c>
      <c r="FN32" s="40">
        <f t="shared" si="77"/>
        <v>1</v>
      </c>
      <c r="FO32" s="40">
        <f t="shared" si="78"/>
        <v>1</v>
      </c>
      <c r="FP32" s="40">
        <f t="shared" si="79"/>
        <v>0</v>
      </c>
      <c r="FQ32" s="40">
        <f t="shared" si="80"/>
        <v>0</v>
      </c>
      <c r="FS32" s="41">
        <f t="shared" si="81"/>
        <v>0.28195437689451269</v>
      </c>
      <c r="FT32" s="41">
        <f t="shared" si="81"/>
        <v>0.75943721050095925</v>
      </c>
      <c r="FU32" s="41">
        <f t="shared" si="81"/>
        <v>0.70952144920013738</v>
      </c>
      <c r="FV32" s="41">
        <f t="shared" si="81"/>
        <v>0.97995459211691605</v>
      </c>
      <c r="FW32" s="41">
        <f t="shared" si="81"/>
        <v>3.0066038516276219</v>
      </c>
      <c r="FX32" s="41">
        <f t="shared" si="82"/>
        <v>1.5748745288958474</v>
      </c>
      <c r="FY32" s="86"/>
      <c r="GB32" s="18">
        <f t="shared" ref="GB32:GB39" si="109">+GB31+7</f>
        <v>36304</v>
      </c>
      <c r="GC32" s="39">
        <f t="shared" si="83"/>
        <v>0.88525816916742317</v>
      </c>
      <c r="GD32" s="39">
        <f t="shared" si="83"/>
        <v>0.84143204256864546</v>
      </c>
      <c r="GE32" s="39">
        <f t="shared" si="83"/>
        <v>0.91000011693307925</v>
      </c>
      <c r="GF32" s="39">
        <f t="shared" si="83"/>
        <v>0.84147384961900418</v>
      </c>
      <c r="GG32" s="39">
        <f t="shared" si="83"/>
        <v>1.3859231752624146</v>
      </c>
      <c r="GH32" s="39">
        <f t="shared" si="83"/>
        <v>0</v>
      </c>
      <c r="GI32" s="39">
        <f t="shared" si="83"/>
        <v>0</v>
      </c>
      <c r="GJ32" s="39">
        <f t="shared" si="83"/>
        <v>0</v>
      </c>
      <c r="GK32" s="10"/>
      <c r="GL32" s="40">
        <f t="shared" si="84"/>
        <v>0</v>
      </c>
      <c r="GM32" s="40">
        <f t="shared" si="85"/>
        <v>0</v>
      </c>
      <c r="GN32" s="40">
        <f t="shared" si="86"/>
        <v>0</v>
      </c>
      <c r="GO32" s="40">
        <f t="shared" si="87"/>
        <v>0</v>
      </c>
      <c r="GP32" s="40">
        <f t="shared" si="88"/>
        <v>0</v>
      </c>
      <c r="GQ32" s="40">
        <f t="shared" si="89"/>
        <v>0</v>
      </c>
      <c r="GS32" s="41">
        <f t="shared" si="90"/>
        <v>0.34302478668528169</v>
      </c>
      <c r="GT32" s="41">
        <f t="shared" si="90"/>
        <v>1.8652202835184297</v>
      </c>
      <c r="GU32" s="41">
        <f t="shared" si="90"/>
        <v>0.68653863409240212</v>
      </c>
      <c r="GV32" s="41">
        <f t="shared" si="90"/>
        <v>0.90608253934247307</v>
      </c>
      <c r="GW32" s="41">
        <f t="shared" si="90"/>
        <v>0.39111687186361987</v>
      </c>
      <c r="GX32" s="41">
        <f t="shared" si="91"/>
        <v>1.8739885931806664</v>
      </c>
      <c r="GY32" s="86"/>
      <c r="HB32" s="18">
        <f t="shared" ref="HB32:HB39" si="110">+HB31+7</f>
        <v>36213</v>
      </c>
      <c r="HC32" s="39">
        <f t="shared" si="93"/>
        <v>1.0121671596514514</v>
      </c>
      <c r="HD32" s="39">
        <f t="shared" si="93"/>
        <v>0.96270485421817475</v>
      </c>
      <c r="HE32" s="39">
        <f t="shared" si="93"/>
        <v>0.96174475123539716</v>
      </c>
      <c r="HF32" s="39">
        <f t="shared" si="93"/>
        <v>1.1219899528358492</v>
      </c>
      <c r="HG32" s="39">
        <f t="shared" si="93"/>
        <v>1.1751507051434524</v>
      </c>
      <c r="HH32" s="39">
        <f t="shared" si="93"/>
        <v>0</v>
      </c>
      <c r="HI32" s="39">
        <f t="shared" si="93"/>
        <v>0</v>
      </c>
      <c r="HJ32" s="39">
        <f t="shared" si="93"/>
        <v>0.98920829426360835</v>
      </c>
      <c r="HK32" s="10"/>
      <c r="HL32" s="40">
        <f t="shared" si="94"/>
        <v>1</v>
      </c>
      <c r="HM32" s="40">
        <f t="shared" si="95"/>
        <v>1</v>
      </c>
      <c r="HN32" s="40">
        <f t="shared" si="96"/>
        <v>1</v>
      </c>
      <c r="HO32" s="40">
        <f t="shared" si="97"/>
        <v>1</v>
      </c>
      <c r="HP32" s="40">
        <f t="shared" si="98"/>
        <v>1</v>
      </c>
      <c r="HQ32" s="40">
        <f t="shared" si="99"/>
        <v>1</v>
      </c>
      <c r="HS32" s="41">
        <f t="shared" si="100"/>
        <v>8.9320589756964372E-2</v>
      </c>
      <c r="HT32" s="41">
        <f t="shared" si="100"/>
        <v>3.1979929071420464E-2</v>
      </c>
      <c r="HU32" s="41">
        <f t="shared" si="100"/>
        <v>0.60616921940592494</v>
      </c>
      <c r="HV32" s="41">
        <f t="shared" si="100"/>
        <v>0.75090437951878752</v>
      </c>
      <c r="HW32" s="41">
        <f t="shared" si="100"/>
        <v>0.38467591803523038</v>
      </c>
      <c r="HX32" s="41">
        <f t="shared" si="101"/>
        <v>0.78787748916668787</v>
      </c>
    </row>
    <row r="33" spans="1:233" x14ac:dyDescent="0.25">
      <c r="B33" s="18">
        <f t="shared" si="102"/>
        <v>37137</v>
      </c>
      <c r="C33" s="39">
        <f t="shared" si="16"/>
        <v>0</v>
      </c>
      <c r="D33" s="39">
        <f t="shared" si="16"/>
        <v>1.4172003705202647</v>
      </c>
      <c r="E33" s="39">
        <f t="shared" si="16"/>
        <v>1.5358667683027369</v>
      </c>
      <c r="F33" s="39">
        <f t="shared" si="16"/>
        <v>1.4568316202173406</v>
      </c>
      <c r="G33" s="39">
        <f t="shared" si="16"/>
        <v>1.6072848456582116</v>
      </c>
      <c r="H33" s="39">
        <f t="shared" si="17"/>
        <v>0</v>
      </c>
      <c r="I33" s="39">
        <f t="shared" si="17"/>
        <v>0</v>
      </c>
      <c r="J33" s="39">
        <f t="shared" si="17"/>
        <v>1.3698416144483367</v>
      </c>
      <c r="K33" s="10"/>
      <c r="L33" s="40">
        <f t="shared" si="18"/>
        <v>0</v>
      </c>
      <c r="M33" s="40">
        <f t="shared" si="19"/>
        <v>1</v>
      </c>
      <c r="N33" s="40">
        <f t="shared" si="20"/>
        <v>1</v>
      </c>
      <c r="O33" s="40">
        <f t="shared" si="21"/>
        <v>1</v>
      </c>
      <c r="P33" s="40">
        <f t="shared" si="22"/>
        <v>1</v>
      </c>
      <c r="Q33" s="40">
        <f t="shared" si="23"/>
        <v>1</v>
      </c>
      <c r="S33" s="41">
        <f t="shared" si="24"/>
        <v>2.1592845975841675</v>
      </c>
      <c r="T33" s="41">
        <f t="shared" si="24"/>
        <v>2.7364844366129321E-2</v>
      </c>
      <c r="U33" s="41">
        <f t="shared" si="24"/>
        <v>0.15415328433813677</v>
      </c>
      <c r="V33" s="41">
        <f t="shared" si="24"/>
        <v>8.0571770743887425E-2</v>
      </c>
      <c r="W33" s="41">
        <f t="shared" si="24"/>
        <v>0.31461319776608399</v>
      </c>
      <c r="X33" s="41">
        <f t="shared" si="25"/>
        <v>0.10055713869768791</v>
      </c>
      <c r="Y33" s="86"/>
      <c r="AB33" s="18">
        <f t="shared" si="103"/>
        <v>37039</v>
      </c>
      <c r="AC33" s="39">
        <f t="shared" si="27"/>
        <v>0</v>
      </c>
      <c r="AD33" s="39">
        <f t="shared" si="27"/>
        <v>1.1112962538461051</v>
      </c>
      <c r="AE33" s="39">
        <f t="shared" si="27"/>
        <v>0.91806889572792716</v>
      </c>
      <c r="AF33" s="39">
        <f t="shared" si="27"/>
        <v>1.0132520657726178</v>
      </c>
      <c r="AG33" s="39">
        <f t="shared" si="27"/>
        <v>1.6116052412718622</v>
      </c>
      <c r="AH33" s="39">
        <f t="shared" si="27"/>
        <v>0</v>
      </c>
      <c r="AI33" s="39">
        <f t="shared" si="27"/>
        <v>0</v>
      </c>
      <c r="AJ33" s="39">
        <f t="shared" si="27"/>
        <v>1.303170598027652</v>
      </c>
      <c r="AK33" s="10"/>
      <c r="AL33" s="40">
        <f t="shared" si="28"/>
        <v>0</v>
      </c>
      <c r="AM33" s="40">
        <f t="shared" si="29"/>
        <v>0</v>
      </c>
      <c r="AN33" s="40">
        <f t="shared" si="30"/>
        <v>0</v>
      </c>
      <c r="AO33" s="40">
        <f t="shared" si="31"/>
        <v>0</v>
      </c>
      <c r="AP33" s="40">
        <f t="shared" si="32"/>
        <v>0</v>
      </c>
      <c r="AQ33" s="40">
        <f t="shared" si="33"/>
        <v>0</v>
      </c>
      <c r="AS33" s="41">
        <f t="shared" si="34"/>
        <v>2.4241051199894144</v>
      </c>
      <c r="AT33" s="41">
        <f t="shared" si="34"/>
        <v>0.40855620553041194</v>
      </c>
      <c r="AU33" s="41">
        <f t="shared" si="34"/>
        <v>0.16076943035693553</v>
      </c>
      <c r="AV33" s="41">
        <f t="shared" si="34"/>
        <v>0.23621443665198993</v>
      </c>
      <c r="AW33" s="41">
        <f t="shared" si="34"/>
        <v>8.529177977648783E-2</v>
      </c>
      <c r="AX33" s="41">
        <f t="shared" si="35"/>
        <v>3.8097234759496539</v>
      </c>
      <c r="BA33" s="86"/>
      <c r="BB33" s="18">
        <f t="shared" si="104"/>
        <v>36948</v>
      </c>
      <c r="BC33" s="39">
        <f t="shared" si="37"/>
        <v>1.0867484030998533</v>
      </c>
      <c r="BD33" s="39">
        <f t="shared" si="37"/>
        <v>1.2215205460433129</v>
      </c>
      <c r="BE33" s="39">
        <f t="shared" si="37"/>
        <v>1.140527977643685</v>
      </c>
      <c r="BF33" s="39">
        <f t="shared" si="37"/>
        <v>0.9726853048360975</v>
      </c>
      <c r="BG33" s="39">
        <f t="shared" si="37"/>
        <v>1.2140505073465526</v>
      </c>
      <c r="BH33" s="39">
        <f t="shared" si="37"/>
        <v>0</v>
      </c>
      <c r="BI33" s="39">
        <f t="shared" si="37"/>
        <v>0</v>
      </c>
      <c r="BJ33" s="39">
        <f t="shared" si="37"/>
        <v>1.2121524228656826</v>
      </c>
      <c r="BK33" s="10"/>
      <c r="BL33" s="40">
        <f t="shared" si="38"/>
        <v>1</v>
      </c>
      <c r="BM33" s="40">
        <f t="shared" si="39"/>
        <v>1</v>
      </c>
      <c r="BN33" s="40">
        <f t="shared" si="40"/>
        <v>1</v>
      </c>
      <c r="BO33" s="40">
        <f t="shared" si="41"/>
        <v>1</v>
      </c>
      <c r="BP33" s="40">
        <f t="shared" si="42"/>
        <v>1</v>
      </c>
      <c r="BQ33" s="40">
        <f t="shared" si="43"/>
        <v>1</v>
      </c>
      <c r="BS33" s="41">
        <f t="shared" si="44"/>
        <v>1.1085847854292392</v>
      </c>
      <c r="BT33" s="41">
        <f t="shared" si="44"/>
        <v>0.95621333417309595</v>
      </c>
      <c r="BU33" s="41">
        <f t="shared" si="44"/>
        <v>0.46428551728619977</v>
      </c>
      <c r="BV33" s="41">
        <f t="shared" si="44"/>
        <v>4.7024215820600877E-3</v>
      </c>
      <c r="BW33" s="41">
        <f t="shared" si="44"/>
        <v>0.27256051211308641</v>
      </c>
      <c r="BX33" s="41">
        <f t="shared" si="45"/>
        <v>1.2457276715974821</v>
      </c>
      <c r="BY33" s="86"/>
      <c r="CB33" s="18">
        <f t="shared" si="105"/>
        <v>36766</v>
      </c>
      <c r="CC33" s="39">
        <f t="shared" si="46"/>
        <v>1.2258969461903078</v>
      </c>
      <c r="CD33" s="39">
        <f t="shared" si="46"/>
        <v>1.2457552786756687</v>
      </c>
      <c r="CE33" s="39">
        <f t="shared" si="46"/>
        <v>1.3053519526075632</v>
      </c>
      <c r="CF33" s="39">
        <f t="shared" si="46"/>
        <v>0.94586348858520042</v>
      </c>
      <c r="CG33" s="39">
        <f t="shared" si="46"/>
        <v>1.6508725849811237</v>
      </c>
      <c r="CH33" s="39">
        <f t="shared" si="46"/>
        <v>0</v>
      </c>
      <c r="CI33" s="39">
        <f t="shared" si="46"/>
        <v>0</v>
      </c>
      <c r="CJ33" s="39">
        <f t="shared" si="46"/>
        <v>0</v>
      </c>
      <c r="CK33" s="10"/>
      <c r="CL33" s="40">
        <f t="shared" si="47"/>
        <v>1</v>
      </c>
      <c r="CM33" s="40">
        <f t="shared" si="48"/>
        <v>1</v>
      </c>
      <c r="CN33" s="40">
        <f t="shared" si="49"/>
        <v>1</v>
      </c>
      <c r="CO33" s="40">
        <f t="shared" si="50"/>
        <v>1</v>
      </c>
      <c r="CP33" s="40">
        <f t="shared" si="51"/>
        <v>1</v>
      </c>
      <c r="CQ33" s="40">
        <f t="shared" si="52"/>
        <v>0</v>
      </c>
      <c r="CS33" s="41">
        <f t="shared" si="53"/>
        <v>0.3193592435402684</v>
      </c>
      <c r="CT33" s="41">
        <f t="shared" si="53"/>
        <v>1.3833783404933595</v>
      </c>
      <c r="CU33" s="41">
        <f t="shared" si="53"/>
        <v>1.4839161167614123</v>
      </c>
      <c r="CV33" s="41">
        <f t="shared" si="53"/>
        <v>3.5901374869570145E-4</v>
      </c>
      <c r="CW33" s="41">
        <f t="shared" si="53"/>
        <v>1.3330346663688302</v>
      </c>
      <c r="CX33" s="41">
        <f t="shared" si="54"/>
        <v>5.6787278137060113</v>
      </c>
      <c r="DA33" s="86"/>
      <c r="DB33" s="18">
        <f t="shared" si="106"/>
        <v>36675</v>
      </c>
      <c r="DC33" s="39">
        <f t="shared" si="55"/>
        <v>0</v>
      </c>
      <c r="DD33" s="39">
        <f t="shared" si="55"/>
        <v>1.1081344176967538</v>
      </c>
      <c r="DE33" s="39">
        <f t="shared" si="55"/>
        <v>0.96785135276262491</v>
      </c>
      <c r="DF33" s="39">
        <f t="shared" si="55"/>
        <v>1.0534256019198831</v>
      </c>
      <c r="DG33" s="39">
        <f t="shared" si="55"/>
        <v>1.0761642353530523</v>
      </c>
      <c r="DH33" s="39">
        <f t="shared" si="55"/>
        <v>0</v>
      </c>
      <c r="DI33" s="39">
        <f t="shared" si="55"/>
        <v>0</v>
      </c>
      <c r="DJ33" s="39">
        <f t="shared" si="55"/>
        <v>1.1015885345046916</v>
      </c>
      <c r="DK33" s="10"/>
      <c r="DL33" s="40">
        <f t="shared" si="56"/>
        <v>0</v>
      </c>
      <c r="DM33" s="40">
        <f t="shared" si="57"/>
        <v>1</v>
      </c>
      <c r="DN33" s="40">
        <f t="shared" si="58"/>
        <v>1</v>
      </c>
      <c r="DO33" s="40">
        <f t="shared" si="59"/>
        <v>1</v>
      </c>
      <c r="DP33" s="40">
        <f t="shared" si="60"/>
        <v>1</v>
      </c>
      <c r="DQ33" s="40">
        <f t="shared" si="61"/>
        <v>1</v>
      </c>
      <c r="DS33" s="41">
        <f t="shared" si="62"/>
        <v>1.6318944029126019</v>
      </c>
      <c r="DT33" s="41">
        <f t="shared" si="62"/>
        <v>0.70876904918394212</v>
      </c>
      <c r="DU33" s="41">
        <f t="shared" si="62"/>
        <v>0.31832968010957868</v>
      </c>
      <c r="DV33" s="41">
        <f t="shared" si="62"/>
        <v>0.37682665154755574</v>
      </c>
      <c r="DW33" s="41">
        <f t="shared" si="62"/>
        <v>1.0920554485903147</v>
      </c>
      <c r="DX33" s="41">
        <f t="shared" si="63"/>
        <v>3.445670631259936E-2</v>
      </c>
      <c r="EA33" s="86"/>
      <c r="EB33" s="18">
        <f t="shared" si="107"/>
        <v>36584</v>
      </c>
      <c r="EC33" s="39">
        <f t="shared" si="65"/>
        <v>0.98922288816548509</v>
      </c>
      <c r="ED33" s="39">
        <f t="shared" si="65"/>
        <v>0.90830699883534816</v>
      </c>
      <c r="EE33" s="39">
        <f t="shared" si="65"/>
        <v>1.0227636058736145</v>
      </c>
      <c r="EF33" s="39">
        <f t="shared" si="65"/>
        <v>1.2362294904305819</v>
      </c>
      <c r="EG33" s="39">
        <f t="shared" si="65"/>
        <v>1.1424453941135349</v>
      </c>
      <c r="EH33" s="39">
        <f t="shared" si="65"/>
        <v>0</v>
      </c>
      <c r="EI33" s="39">
        <f t="shared" si="65"/>
        <v>0</v>
      </c>
      <c r="EJ33" s="39">
        <f t="shared" si="65"/>
        <v>0.89470516412590428</v>
      </c>
      <c r="EK33" s="10"/>
      <c r="EL33" s="40">
        <f t="shared" si="66"/>
        <v>1</v>
      </c>
      <c r="EM33" s="40">
        <f t="shared" si="67"/>
        <v>1</v>
      </c>
      <c r="EN33" s="40">
        <f t="shared" si="68"/>
        <v>0</v>
      </c>
      <c r="EO33" s="40">
        <f t="shared" si="69"/>
        <v>1</v>
      </c>
      <c r="EP33" s="40">
        <f t="shared" si="70"/>
        <v>1</v>
      </c>
      <c r="EQ33" s="40">
        <f t="shared" si="71"/>
        <v>1</v>
      </c>
      <c r="ES33" s="41">
        <f t="shared" si="72"/>
        <v>0.88441218910193942</v>
      </c>
      <c r="ET33" s="41">
        <f t="shared" si="72"/>
        <v>0.43710198070549039</v>
      </c>
      <c r="EU33" s="41">
        <f t="shared" si="72"/>
        <v>1.6997859208134285</v>
      </c>
      <c r="EV33" s="41">
        <f t="shared" si="72"/>
        <v>0.94951117156791076</v>
      </c>
      <c r="EW33" s="41">
        <f t="shared" si="72"/>
        <v>0.31288940460864217</v>
      </c>
      <c r="EX33" s="41">
        <f t="shared" si="73"/>
        <v>0.23161735771849915</v>
      </c>
      <c r="EY33" s="86"/>
      <c r="FB33" s="18">
        <f t="shared" si="108"/>
        <v>36402</v>
      </c>
      <c r="FC33" s="39">
        <f t="shared" si="74"/>
        <v>1.0880845565916857</v>
      </c>
      <c r="FD33" s="39">
        <f t="shared" si="74"/>
        <v>0.85398140645293263</v>
      </c>
      <c r="FE33" s="39">
        <f t="shared" si="74"/>
        <v>1.112827186863683</v>
      </c>
      <c r="FF33" s="39">
        <f t="shared" si="74"/>
        <v>1.0757582647576436</v>
      </c>
      <c r="FG33" s="39">
        <f t="shared" si="74"/>
        <v>1.299868226809594</v>
      </c>
      <c r="FH33" s="39">
        <f t="shared" si="74"/>
        <v>0</v>
      </c>
      <c r="FI33" s="39">
        <f t="shared" si="74"/>
        <v>0</v>
      </c>
      <c r="FJ33" s="39">
        <f t="shared" si="74"/>
        <v>0</v>
      </c>
      <c r="FK33" s="10"/>
      <c r="FL33" s="40">
        <f t="shared" si="75"/>
        <v>0</v>
      </c>
      <c r="FM33" s="40">
        <f t="shared" si="76"/>
        <v>0</v>
      </c>
      <c r="FN33" s="40">
        <f t="shared" si="77"/>
        <v>0</v>
      </c>
      <c r="FO33" s="40">
        <f t="shared" si="78"/>
        <v>0</v>
      </c>
      <c r="FP33" s="40">
        <f t="shared" si="79"/>
        <v>0</v>
      </c>
      <c r="FQ33" s="40">
        <f t="shared" si="80"/>
        <v>0</v>
      </c>
      <c r="FS33" s="41">
        <f t="shared" si="81"/>
        <v>0.57564631616775175</v>
      </c>
      <c r="FT33" s="41">
        <f t="shared" si="81"/>
        <v>0.84003684307845172</v>
      </c>
      <c r="FU33" s="41">
        <f t="shared" si="81"/>
        <v>1.8127107532731275</v>
      </c>
      <c r="FV33" s="41">
        <f t="shared" si="81"/>
        <v>1.3660560797215282</v>
      </c>
      <c r="FW33" s="41">
        <f t="shared" si="81"/>
        <v>1.4297863306137424</v>
      </c>
      <c r="FX33" s="41">
        <f t="shared" si="82"/>
        <v>9.3647235953095898</v>
      </c>
      <c r="FY33" s="86"/>
      <c r="GB33" s="18">
        <f t="shared" si="109"/>
        <v>36311</v>
      </c>
      <c r="GC33" s="39">
        <f t="shared" si="83"/>
        <v>0</v>
      </c>
      <c r="GD33" s="39">
        <f t="shared" si="83"/>
        <v>0.9957432237157664</v>
      </c>
      <c r="GE33" s="39">
        <f t="shared" si="83"/>
        <v>1.1044047866279476</v>
      </c>
      <c r="GF33" s="39">
        <f t="shared" si="83"/>
        <v>0.95216086949106171</v>
      </c>
      <c r="GG33" s="39">
        <f t="shared" si="83"/>
        <v>1.3110913964716597</v>
      </c>
      <c r="GH33" s="39">
        <f t="shared" si="83"/>
        <v>0</v>
      </c>
      <c r="GI33" s="39">
        <f t="shared" si="83"/>
        <v>0</v>
      </c>
      <c r="GJ33" s="39">
        <f t="shared" si="83"/>
        <v>1.0304246626207323</v>
      </c>
      <c r="GK33" s="10"/>
      <c r="GL33" s="40">
        <f t="shared" si="84"/>
        <v>1</v>
      </c>
      <c r="GM33" s="40">
        <f t="shared" si="85"/>
        <v>1</v>
      </c>
      <c r="GN33" s="40">
        <f t="shared" si="86"/>
        <v>1</v>
      </c>
      <c r="GO33" s="40">
        <f t="shared" si="87"/>
        <v>1</v>
      </c>
      <c r="GP33" s="40">
        <f t="shared" si="88"/>
        <v>1</v>
      </c>
      <c r="GQ33" s="40">
        <f t="shared" si="89"/>
        <v>1</v>
      </c>
      <c r="GS33" s="41">
        <f t="shared" si="90"/>
        <v>1.3791422842502152</v>
      </c>
      <c r="GT33" s="41">
        <f t="shared" si="90"/>
        <v>0.74697836345447965</v>
      </c>
      <c r="GU33" s="41">
        <f t="shared" si="90"/>
        <v>0.41520702274353349</v>
      </c>
      <c r="GV33" s="41">
        <f t="shared" si="90"/>
        <v>0.53145504463823934</v>
      </c>
      <c r="GW33" s="41">
        <f t="shared" si="90"/>
        <v>0.42756936529723527</v>
      </c>
      <c r="GX33" s="41">
        <f t="shared" si="91"/>
        <v>0.35209795542585404</v>
      </c>
      <c r="GY33" s="86"/>
      <c r="HB33" s="18">
        <f t="shared" si="110"/>
        <v>36220</v>
      </c>
      <c r="HC33" s="39">
        <f t="shared" si="93"/>
        <v>1.0862139071480832</v>
      </c>
      <c r="HD33" s="39">
        <f t="shared" si="93"/>
        <v>0.99772009470666356</v>
      </c>
      <c r="HE33" s="39">
        <f t="shared" si="93"/>
        <v>1.0006612630084075</v>
      </c>
      <c r="HF33" s="39">
        <f t="shared" si="93"/>
        <v>1.0778399241951557</v>
      </c>
      <c r="HG33" s="39">
        <f t="shared" si="93"/>
        <v>1.1045473066263429</v>
      </c>
      <c r="HH33" s="39">
        <f t="shared" si="93"/>
        <v>0</v>
      </c>
      <c r="HI33" s="39">
        <f t="shared" si="93"/>
        <v>0</v>
      </c>
      <c r="HJ33" s="39">
        <f t="shared" si="93"/>
        <v>0.92685604093373752</v>
      </c>
      <c r="HK33" s="10"/>
      <c r="HL33" s="40">
        <f t="shared" si="94"/>
        <v>1</v>
      </c>
      <c r="HM33" s="40">
        <f t="shared" si="95"/>
        <v>1</v>
      </c>
      <c r="HN33" s="40">
        <f t="shared" si="96"/>
        <v>1</v>
      </c>
      <c r="HO33" s="40">
        <f t="shared" si="97"/>
        <v>1</v>
      </c>
      <c r="HP33" s="40">
        <f t="shared" si="98"/>
        <v>1</v>
      </c>
      <c r="HQ33" s="40">
        <f t="shared" si="99"/>
        <v>1</v>
      </c>
      <c r="HS33" s="41">
        <f t="shared" si="100"/>
        <v>0.90120411489958285</v>
      </c>
      <c r="HT33" s="41">
        <f t="shared" si="100"/>
        <v>0.81697736851574898</v>
      </c>
      <c r="HU33" s="41">
        <f t="shared" si="100"/>
        <v>1.05009848080806</v>
      </c>
      <c r="HV33" s="41">
        <f t="shared" si="100"/>
        <v>0.44661886915894328</v>
      </c>
      <c r="HW33" s="41">
        <f t="shared" si="100"/>
        <v>0.24025478196675903</v>
      </c>
      <c r="HX33" s="41">
        <f t="shared" si="101"/>
        <v>0.40363904123034738</v>
      </c>
    </row>
    <row r="34" spans="1:233" x14ac:dyDescent="0.25">
      <c r="B34" s="18">
        <f t="shared" si="102"/>
        <v>37144</v>
      </c>
      <c r="C34" s="39">
        <f t="shared" si="16"/>
        <v>1.8573509648956301</v>
      </c>
      <c r="D34" s="39">
        <f t="shared" si="16"/>
        <v>0</v>
      </c>
      <c r="E34" s="39">
        <f t="shared" si="16"/>
        <v>0</v>
      </c>
      <c r="F34" s="39">
        <f t="shared" si="16"/>
        <v>0</v>
      </c>
      <c r="G34" s="39">
        <f t="shared" si="16"/>
        <v>0</v>
      </c>
      <c r="H34" s="39">
        <f t="shared" si="17"/>
        <v>0</v>
      </c>
      <c r="I34" s="39">
        <f t="shared" si="17"/>
        <v>0</v>
      </c>
      <c r="J34" s="39">
        <f t="shared" si="17"/>
        <v>0.73752437764249479</v>
      </c>
      <c r="K34" s="10"/>
      <c r="L34" s="40">
        <f t="shared" si="18"/>
        <v>0</v>
      </c>
      <c r="M34" s="40">
        <f t="shared" si="19"/>
        <v>0</v>
      </c>
      <c r="N34" s="40">
        <f t="shared" si="20"/>
        <v>0</v>
      </c>
      <c r="O34" s="40">
        <f t="shared" si="21"/>
        <v>0</v>
      </c>
      <c r="P34" s="40">
        <f t="shared" si="22"/>
        <v>0</v>
      </c>
      <c r="Q34" s="40">
        <f t="shared" si="23"/>
        <v>0</v>
      </c>
      <c r="S34" s="41">
        <f t="shared" si="24"/>
        <v>5.9742111638889907E-2</v>
      </c>
      <c r="T34" s="41">
        <f t="shared" si="24"/>
        <v>2.5476381485065209</v>
      </c>
      <c r="U34" s="41">
        <f t="shared" si="24"/>
        <v>2.678749975751026</v>
      </c>
      <c r="V34" s="41">
        <f t="shared" si="24"/>
        <v>2.6203072923953106</v>
      </c>
      <c r="W34" s="41">
        <f t="shared" si="24"/>
        <v>2.6463726897084787</v>
      </c>
      <c r="X34" s="41">
        <f t="shared" si="25"/>
        <v>1.6367722807057263</v>
      </c>
      <c r="Y34" s="86"/>
      <c r="AB34" s="18">
        <f t="shared" si="103"/>
        <v>37046</v>
      </c>
      <c r="AC34" s="39">
        <f t="shared" si="27"/>
        <v>1.0201319073585065</v>
      </c>
      <c r="AD34" s="39">
        <f t="shared" si="27"/>
        <v>1.0214098778656224</v>
      </c>
      <c r="AE34" s="39">
        <f t="shared" si="27"/>
        <v>1.0017647216633345</v>
      </c>
      <c r="AF34" s="39">
        <f t="shared" si="27"/>
        <v>1.1406524852340556</v>
      </c>
      <c r="AG34" s="39">
        <f t="shared" si="27"/>
        <v>2.2524812967403482</v>
      </c>
      <c r="AH34" s="39">
        <f t="shared" si="27"/>
        <v>0</v>
      </c>
      <c r="AI34" s="39">
        <f t="shared" si="27"/>
        <v>0</v>
      </c>
      <c r="AJ34" s="39">
        <f t="shared" si="27"/>
        <v>1.2774530319339152</v>
      </c>
      <c r="AK34" s="10"/>
      <c r="AL34" s="40">
        <f t="shared" si="28"/>
        <v>1</v>
      </c>
      <c r="AM34" s="40">
        <f t="shared" si="29"/>
        <v>1</v>
      </c>
      <c r="AN34" s="40">
        <f t="shared" si="30"/>
        <v>1</v>
      </c>
      <c r="AO34" s="40">
        <f t="shared" si="31"/>
        <v>1</v>
      </c>
      <c r="AP34" s="40">
        <f t="shared" si="32"/>
        <v>0</v>
      </c>
      <c r="AQ34" s="40">
        <f t="shared" si="33"/>
        <v>0</v>
      </c>
      <c r="AS34" s="41">
        <f t="shared" si="34"/>
        <v>0.43115535808164451</v>
      </c>
      <c r="AT34" s="41">
        <f t="shared" si="34"/>
        <v>0.15278408661605489</v>
      </c>
      <c r="AU34" s="41">
        <f t="shared" si="34"/>
        <v>0.38751601108941691</v>
      </c>
      <c r="AV34" s="41">
        <f t="shared" si="34"/>
        <v>0.90641159371613966</v>
      </c>
      <c r="AW34" s="41">
        <f t="shared" si="34"/>
        <v>1.5907066404539987</v>
      </c>
      <c r="AX34" s="41">
        <f t="shared" si="35"/>
        <v>3.5755894490046374</v>
      </c>
      <c r="BA34" s="86"/>
      <c r="BB34" s="18">
        <f t="shared" si="104"/>
        <v>36955</v>
      </c>
      <c r="BC34" s="39">
        <f t="shared" si="37"/>
        <v>1.3227056741346854</v>
      </c>
      <c r="BD34" s="39">
        <f t="shared" si="37"/>
        <v>1.2412315591683474</v>
      </c>
      <c r="BE34" s="39">
        <f t="shared" si="37"/>
        <v>1.2343400324002773</v>
      </c>
      <c r="BF34" s="39">
        <f t="shared" si="37"/>
        <v>1.1222408092495946</v>
      </c>
      <c r="BG34" s="39">
        <f t="shared" si="37"/>
        <v>1.4465639937620709</v>
      </c>
      <c r="BH34" s="39">
        <f t="shared" si="37"/>
        <v>0</v>
      </c>
      <c r="BI34" s="39">
        <f t="shared" si="37"/>
        <v>0</v>
      </c>
      <c r="BJ34" s="39">
        <f t="shared" si="37"/>
        <v>0.91641885762580788</v>
      </c>
      <c r="BK34" s="10"/>
      <c r="BL34" s="40">
        <f t="shared" si="38"/>
        <v>0</v>
      </c>
      <c r="BM34" s="40">
        <f t="shared" si="39"/>
        <v>1</v>
      </c>
      <c r="BN34" s="40">
        <f t="shared" si="40"/>
        <v>1</v>
      </c>
      <c r="BO34" s="40">
        <f t="shared" si="41"/>
        <v>1</v>
      </c>
      <c r="BP34" s="40">
        <f t="shared" si="42"/>
        <v>1</v>
      </c>
      <c r="BQ34" s="40">
        <f t="shared" si="43"/>
        <v>1</v>
      </c>
      <c r="BS34" s="41">
        <f t="shared" si="44"/>
        <v>3.1692368054112197</v>
      </c>
      <c r="BT34" s="41">
        <f t="shared" si="44"/>
        <v>1.1281271786147971</v>
      </c>
      <c r="BU34" s="41">
        <f t="shared" si="44"/>
        <v>1.3723521135260863</v>
      </c>
      <c r="BV34" s="41">
        <f t="shared" si="44"/>
        <v>0.98185893481961795</v>
      </c>
      <c r="BW34" s="41">
        <f t="shared" si="44"/>
        <v>0.72018464222903633</v>
      </c>
      <c r="BX34" s="41">
        <f t="shared" si="45"/>
        <v>0.94101493238791012</v>
      </c>
      <c r="BY34" s="86"/>
      <c r="CB34" s="18">
        <f t="shared" si="105"/>
        <v>36773</v>
      </c>
      <c r="CC34" s="39">
        <f t="shared" si="46"/>
        <v>0</v>
      </c>
      <c r="CD34" s="39">
        <f t="shared" si="46"/>
        <v>1.1692404981310942</v>
      </c>
      <c r="CE34" s="39">
        <f t="shared" si="46"/>
        <v>1.0704945755701347</v>
      </c>
      <c r="CF34" s="39">
        <f t="shared" si="46"/>
        <v>1.0290116385505195</v>
      </c>
      <c r="CG34" s="39">
        <f t="shared" si="46"/>
        <v>1.3119981493856192</v>
      </c>
      <c r="CH34" s="39">
        <f t="shared" si="46"/>
        <v>0</v>
      </c>
      <c r="CI34" s="39">
        <f t="shared" si="46"/>
        <v>0</v>
      </c>
      <c r="CJ34" s="39">
        <f t="shared" si="46"/>
        <v>1.0702670754345289</v>
      </c>
      <c r="CK34" s="10"/>
      <c r="CL34" s="40">
        <f t="shared" si="47"/>
        <v>0</v>
      </c>
      <c r="CM34" s="40">
        <f t="shared" si="48"/>
        <v>0</v>
      </c>
      <c r="CN34" s="40">
        <f t="shared" si="49"/>
        <v>0</v>
      </c>
      <c r="CO34" s="40">
        <f t="shared" si="50"/>
        <v>0</v>
      </c>
      <c r="CP34" s="40">
        <f t="shared" si="51"/>
        <v>0</v>
      </c>
      <c r="CQ34" s="40">
        <f t="shared" si="52"/>
        <v>0</v>
      </c>
      <c r="CS34" s="41">
        <f t="shared" si="53"/>
        <v>2.3712707511858757</v>
      </c>
      <c r="CT34" s="41">
        <f t="shared" si="53"/>
        <v>0.87232715138916106</v>
      </c>
      <c r="CU34" s="41">
        <f t="shared" si="53"/>
        <v>0.19858776256103849</v>
      </c>
      <c r="CV34" s="41">
        <f t="shared" si="53"/>
        <v>0.8087712681673298</v>
      </c>
      <c r="CW34" s="41">
        <f t="shared" si="53"/>
        <v>8.3299297684598109E-2</v>
      </c>
      <c r="CX34" s="41">
        <f t="shared" si="54"/>
        <v>0.55636270608621652</v>
      </c>
      <c r="DA34" s="86"/>
      <c r="DB34" s="18">
        <f t="shared" si="106"/>
        <v>36682</v>
      </c>
      <c r="DC34" s="39">
        <f t="shared" si="55"/>
        <v>0.92504104374751761</v>
      </c>
      <c r="DD34" s="39">
        <f t="shared" si="55"/>
        <v>0.98469325933195417</v>
      </c>
      <c r="DE34" s="39">
        <f t="shared" si="55"/>
        <v>1.0879090785846246</v>
      </c>
      <c r="DF34" s="39">
        <f t="shared" si="55"/>
        <v>1.1840217144423733</v>
      </c>
      <c r="DG34" s="39">
        <f t="shared" si="55"/>
        <v>1.591636345756674</v>
      </c>
      <c r="DH34" s="39">
        <f t="shared" si="55"/>
        <v>0</v>
      </c>
      <c r="DI34" s="39">
        <f t="shared" si="55"/>
        <v>0</v>
      </c>
      <c r="DJ34" s="39">
        <f t="shared" si="55"/>
        <v>1.1908536836829926</v>
      </c>
      <c r="DK34" s="10"/>
      <c r="DL34" s="40">
        <f t="shared" si="56"/>
        <v>1</v>
      </c>
      <c r="DM34" s="40">
        <f t="shared" si="57"/>
        <v>1</v>
      </c>
      <c r="DN34" s="40">
        <f t="shared" si="58"/>
        <v>1</v>
      </c>
      <c r="DO34" s="40">
        <f t="shared" si="59"/>
        <v>1</v>
      </c>
      <c r="DP34" s="40">
        <f t="shared" si="60"/>
        <v>1</v>
      </c>
      <c r="DQ34" s="40">
        <f t="shared" si="61"/>
        <v>1</v>
      </c>
      <c r="DS34" s="41">
        <f t="shared" si="62"/>
        <v>7.1424587518907207E-2</v>
      </c>
      <c r="DT34" s="41">
        <f t="shared" si="62"/>
        <v>0.40273227331081124</v>
      </c>
      <c r="DU34" s="41">
        <f t="shared" si="62"/>
        <v>1.2822730282933037</v>
      </c>
      <c r="DV34" s="41">
        <f t="shared" si="62"/>
        <v>1.0215054401541668</v>
      </c>
      <c r="DW34" s="41">
        <f t="shared" si="62"/>
        <v>0.82857614717784323</v>
      </c>
      <c r="DX34" s="41">
        <f t="shared" si="63"/>
        <v>0.24182113901406993</v>
      </c>
      <c r="EA34" s="86"/>
      <c r="EB34" s="18">
        <f t="shared" si="107"/>
        <v>36591</v>
      </c>
      <c r="EC34" s="39">
        <f t="shared" si="65"/>
        <v>0.98683478571454797</v>
      </c>
      <c r="ED34" s="39">
        <f t="shared" si="65"/>
        <v>0.83251987101929692</v>
      </c>
      <c r="EE34" s="39">
        <f t="shared" si="65"/>
        <v>1.0718671764702219</v>
      </c>
      <c r="EF34" s="39">
        <f t="shared" si="65"/>
        <v>1.3194606151486488</v>
      </c>
      <c r="EG34" s="39">
        <f t="shared" si="65"/>
        <v>1.1538256846478316</v>
      </c>
      <c r="EH34" s="39">
        <f t="shared" si="65"/>
        <v>0</v>
      </c>
      <c r="EI34" s="39">
        <f t="shared" si="65"/>
        <v>0</v>
      </c>
      <c r="EJ34" s="39">
        <f t="shared" si="65"/>
        <v>0.90664129100198432</v>
      </c>
      <c r="EK34" s="10"/>
      <c r="EL34" s="40">
        <f t="shared" si="66"/>
        <v>1</v>
      </c>
      <c r="EM34" s="40">
        <f t="shared" si="67"/>
        <v>1</v>
      </c>
      <c r="EN34" s="40">
        <f t="shared" si="68"/>
        <v>1</v>
      </c>
      <c r="EO34" s="40">
        <f t="shared" si="69"/>
        <v>1</v>
      </c>
      <c r="EP34" s="40">
        <f t="shared" si="70"/>
        <v>1</v>
      </c>
      <c r="EQ34" s="40">
        <f t="shared" si="71"/>
        <v>1</v>
      </c>
      <c r="ES34" s="41">
        <f t="shared" si="72"/>
        <v>0.85706159981939967</v>
      </c>
      <c r="ET34" s="41">
        <f t="shared" si="72"/>
        <v>0.89593055759728113</v>
      </c>
      <c r="EU34" s="41">
        <f t="shared" si="72"/>
        <v>1.086763887889179</v>
      </c>
      <c r="EV34" s="41">
        <f t="shared" si="72"/>
        <v>7.5227396453917419E-2</v>
      </c>
      <c r="EW34" s="41">
        <f t="shared" si="72"/>
        <v>0.24017040191208466</v>
      </c>
      <c r="EX34" s="41">
        <f t="shared" si="73"/>
        <v>0.13330451343768498</v>
      </c>
      <c r="EY34" s="86"/>
      <c r="FB34" s="18">
        <f t="shared" si="108"/>
        <v>36409</v>
      </c>
      <c r="FC34" s="39">
        <f t="shared" si="74"/>
        <v>0</v>
      </c>
      <c r="FD34" s="39">
        <f t="shared" si="74"/>
        <v>1.026978995646211</v>
      </c>
      <c r="FE34" s="39">
        <f t="shared" si="74"/>
        <v>0.99494880174872014</v>
      </c>
      <c r="FF34" s="39">
        <f t="shared" si="74"/>
        <v>0.95499178771781401</v>
      </c>
      <c r="FG34" s="39">
        <f t="shared" si="74"/>
        <v>1.0662112028235537</v>
      </c>
      <c r="FH34" s="39">
        <f t="shared" si="74"/>
        <v>0</v>
      </c>
      <c r="FI34" s="39">
        <f t="shared" si="74"/>
        <v>0</v>
      </c>
      <c r="FJ34" s="39">
        <f t="shared" si="74"/>
        <v>0.863461211419559</v>
      </c>
      <c r="FK34" s="10"/>
      <c r="FL34" s="40">
        <f t="shared" si="75"/>
        <v>0</v>
      </c>
      <c r="FM34" s="40">
        <f t="shared" si="76"/>
        <v>1</v>
      </c>
      <c r="FN34" s="40">
        <f t="shared" si="77"/>
        <v>1</v>
      </c>
      <c r="FO34" s="40">
        <f t="shared" si="78"/>
        <v>1</v>
      </c>
      <c r="FP34" s="40">
        <f t="shared" si="79"/>
        <v>1</v>
      </c>
      <c r="FQ34" s="40">
        <f t="shared" si="80"/>
        <v>1</v>
      </c>
      <c r="FS34" s="41">
        <f t="shared" si="81"/>
        <v>1.999643551973119</v>
      </c>
      <c r="FT34" s="41">
        <f t="shared" si="81"/>
        <v>1.0192876921727216</v>
      </c>
      <c r="FU34" s="41">
        <f t="shared" si="81"/>
        <v>0.34023044606608427</v>
      </c>
      <c r="FV34" s="41">
        <f t="shared" si="81"/>
        <v>0.38109375297663595</v>
      </c>
      <c r="FW34" s="41">
        <f t="shared" si="81"/>
        <v>0.28377843516292661</v>
      </c>
      <c r="FX34" s="41">
        <f t="shared" si="82"/>
        <v>0.68927272136695183</v>
      </c>
      <c r="FY34" s="86"/>
      <c r="GB34" s="18">
        <f t="shared" si="109"/>
        <v>36318</v>
      </c>
      <c r="GC34" s="39">
        <f t="shared" si="83"/>
        <v>1.0055365181253269</v>
      </c>
      <c r="GD34" s="39">
        <f t="shared" si="83"/>
        <v>1.0138403696746445</v>
      </c>
      <c r="GE34" s="39">
        <f t="shared" si="83"/>
        <v>1.2181953634486336</v>
      </c>
      <c r="GF34" s="39">
        <f t="shared" si="83"/>
        <v>0.975920085549278</v>
      </c>
      <c r="GG34" s="39">
        <f t="shared" si="83"/>
        <v>1.3041256869441569</v>
      </c>
      <c r="GH34" s="39">
        <f t="shared" si="83"/>
        <v>0</v>
      </c>
      <c r="GI34" s="39">
        <f t="shared" si="83"/>
        <v>0</v>
      </c>
      <c r="GJ34" s="39">
        <f t="shared" si="83"/>
        <v>1.0247511095288768</v>
      </c>
      <c r="GK34" s="10"/>
      <c r="GL34" s="40">
        <f t="shared" si="84"/>
        <v>1</v>
      </c>
      <c r="GM34" s="40">
        <f t="shared" si="85"/>
        <v>1</v>
      </c>
      <c r="GN34" s="40">
        <f t="shared" si="86"/>
        <v>1</v>
      </c>
      <c r="GO34" s="40">
        <f t="shared" si="87"/>
        <v>1</v>
      </c>
      <c r="GP34" s="40">
        <f t="shared" si="88"/>
        <v>1</v>
      </c>
      <c r="GQ34" s="40">
        <f t="shared" si="89"/>
        <v>1</v>
      </c>
      <c r="GS34" s="41">
        <f t="shared" si="90"/>
        <v>0.57701236131179223</v>
      </c>
      <c r="GT34" s="41">
        <f t="shared" si="90"/>
        <v>1.0533290752851543</v>
      </c>
      <c r="GU34" s="41">
        <f t="shared" si="90"/>
        <v>1.0600900597499019</v>
      </c>
      <c r="GV34" s="41">
        <f t="shared" si="90"/>
        <v>0.8400256980814641</v>
      </c>
      <c r="GW34" s="41">
        <f t="shared" si="90"/>
        <v>0.50377670146350295</v>
      </c>
      <c r="GX34" s="41">
        <f t="shared" si="91"/>
        <v>0.33984104749387356</v>
      </c>
      <c r="GY34" s="86"/>
      <c r="HB34" s="18">
        <f t="shared" si="110"/>
        <v>36227</v>
      </c>
      <c r="HC34" s="39">
        <f t="shared" si="93"/>
        <v>1.0177471493361256</v>
      </c>
      <c r="HD34" s="39">
        <f t="shared" si="93"/>
        <v>0.93550619378947208</v>
      </c>
      <c r="HE34" s="39">
        <f t="shared" si="93"/>
        <v>0.89011017924967606</v>
      </c>
      <c r="HF34" s="39">
        <f t="shared" si="93"/>
        <v>0.91353448678964932</v>
      </c>
      <c r="HG34" s="39">
        <f t="shared" si="93"/>
        <v>1.1167960273920352</v>
      </c>
      <c r="HH34" s="39">
        <f t="shared" si="93"/>
        <v>0</v>
      </c>
      <c r="HI34" s="39">
        <f t="shared" si="93"/>
        <v>0</v>
      </c>
      <c r="HJ34" s="39">
        <f t="shared" si="93"/>
        <v>0.91069382168087987</v>
      </c>
      <c r="HK34" s="10"/>
      <c r="HL34" s="40">
        <f t="shared" si="94"/>
        <v>1</v>
      </c>
      <c r="HM34" s="40">
        <f t="shared" si="95"/>
        <v>1</v>
      </c>
      <c r="HN34" s="40">
        <f t="shared" si="96"/>
        <v>1</v>
      </c>
      <c r="HO34" s="40">
        <f t="shared" si="97"/>
        <v>1</v>
      </c>
      <c r="HP34" s="40">
        <f t="shared" si="98"/>
        <v>1</v>
      </c>
      <c r="HQ34" s="40">
        <f t="shared" si="99"/>
        <v>1</v>
      </c>
      <c r="HS34" s="41">
        <f t="shared" si="100"/>
        <v>1.4676965002886917E-2</v>
      </c>
      <c r="HT34" s="41">
        <f t="shared" si="100"/>
        <v>0.5777796640367987</v>
      </c>
      <c r="HU34" s="41">
        <f t="shared" si="100"/>
        <v>0.21098219483089412</v>
      </c>
      <c r="HV34" s="41">
        <f t="shared" si="100"/>
        <v>0.6857872790388948</v>
      </c>
      <c r="HW34" s="41">
        <f t="shared" si="100"/>
        <v>0.26530986721082239</v>
      </c>
      <c r="HX34" s="41">
        <f t="shared" si="101"/>
        <v>0.30404126072880772</v>
      </c>
    </row>
    <row r="35" spans="1:233" x14ac:dyDescent="0.25">
      <c r="B35" s="22">
        <f t="shared" si="102"/>
        <v>37151</v>
      </c>
      <c r="C35" s="42">
        <f t="shared" si="16"/>
        <v>1</v>
      </c>
      <c r="D35" s="42">
        <f t="shared" si="16"/>
        <v>1</v>
      </c>
      <c r="E35" s="42">
        <f t="shared" si="16"/>
        <v>1</v>
      </c>
      <c r="F35" s="42">
        <f t="shared" si="16"/>
        <v>1</v>
      </c>
      <c r="G35" s="42">
        <f t="shared" si="16"/>
        <v>1</v>
      </c>
      <c r="H35" s="42">
        <f t="shared" si="17"/>
        <v>0</v>
      </c>
      <c r="I35" s="42">
        <f t="shared" si="17"/>
        <v>0</v>
      </c>
      <c r="J35" s="42">
        <f t="shared" si="17"/>
        <v>1</v>
      </c>
      <c r="K35" s="23"/>
      <c r="L35" s="43">
        <f t="shared" si="18"/>
        <v>0</v>
      </c>
      <c r="M35" s="43">
        <f t="shared" si="19"/>
        <v>0</v>
      </c>
      <c r="N35" s="43">
        <f t="shared" si="20"/>
        <v>0</v>
      </c>
      <c r="O35" s="43">
        <f t="shared" si="21"/>
        <v>0</v>
      </c>
      <c r="P35" s="43">
        <f t="shared" si="22"/>
        <v>0</v>
      </c>
      <c r="Q35" s="43">
        <f t="shared" si="23"/>
        <v>0</v>
      </c>
      <c r="R35" s="27"/>
      <c r="S35" s="44">
        <f t="shared" si="24"/>
        <v>1.0288883904983102</v>
      </c>
      <c r="T35" s="44">
        <f t="shared" si="24"/>
        <v>0.73067348603797555</v>
      </c>
      <c r="U35" s="44">
        <f t="shared" si="24"/>
        <v>1.0349897593601325</v>
      </c>
      <c r="V35" s="44">
        <f t="shared" si="24"/>
        <v>0.87697917787200885</v>
      </c>
      <c r="W35" s="44">
        <f t="shared" si="24"/>
        <v>1.1956282879048905</v>
      </c>
      <c r="X35" s="44">
        <f t="shared" si="25"/>
        <v>0.99908758384304253</v>
      </c>
      <c r="Y35" s="86"/>
      <c r="Z35" s="27"/>
      <c r="AA35" s="27"/>
      <c r="AB35" s="22">
        <f t="shared" si="103"/>
        <v>37053</v>
      </c>
      <c r="AC35" s="42">
        <f t="shared" si="27"/>
        <v>1</v>
      </c>
      <c r="AD35" s="42">
        <f t="shared" si="27"/>
        <v>1</v>
      </c>
      <c r="AE35" s="42">
        <f t="shared" si="27"/>
        <v>1</v>
      </c>
      <c r="AF35" s="42">
        <f t="shared" si="27"/>
        <v>1</v>
      </c>
      <c r="AG35" s="42">
        <f t="shared" si="27"/>
        <v>1</v>
      </c>
      <c r="AH35" s="42">
        <f t="shared" si="27"/>
        <v>0</v>
      </c>
      <c r="AI35" s="42">
        <f t="shared" si="27"/>
        <v>0</v>
      </c>
      <c r="AJ35" s="42">
        <f t="shared" si="27"/>
        <v>1</v>
      </c>
      <c r="AK35" s="23"/>
      <c r="AL35" s="43">
        <f t="shared" si="28"/>
        <v>0</v>
      </c>
      <c r="AM35" s="43">
        <f t="shared" si="29"/>
        <v>0</v>
      </c>
      <c r="AN35" s="43">
        <f t="shared" si="30"/>
        <v>0</v>
      </c>
      <c r="AO35" s="43">
        <f t="shared" si="31"/>
        <v>0</v>
      </c>
      <c r="AP35" s="43">
        <f t="shared" si="32"/>
        <v>0</v>
      </c>
      <c r="AQ35" s="43">
        <f t="shared" si="33"/>
        <v>0</v>
      </c>
      <c r="AR35" s="27"/>
      <c r="AS35" s="44">
        <f t="shared" si="34"/>
        <v>0.37480790044964779</v>
      </c>
      <c r="AT35" s="44">
        <f t="shared" si="34"/>
        <v>9.1862175284610464E-2</v>
      </c>
      <c r="AU35" s="44">
        <f t="shared" si="34"/>
        <v>0.38273507251053895</v>
      </c>
      <c r="AV35" s="44">
        <f t="shared" si="34"/>
        <v>0.16650119046661219</v>
      </c>
      <c r="AW35" s="44">
        <f t="shared" si="34"/>
        <v>1.3513660750810506</v>
      </c>
      <c r="AX35" s="44">
        <f t="shared" si="35"/>
        <v>1.0496429648771035</v>
      </c>
      <c r="AY35" s="27"/>
      <c r="AZ35" s="27"/>
      <c r="BA35" s="86"/>
      <c r="BB35" s="22">
        <f t="shared" si="104"/>
        <v>36962</v>
      </c>
      <c r="BC35" s="42">
        <f t="shared" si="37"/>
        <v>1</v>
      </c>
      <c r="BD35" s="42">
        <f t="shared" si="37"/>
        <v>1</v>
      </c>
      <c r="BE35" s="42">
        <f t="shared" si="37"/>
        <v>1</v>
      </c>
      <c r="BF35" s="42">
        <f t="shared" si="37"/>
        <v>1</v>
      </c>
      <c r="BG35" s="42">
        <f t="shared" si="37"/>
        <v>1</v>
      </c>
      <c r="BH35" s="42">
        <f t="shared" si="37"/>
        <v>0</v>
      </c>
      <c r="BI35" s="42">
        <f t="shared" si="37"/>
        <v>0</v>
      </c>
      <c r="BJ35" s="42">
        <f t="shared" si="37"/>
        <v>1</v>
      </c>
      <c r="BK35" s="23"/>
      <c r="BL35" s="43">
        <f t="shared" si="38"/>
        <v>0</v>
      </c>
      <c r="BM35" s="43">
        <f t="shared" si="39"/>
        <v>0</v>
      </c>
      <c r="BN35" s="43">
        <f t="shared" si="40"/>
        <v>0</v>
      </c>
      <c r="BO35" s="43">
        <f t="shared" si="41"/>
        <v>0</v>
      </c>
      <c r="BP35" s="43">
        <f t="shared" si="42"/>
        <v>0</v>
      </c>
      <c r="BQ35" s="43">
        <f t="shared" si="43"/>
        <v>0</v>
      </c>
      <c r="BR35" s="27"/>
      <c r="BS35" s="44">
        <f t="shared" si="44"/>
        <v>0.35099731506247334</v>
      </c>
      <c r="BT35" s="44">
        <f t="shared" si="44"/>
        <v>0.97582579803991476</v>
      </c>
      <c r="BU35" s="44">
        <f t="shared" si="44"/>
        <v>0.895974234687824</v>
      </c>
      <c r="BV35" s="44">
        <f t="shared" si="44"/>
        <v>0.18316948898407387</v>
      </c>
      <c r="BW35" s="44">
        <f t="shared" si="44"/>
        <v>0.1395195509790457</v>
      </c>
      <c r="BX35" s="44">
        <f t="shared" si="45"/>
        <v>0.3229909188770787</v>
      </c>
      <c r="BY35" s="86"/>
      <c r="BZ35" s="27"/>
      <c r="CA35" s="27"/>
      <c r="CB35" s="22">
        <f t="shared" si="105"/>
        <v>36780</v>
      </c>
      <c r="CC35" s="42">
        <f t="shared" si="46"/>
        <v>1</v>
      </c>
      <c r="CD35" s="42">
        <f t="shared" si="46"/>
        <v>1</v>
      </c>
      <c r="CE35" s="42">
        <f t="shared" si="46"/>
        <v>1</v>
      </c>
      <c r="CF35" s="42">
        <f t="shared" si="46"/>
        <v>1</v>
      </c>
      <c r="CG35" s="42">
        <f t="shared" si="46"/>
        <v>1</v>
      </c>
      <c r="CH35" s="42">
        <f t="shared" si="46"/>
        <v>0</v>
      </c>
      <c r="CI35" s="42">
        <f t="shared" si="46"/>
        <v>0</v>
      </c>
      <c r="CJ35" s="42">
        <f t="shared" si="46"/>
        <v>1</v>
      </c>
      <c r="CK35" s="23"/>
      <c r="CL35" s="43">
        <f t="shared" si="47"/>
        <v>0</v>
      </c>
      <c r="CM35" s="43">
        <f t="shared" si="48"/>
        <v>0</v>
      </c>
      <c r="CN35" s="43">
        <f t="shared" si="49"/>
        <v>0</v>
      </c>
      <c r="CO35" s="43">
        <f t="shared" si="50"/>
        <v>0</v>
      </c>
      <c r="CP35" s="43">
        <f t="shared" si="51"/>
        <v>0</v>
      </c>
      <c r="CQ35" s="43">
        <f t="shared" si="52"/>
        <v>0</v>
      </c>
      <c r="CR35" s="27"/>
      <c r="CS35" s="44">
        <f t="shared" si="53"/>
        <v>0.17644515586340251</v>
      </c>
      <c r="CT35" s="44">
        <f t="shared" si="53"/>
        <v>0.2580499757346183</v>
      </c>
      <c r="CU35" s="44">
        <f t="shared" si="53"/>
        <v>0.18721522110753547</v>
      </c>
      <c r="CV35" s="44">
        <f t="shared" si="53"/>
        <v>0.52670408886404574</v>
      </c>
      <c r="CW35" s="44">
        <f t="shared" si="53"/>
        <v>1.3873031683812105</v>
      </c>
      <c r="CX35" s="44">
        <f t="shared" si="54"/>
        <v>0.1470054662426204</v>
      </c>
      <c r="CY35" s="27"/>
      <c r="CZ35" s="27"/>
      <c r="DA35" s="86"/>
      <c r="DB35" s="22">
        <f t="shared" si="106"/>
        <v>36689</v>
      </c>
      <c r="DC35" s="42">
        <f t="shared" si="55"/>
        <v>1</v>
      </c>
      <c r="DD35" s="42">
        <f t="shared" si="55"/>
        <v>1</v>
      </c>
      <c r="DE35" s="42">
        <f t="shared" si="55"/>
        <v>1</v>
      </c>
      <c r="DF35" s="42">
        <f t="shared" si="55"/>
        <v>1</v>
      </c>
      <c r="DG35" s="42">
        <f t="shared" si="55"/>
        <v>1</v>
      </c>
      <c r="DH35" s="42">
        <f t="shared" si="55"/>
        <v>0</v>
      </c>
      <c r="DI35" s="42">
        <f t="shared" si="55"/>
        <v>0</v>
      </c>
      <c r="DJ35" s="42">
        <f t="shared" si="55"/>
        <v>1</v>
      </c>
      <c r="DK35" s="23"/>
      <c r="DL35" s="43">
        <f t="shared" si="56"/>
        <v>0</v>
      </c>
      <c r="DM35" s="43">
        <f t="shared" si="57"/>
        <v>0</v>
      </c>
      <c r="DN35" s="43">
        <f t="shared" si="58"/>
        <v>0</v>
      </c>
      <c r="DO35" s="43">
        <f t="shared" si="59"/>
        <v>0</v>
      </c>
      <c r="DP35" s="43">
        <f t="shared" si="60"/>
        <v>0</v>
      </c>
      <c r="DQ35" s="43">
        <f t="shared" si="61"/>
        <v>0</v>
      </c>
      <c r="DR35" s="27"/>
      <c r="DS35" s="44">
        <f t="shared" si="62"/>
        <v>0.20944982926442582</v>
      </c>
      <c r="DT35" s="44">
        <f t="shared" si="62"/>
        <v>0.4406809253263021</v>
      </c>
      <c r="DU35" s="44">
        <f t="shared" si="62"/>
        <v>0.11027423927436042</v>
      </c>
      <c r="DV35" s="44">
        <f t="shared" si="62"/>
        <v>0.94887073647533904</v>
      </c>
      <c r="DW35" s="44">
        <f t="shared" si="62"/>
        <v>1.3758408056139029</v>
      </c>
      <c r="DX35" s="44">
        <f t="shared" si="63"/>
        <v>0.20153515636229036</v>
      </c>
      <c r="DY35" s="27"/>
      <c r="DZ35" s="27"/>
      <c r="EA35" s="86"/>
      <c r="EB35" s="22">
        <f t="shared" si="107"/>
        <v>36598</v>
      </c>
      <c r="EC35" s="42">
        <f t="shared" si="65"/>
        <v>1</v>
      </c>
      <c r="ED35" s="42">
        <f t="shared" si="65"/>
        <v>1</v>
      </c>
      <c r="EE35" s="42">
        <f t="shared" si="65"/>
        <v>1</v>
      </c>
      <c r="EF35" s="42">
        <f t="shared" si="65"/>
        <v>1</v>
      </c>
      <c r="EG35" s="42">
        <f t="shared" si="65"/>
        <v>1</v>
      </c>
      <c r="EH35" s="42">
        <f t="shared" si="65"/>
        <v>0</v>
      </c>
      <c r="EI35" s="42">
        <f t="shared" si="65"/>
        <v>0</v>
      </c>
      <c r="EJ35" s="42">
        <f t="shared" si="65"/>
        <v>1</v>
      </c>
      <c r="EK35" s="23"/>
      <c r="EL35" s="43">
        <f t="shared" si="66"/>
        <v>0</v>
      </c>
      <c r="EM35" s="43">
        <f t="shared" si="67"/>
        <v>0</v>
      </c>
      <c r="EN35" s="43">
        <f t="shared" si="68"/>
        <v>0</v>
      </c>
      <c r="EO35" s="43">
        <f t="shared" si="69"/>
        <v>0</v>
      </c>
      <c r="EP35" s="43">
        <f t="shared" si="70"/>
        <v>0</v>
      </c>
      <c r="EQ35" s="43">
        <f t="shared" si="71"/>
        <v>0</v>
      </c>
      <c r="ER35" s="27"/>
      <c r="ES35" s="44">
        <f t="shared" si="72"/>
        <v>1.0078408800788059</v>
      </c>
      <c r="ET35" s="44">
        <f t="shared" si="72"/>
        <v>0.11802354585396919</v>
      </c>
      <c r="EU35" s="44">
        <f t="shared" si="72"/>
        <v>1.9839728298259813</v>
      </c>
      <c r="EV35" s="44">
        <f t="shared" si="72"/>
        <v>3.4309339732721962</v>
      </c>
      <c r="EW35" s="44">
        <f t="shared" si="72"/>
        <v>1.2231022825168958</v>
      </c>
      <c r="EX35" s="44">
        <f t="shared" si="73"/>
        <v>0.63565180843027114</v>
      </c>
      <c r="EY35" s="86"/>
      <c r="EZ35" s="27"/>
      <c r="FA35" s="27"/>
      <c r="FB35" s="22">
        <f t="shared" si="108"/>
        <v>36416</v>
      </c>
      <c r="FC35" s="42">
        <f t="shared" si="74"/>
        <v>1</v>
      </c>
      <c r="FD35" s="42">
        <f t="shared" si="74"/>
        <v>1</v>
      </c>
      <c r="FE35" s="42">
        <f t="shared" si="74"/>
        <v>1</v>
      </c>
      <c r="FF35" s="42">
        <f t="shared" si="74"/>
        <v>1</v>
      </c>
      <c r="FG35" s="42">
        <f t="shared" si="74"/>
        <v>1</v>
      </c>
      <c r="FH35" s="42">
        <f t="shared" si="74"/>
        <v>0</v>
      </c>
      <c r="FI35" s="42">
        <f t="shared" si="74"/>
        <v>0</v>
      </c>
      <c r="FJ35" s="42">
        <f t="shared" si="74"/>
        <v>1</v>
      </c>
      <c r="FK35" s="23"/>
      <c r="FL35" s="43">
        <f t="shared" si="75"/>
        <v>0</v>
      </c>
      <c r="FM35" s="43">
        <f t="shared" si="76"/>
        <v>0</v>
      </c>
      <c r="FN35" s="43">
        <f t="shared" si="77"/>
        <v>0</v>
      </c>
      <c r="FO35" s="43">
        <f t="shared" si="78"/>
        <v>0</v>
      </c>
      <c r="FP35" s="43">
        <f t="shared" si="79"/>
        <v>0</v>
      </c>
      <c r="FQ35" s="43">
        <f t="shared" si="80"/>
        <v>0</v>
      </c>
      <c r="FR35" s="27"/>
      <c r="FS35" s="44">
        <f t="shared" si="81"/>
        <v>0.36716686964310596</v>
      </c>
      <c r="FT35" s="44">
        <f t="shared" si="81"/>
        <v>0.72932579862638269</v>
      </c>
      <c r="FU35" s="44">
        <f t="shared" si="81"/>
        <v>0.40332759441566868</v>
      </c>
      <c r="FV35" s="44">
        <f t="shared" si="81"/>
        <v>0.74817735580020073</v>
      </c>
      <c r="FW35" s="44">
        <f t="shared" si="81"/>
        <v>0.76934990364535005</v>
      </c>
      <c r="FX35" s="44">
        <f t="shared" si="82"/>
        <v>2.2791072840734423</v>
      </c>
      <c r="FY35" s="86"/>
      <c r="FZ35" s="27"/>
      <c r="GA35" s="27"/>
      <c r="GB35" s="22">
        <f t="shared" si="109"/>
        <v>36325</v>
      </c>
      <c r="GC35" s="42">
        <f t="shared" si="83"/>
        <v>1</v>
      </c>
      <c r="GD35" s="42">
        <f t="shared" si="83"/>
        <v>1</v>
      </c>
      <c r="GE35" s="42">
        <f t="shared" si="83"/>
        <v>1</v>
      </c>
      <c r="GF35" s="42">
        <f t="shared" si="83"/>
        <v>1</v>
      </c>
      <c r="GG35" s="42">
        <f t="shared" si="83"/>
        <v>1</v>
      </c>
      <c r="GH35" s="42">
        <f t="shared" si="83"/>
        <v>0</v>
      </c>
      <c r="GI35" s="42">
        <f t="shared" si="83"/>
        <v>0</v>
      </c>
      <c r="GJ35" s="42">
        <f t="shared" si="83"/>
        <v>1</v>
      </c>
      <c r="GK35" s="23"/>
      <c r="GL35" s="43">
        <f t="shared" si="84"/>
        <v>0</v>
      </c>
      <c r="GM35" s="43">
        <f t="shared" si="85"/>
        <v>0</v>
      </c>
      <c r="GN35" s="43">
        <f t="shared" si="86"/>
        <v>0</v>
      </c>
      <c r="GO35" s="43">
        <f t="shared" si="87"/>
        <v>0</v>
      </c>
      <c r="GP35" s="43">
        <f t="shared" si="88"/>
        <v>0</v>
      </c>
      <c r="GQ35" s="43">
        <f t="shared" si="89"/>
        <v>0</v>
      </c>
      <c r="GR35" s="27"/>
      <c r="GS35" s="44">
        <f t="shared" si="90"/>
        <v>0.5662417075803019</v>
      </c>
      <c r="GT35" s="44">
        <f t="shared" si="90"/>
        <v>0.8190375957633812</v>
      </c>
      <c r="GU35" s="44">
        <f t="shared" si="90"/>
        <v>0.17648411513277132</v>
      </c>
      <c r="GV35" s="44">
        <f t="shared" si="90"/>
        <v>1.1527613926729827</v>
      </c>
      <c r="GW35" s="44">
        <f t="shared" si="90"/>
        <v>3.8310197296491806</v>
      </c>
      <c r="GX35" s="44">
        <f t="shared" si="91"/>
        <v>0.28636978075886987</v>
      </c>
      <c r="GY35" s="86"/>
      <c r="GZ35" s="27"/>
      <c r="HA35" s="27"/>
      <c r="HB35" s="22">
        <f t="shared" si="110"/>
        <v>36234</v>
      </c>
      <c r="HC35" s="42">
        <f t="shared" si="93"/>
        <v>1</v>
      </c>
      <c r="HD35" s="42">
        <f t="shared" si="93"/>
        <v>1</v>
      </c>
      <c r="HE35" s="42">
        <f t="shared" si="93"/>
        <v>1</v>
      </c>
      <c r="HF35" s="42">
        <f t="shared" si="93"/>
        <v>1</v>
      </c>
      <c r="HG35" s="42">
        <f t="shared" si="93"/>
        <v>1</v>
      </c>
      <c r="HH35" s="42">
        <f t="shared" si="93"/>
        <v>0</v>
      </c>
      <c r="HI35" s="42">
        <f t="shared" si="93"/>
        <v>0</v>
      </c>
      <c r="HJ35" s="42">
        <f t="shared" si="93"/>
        <v>1</v>
      </c>
      <c r="HK35" s="23"/>
      <c r="HL35" s="43">
        <f t="shared" si="94"/>
        <v>0</v>
      </c>
      <c r="HM35" s="43">
        <f t="shared" si="95"/>
        <v>0</v>
      </c>
      <c r="HN35" s="43">
        <f t="shared" si="96"/>
        <v>0</v>
      </c>
      <c r="HO35" s="43">
        <f t="shared" si="97"/>
        <v>0</v>
      </c>
      <c r="HP35" s="43">
        <f t="shared" si="98"/>
        <v>0</v>
      </c>
      <c r="HQ35" s="43">
        <f t="shared" si="99"/>
        <v>0</v>
      </c>
      <c r="HR35" s="27"/>
      <c r="HS35" s="41">
        <f t="shared" si="100"/>
        <v>0.2520809084436319</v>
      </c>
      <c r="HT35" s="41">
        <f t="shared" si="100"/>
        <v>0.86808996384500392</v>
      </c>
      <c r="HU35" s="41">
        <f t="shared" si="100"/>
        <v>1.0425553073441296</v>
      </c>
      <c r="HV35" s="41">
        <f t="shared" si="100"/>
        <v>8.9860082029399616E-2</v>
      </c>
      <c r="HW35" s="41">
        <f t="shared" si="100"/>
        <v>2.640047589937717E-2</v>
      </c>
      <c r="HX35" s="41">
        <f t="shared" si="101"/>
        <v>0.85438011002305947</v>
      </c>
    </row>
    <row r="36" spans="1:233" x14ac:dyDescent="0.25">
      <c r="B36" s="18">
        <f t="shared" si="102"/>
        <v>37158</v>
      </c>
      <c r="C36" s="39">
        <f t="shared" si="16"/>
        <v>1.3558873853044853</v>
      </c>
      <c r="D36" s="39">
        <f t="shared" si="16"/>
        <v>1.0339110019266866</v>
      </c>
      <c r="E36" s="39">
        <f t="shared" si="16"/>
        <v>1.382237247945467</v>
      </c>
      <c r="F36" s="39">
        <f t="shared" si="16"/>
        <v>1.350416619930551</v>
      </c>
      <c r="G36" s="39">
        <f t="shared" si="16"/>
        <v>1.2964262983390973</v>
      </c>
      <c r="H36" s="39">
        <f t="shared" si="17"/>
        <v>0</v>
      </c>
      <c r="I36" s="39">
        <f t="shared" si="17"/>
        <v>0</v>
      </c>
      <c r="J36" s="39">
        <f t="shared" si="17"/>
        <v>1.4470930937092654</v>
      </c>
      <c r="K36" s="10"/>
      <c r="L36" s="40">
        <f t="shared" si="18"/>
        <v>1</v>
      </c>
      <c r="M36" s="40">
        <f t="shared" si="19"/>
        <v>1</v>
      </c>
      <c r="N36" s="40">
        <f t="shared" si="20"/>
        <v>1</v>
      </c>
      <c r="O36" s="40">
        <f t="shared" si="21"/>
        <v>1</v>
      </c>
      <c r="P36" s="40">
        <f t="shared" si="22"/>
        <v>1</v>
      </c>
      <c r="Q36" s="40">
        <f t="shared" si="23"/>
        <v>1</v>
      </c>
      <c r="S36" s="41">
        <f t="shared" si="24"/>
        <v>0.62659464000041698</v>
      </c>
      <c r="T36" s="41">
        <f t="shared" si="24"/>
        <v>0.66905839386828314</v>
      </c>
      <c r="U36" s="41">
        <f t="shared" si="24"/>
        <v>0.406683377964632</v>
      </c>
      <c r="V36" s="41">
        <f t="shared" si="24"/>
        <v>0.266088032550853</v>
      </c>
      <c r="W36" s="41">
        <f t="shared" si="24"/>
        <v>0.76558949504208496</v>
      </c>
      <c r="X36" s="41">
        <f t="shared" si="25"/>
        <v>8.7125380891128326E-2</v>
      </c>
      <c r="Y36" s="86"/>
      <c r="AB36" s="18">
        <f t="shared" si="103"/>
        <v>37060</v>
      </c>
      <c r="AC36" s="39">
        <f t="shared" si="27"/>
        <v>0.7828076453708176</v>
      </c>
      <c r="AD36" s="39">
        <f t="shared" si="27"/>
        <v>0.96238369907973476</v>
      </c>
      <c r="AE36" s="39">
        <f t="shared" si="27"/>
        <v>0.78779058060488971</v>
      </c>
      <c r="AF36" s="39">
        <f t="shared" si="27"/>
        <v>0.80357239977276052</v>
      </c>
      <c r="AG36" s="39">
        <f t="shared" si="27"/>
        <v>1.3753448431401782</v>
      </c>
      <c r="AH36" s="39">
        <f t="shared" si="27"/>
        <v>0</v>
      </c>
      <c r="AI36" s="39">
        <f t="shared" si="27"/>
        <v>0</v>
      </c>
      <c r="AJ36" s="39">
        <f t="shared" si="27"/>
        <v>1.0587420558683476</v>
      </c>
      <c r="AK36" s="10"/>
      <c r="AL36" s="40">
        <f t="shared" si="28"/>
        <v>1</v>
      </c>
      <c r="AM36" s="40">
        <f t="shared" si="29"/>
        <v>1</v>
      </c>
      <c r="AN36" s="40">
        <f t="shared" si="30"/>
        <v>1</v>
      </c>
      <c r="AO36" s="40">
        <f t="shared" si="31"/>
        <v>1</v>
      </c>
      <c r="AP36" s="40">
        <f t="shared" si="32"/>
        <v>1</v>
      </c>
      <c r="AQ36" s="40">
        <f t="shared" si="33"/>
        <v>0</v>
      </c>
      <c r="AS36" s="41">
        <f t="shared" si="34"/>
        <v>0.23309460886178904</v>
      </c>
      <c r="AT36" s="41">
        <f t="shared" si="34"/>
        <v>1.5175191470340302E-2</v>
      </c>
      <c r="AU36" s="41">
        <f t="shared" si="34"/>
        <v>0.19217723296335021</v>
      </c>
      <c r="AV36" s="41">
        <f t="shared" si="34"/>
        <v>0.86681737942299719</v>
      </c>
      <c r="AW36" s="41">
        <f t="shared" si="34"/>
        <v>0.4696827918308481</v>
      </c>
      <c r="AX36" s="41">
        <f t="shared" si="35"/>
        <v>1.5844336228015672</v>
      </c>
      <c r="BA36" s="86"/>
      <c r="BB36" s="18">
        <f t="shared" si="104"/>
        <v>36969</v>
      </c>
      <c r="BC36" s="39">
        <f t="shared" si="37"/>
        <v>1.0912040838953578</v>
      </c>
      <c r="BD36" s="39">
        <f t="shared" si="37"/>
        <v>1.1011331021959154</v>
      </c>
      <c r="BE36" s="39">
        <f t="shared" si="37"/>
        <v>1.0455430339966925</v>
      </c>
      <c r="BF36" s="39">
        <f t="shared" si="37"/>
        <v>0.72237584703111868</v>
      </c>
      <c r="BG36" s="39">
        <f t="shared" si="37"/>
        <v>1.1508965366626565</v>
      </c>
      <c r="BH36" s="39">
        <f t="shared" si="37"/>
        <v>0</v>
      </c>
      <c r="BI36" s="39">
        <f t="shared" si="37"/>
        <v>0</v>
      </c>
      <c r="BJ36" s="39">
        <f t="shared" si="37"/>
        <v>0.99189798306084043</v>
      </c>
      <c r="BK36" s="10"/>
      <c r="BL36" s="40">
        <f t="shared" si="38"/>
        <v>1</v>
      </c>
      <c r="BM36" s="40">
        <f t="shared" si="39"/>
        <v>1</v>
      </c>
      <c r="BN36" s="40">
        <f t="shared" si="40"/>
        <v>1</v>
      </c>
      <c r="BO36" s="40">
        <f t="shared" si="41"/>
        <v>0</v>
      </c>
      <c r="BP36" s="40">
        <f t="shared" si="42"/>
        <v>1</v>
      </c>
      <c r="BQ36" s="40">
        <f t="shared" si="43"/>
        <v>1</v>
      </c>
      <c r="BS36" s="41">
        <f t="shared" si="44"/>
        <v>1.1474969477516113</v>
      </c>
      <c r="BT36" s="41">
        <f t="shared" si="44"/>
        <v>9.3771674868866756E-2</v>
      </c>
      <c r="BU36" s="41">
        <f t="shared" si="44"/>
        <v>0.45513421715364055</v>
      </c>
      <c r="BV36" s="41">
        <f t="shared" si="44"/>
        <v>1.6307540464248962</v>
      </c>
      <c r="BW36" s="41">
        <f t="shared" si="44"/>
        <v>0.1509794304022902</v>
      </c>
      <c r="BX36" s="41">
        <f t="shared" si="45"/>
        <v>0.38289966006004511</v>
      </c>
      <c r="BY36" s="86"/>
      <c r="CB36" s="18">
        <f t="shared" si="105"/>
        <v>36787</v>
      </c>
      <c r="CC36" s="39">
        <f t="shared" si="46"/>
        <v>0.93434622343586482</v>
      </c>
      <c r="CD36" s="39">
        <f t="shared" si="46"/>
        <v>0.96705171128969247</v>
      </c>
      <c r="CE36" s="39">
        <f t="shared" si="46"/>
        <v>0.96762254767339373</v>
      </c>
      <c r="CF36" s="39">
        <f t="shared" si="46"/>
        <v>0.93114185360665813</v>
      </c>
      <c r="CG36" s="39">
        <f t="shared" si="46"/>
        <v>1.0821081850482752</v>
      </c>
      <c r="CH36" s="39">
        <f t="shared" si="46"/>
        <v>0</v>
      </c>
      <c r="CI36" s="39">
        <f t="shared" si="46"/>
        <v>0</v>
      </c>
      <c r="CJ36" s="39">
        <f t="shared" si="46"/>
        <v>0.979707755953662</v>
      </c>
      <c r="CK36" s="10"/>
      <c r="CL36" s="40">
        <f t="shared" si="47"/>
        <v>1</v>
      </c>
      <c r="CM36" s="40">
        <f t="shared" si="48"/>
        <v>1</v>
      </c>
      <c r="CN36" s="40">
        <f t="shared" si="49"/>
        <v>1</v>
      </c>
      <c r="CO36" s="40">
        <f t="shared" si="50"/>
        <v>1</v>
      </c>
      <c r="CP36" s="40">
        <f t="shared" si="51"/>
        <v>1</v>
      </c>
      <c r="CQ36" s="40">
        <f t="shared" si="52"/>
        <v>1</v>
      </c>
      <c r="CS36" s="41">
        <f t="shared" si="53"/>
        <v>0.32054374509594913</v>
      </c>
      <c r="CT36" s="41">
        <f t="shared" si="53"/>
        <v>0.47811545856694232</v>
      </c>
      <c r="CU36" s="41">
        <f t="shared" si="53"/>
        <v>0.36441066643317133</v>
      </c>
      <c r="CV36" s="41">
        <f t="shared" si="53"/>
        <v>0.14277285541129808</v>
      </c>
      <c r="CW36" s="41">
        <f t="shared" si="53"/>
        <v>1.0441300074837385</v>
      </c>
      <c r="CX36" s="41">
        <f t="shared" si="54"/>
        <v>2.8788264777029594E-2</v>
      </c>
      <c r="DA36" s="86"/>
      <c r="DB36" s="18">
        <f t="shared" si="106"/>
        <v>36696</v>
      </c>
      <c r="DC36" s="39">
        <f t="shared" si="55"/>
        <v>0.83973372522749135</v>
      </c>
      <c r="DD36" s="39">
        <f t="shared" si="55"/>
        <v>0.90735320601055636</v>
      </c>
      <c r="DE36" s="39">
        <f t="shared" si="55"/>
        <v>0.92078582146124188</v>
      </c>
      <c r="DF36" s="39">
        <f t="shared" si="55"/>
        <v>0.98900590487381768</v>
      </c>
      <c r="DG36" s="39">
        <f t="shared" si="55"/>
        <v>1.4756681274699299</v>
      </c>
      <c r="DH36" s="39">
        <f t="shared" si="55"/>
        <v>0</v>
      </c>
      <c r="DI36" s="39">
        <f t="shared" si="55"/>
        <v>0</v>
      </c>
      <c r="DJ36" s="39">
        <f t="shared" si="55"/>
        <v>1.0368189853953957</v>
      </c>
      <c r="DK36" s="10"/>
      <c r="DL36" s="40">
        <f t="shared" si="56"/>
        <v>1</v>
      </c>
      <c r="DM36" s="40">
        <f t="shared" si="57"/>
        <v>1</v>
      </c>
      <c r="DN36" s="40">
        <f t="shared" si="58"/>
        <v>1</v>
      </c>
      <c r="DO36" s="40">
        <f t="shared" si="59"/>
        <v>1</v>
      </c>
      <c r="DP36" s="40">
        <f t="shared" si="60"/>
        <v>1</v>
      </c>
      <c r="DQ36" s="40">
        <f t="shared" si="61"/>
        <v>1</v>
      </c>
      <c r="DS36" s="41">
        <f t="shared" si="62"/>
        <v>8.5655551400431684E-2</v>
      </c>
      <c r="DT36" s="41">
        <f t="shared" si="62"/>
        <v>0.21098990084871014</v>
      </c>
      <c r="DU36" s="41">
        <f t="shared" si="62"/>
        <v>0.94580464148861598</v>
      </c>
      <c r="DV36" s="41">
        <f t="shared" si="62"/>
        <v>1.0665878395132626</v>
      </c>
      <c r="DW36" s="41">
        <f t="shared" si="62"/>
        <v>0.39648250010922303</v>
      </c>
      <c r="DX36" s="41">
        <f t="shared" si="63"/>
        <v>0.11600403823342591</v>
      </c>
      <c r="EA36" s="86"/>
      <c r="EB36" s="18">
        <f t="shared" si="107"/>
        <v>36605</v>
      </c>
      <c r="EC36" s="39">
        <f t="shared" si="65"/>
        <v>1.1029720463038246</v>
      </c>
      <c r="ED36" s="39">
        <f t="shared" si="65"/>
        <v>1.0265290917048424</v>
      </c>
      <c r="EE36" s="39">
        <f t="shared" si="65"/>
        <v>1.2096811737786508</v>
      </c>
      <c r="EF36" s="39">
        <f t="shared" si="65"/>
        <v>1.3742552106870156</v>
      </c>
      <c r="EG36" s="39">
        <f t="shared" si="65"/>
        <v>1.2491045673358712</v>
      </c>
      <c r="EH36" s="39">
        <f t="shared" si="65"/>
        <v>0</v>
      </c>
      <c r="EI36" s="39">
        <f t="shared" si="65"/>
        <v>0</v>
      </c>
      <c r="EJ36" s="39">
        <f t="shared" si="65"/>
        <v>1.0221069482562932</v>
      </c>
      <c r="EK36" s="10"/>
      <c r="EL36" s="40">
        <f t="shared" si="66"/>
        <v>0</v>
      </c>
      <c r="EM36" s="40">
        <f t="shared" si="67"/>
        <v>1</v>
      </c>
      <c r="EN36" s="40">
        <f t="shared" si="68"/>
        <v>1</v>
      </c>
      <c r="EO36" s="40">
        <f t="shared" si="69"/>
        <v>1</v>
      </c>
      <c r="EP36" s="40">
        <f t="shared" si="70"/>
        <v>1</v>
      </c>
      <c r="EQ36" s="40">
        <f t="shared" si="71"/>
        <v>1</v>
      </c>
      <c r="ES36" s="41">
        <f t="shared" si="72"/>
        <v>2.1871647172673643</v>
      </c>
      <c r="ET36" s="41">
        <f t="shared" si="72"/>
        <v>0.27863532444926031</v>
      </c>
      <c r="EU36" s="41">
        <f t="shared" si="72"/>
        <v>0.63374270193643123</v>
      </c>
      <c r="EV36" s="41">
        <f t="shared" si="72"/>
        <v>0.50035086234532822</v>
      </c>
      <c r="EW36" s="41">
        <f t="shared" si="72"/>
        <v>0.36865283561738355</v>
      </c>
      <c r="EX36" s="41">
        <f t="shared" si="73"/>
        <v>0.8177374199530888</v>
      </c>
      <c r="EY36" s="86"/>
      <c r="FB36" s="18">
        <f t="shared" si="108"/>
        <v>36423</v>
      </c>
      <c r="FC36" s="39">
        <f t="shared" si="74"/>
        <v>1.158129614596082</v>
      </c>
      <c r="FD36" s="39">
        <f t="shared" si="74"/>
        <v>0.89868603108711165</v>
      </c>
      <c r="FE36" s="39">
        <f t="shared" si="74"/>
        <v>0.95754962477738348</v>
      </c>
      <c r="FF36" s="39">
        <f t="shared" si="74"/>
        <v>0.82952358279770322</v>
      </c>
      <c r="FG36" s="39">
        <f t="shared" si="74"/>
        <v>0.98209935773234658</v>
      </c>
      <c r="FH36" s="39">
        <f t="shared" si="74"/>
        <v>0</v>
      </c>
      <c r="FI36" s="39">
        <f t="shared" si="74"/>
        <v>0</v>
      </c>
      <c r="FJ36" s="39">
        <f t="shared" si="74"/>
        <v>0.72764998046835783</v>
      </c>
      <c r="FK36" s="10"/>
      <c r="FL36" s="40">
        <f t="shared" si="75"/>
        <v>1</v>
      </c>
      <c r="FM36" s="40">
        <f t="shared" si="76"/>
        <v>1</v>
      </c>
      <c r="FN36" s="40">
        <f t="shared" si="77"/>
        <v>1</v>
      </c>
      <c r="FO36" s="40">
        <f t="shared" si="78"/>
        <v>1</v>
      </c>
      <c r="FP36" s="40">
        <f t="shared" si="79"/>
        <v>1</v>
      </c>
      <c r="FQ36" s="40">
        <f t="shared" si="80"/>
        <v>1</v>
      </c>
      <c r="FS36" s="41">
        <f t="shared" si="81"/>
        <v>0.74142968943526999</v>
      </c>
      <c r="FT36" s="41">
        <f t="shared" si="81"/>
        <v>0.35956537634224001</v>
      </c>
      <c r="FU36" s="41">
        <f t="shared" si="81"/>
        <v>0.12694215340867848</v>
      </c>
      <c r="FV36" s="41">
        <f t="shared" si="81"/>
        <v>0.64221551363266738</v>
      </c>
      <c r="FW36" s="41">
        <f t="shared" si="81"/>
        <v>0.90062740325287771</v>
      </c>
      <c r="FX36" s="41">
        <f t="shared" si="82"/>
        <v>0.89209028334966511</v>
      </c>
      <c r="FY36" s="86"/>
      <c r="GB36" s="18">
        <f t="shared" si="109"/>
        <v>36332</v>
      </c>
      <c r="GC36" s="39">
        <f t="shared" si="83"/>
        <v>0.97584671116847488</v>
      </c>
      <c r="GD36" s="39">
        <f t="shared" si="83"/>
        <v>0.97876238277882488</v>
      </c>
      <c r="GE36" s="39">
        <f t="shared" si="83"/>
        <v>1.1018803753958333</v>
      </c>
      <c r="GF36" s="39">
        <f t="shared" si="83"/>
        <v>1.0024995516013593</v>
      </c>
      <c r="GG36" s="39">
        <f t="shared" si="83"/>
        <v>1.4607118926028189</v>
      </c>
      <c r="GH36" s="39">
        <f t="shared" si="83"/>
        <v>0</v>
      </c>
      <c r="GI36" s="39">
        <f t="shared" si="83"/>
        <v>0</v>
      </c>
      <c r="GJ36" s="39">
        <f t="shared" si="83"/>
        <v>1.0484469703951644</v>
      </c>
      <c r="GK36" s="10"/>
      <c r="GL36" s="40">
        <f t="shared" si="84"/>
        <v>1</v>
      </c>
      <c r="GM36" s="40">
        <f t="shared" si="85"/>
        <v>1</v>
      </c>
      <c r="GN36" s="40">
        <f t="shared" si="86"/>
        <v>1</v>
      </c>
      <c r="GO36" s="40">
        <f t="shared" si="87"/>
        <v>1</v>
      </c>
      <c r="GP36" s="40">
        <f t="shared" si="88"/>
        <v>1</v>
      </c>
      <c r="GQ36" s="40">
        <f t="shared" si="89"/>
        <v>1</v>
      </c>
      <c r="GS36" s="41">
        <f t="shared" si="90"/>
        <v>0.51925428613739411</v>
      </c>
      <c r="GT36" s="41">
        <f t="shared" si="90"/>
        <v>0.45952460028452269</v>
      </c>
      <c r="GU36" s="41">
        <f t="shared" si="90"/>
        <v>0.40090047797063683</v>
      </c>
      <c r="GV36" s="41">
        <f t="shared" si="90"/>
        <v>1.1852240913182845</v>
      </c>
      <c r="GW36" s="41">
        <f t="shared" si="90"/>
        <v>1.2093320014639719</v>
      </c>
      <c r="GX36" s="41">
        <f t="shared" si="91"/>
        <v>0.39103259894406417</v>
      </c>
      <c r="GY36" s="86"/>
      <c r="HB36" s="18">
        <f t="shared" si="110"/>
        <v>36241</v>
      </c>
      <c r="HC36" s="39">
        <f t="shared" si="93"/>
        <v>1.0980638895235795</v>
      </c>
      <c r="HD36" s="39">
        <f t="shared" si="93"/>
        <v>0.91826451688126431</v>
      </c>
      <c r="HE36" s="39">
        <f t="shared" si="93"/>
        <v>0.98640119081370781</v>
      </c>
      <c r="HF36" s="39">
        <f t="shared" si="93"/>
        <v>1.0597060194123167</v>
      </c>
      <c r="HG36" s="39">
        <f t="shared" si="93"/>
        <v>1.3044543968170759</v>
      </c>
      <c r="HH36" s="39">
        <f t="shared" si="93"/>
        <v>0</v>
      </c>
      <c r="HI36" s="39">
        <f t="shared" si="93"/>
        <v>0</v>
      </c>
      <c r="HJ36" s="39">
        <f t="shared" si="93"/>
        <v>0.88574684657161806</v>
      </c>
      <c r="HK36" s="10"/>
      <c r="HL36" s="40">
        <f t="shared" si="94"/>
        <v>1</v>
      </c>
      <c r="HM36" s="40">
        <f t="shared" si="95"/>
        <v>1</v>
      </c>
      <c r="HN36" s="40">
        <f t="shared" si="96"/>
        <v>1</v>
      </c>
      <c r="HO36" s="40">
        <f t="shared" si="97"/>
        <v>1</v>
      </c>
      <c r="HP36" s="40">
        <f t="shared" si="98"/>
        <v>1</v>
      </c>
      <c r="HQ36" s="40">
        <f t="shared" si="99"/>
        <v>1</v>
      </c>
      <c r="HS36" s="41">
        <f t="shared" si="100"/>
        <v>1.059721547325736</v>
      </c>
      <c r="HT36" s="41">
        <f t="shared" si="100"/>
        <v>0.96431627026456412</v>
      </c>
      <c r="HU36" s="41">
        <f t="shared" si="100"/>
        <v>0.88743068175510087</v>
      </c>
      <c r="HV36" s="41">
        <f t="shared" si="100"/>
        <v>0.321638554501183</v>
      </c>
      <c r="HW36" s="41">
        <f t="shared" si="100"/>
        <v>0.64917007046369568</v>
      </c>
      <c r="HX36" s="41">
        <f t="shared" si="101"/>
        <v>0.15030845261396214</v>
      </c>
    </row>
    <row r="37" spans="1:233" x14ac:dyDescent="0.25">
      <c r="B37" s="18">
        <f t="shared" si="102"/>
        <v>37165</v>
      </c>
      <c r="C37" s="39">
        <f t="shared" si="16"/>
        <v>1.9620952711216346</v>
      </c>
      <c r="D37" s="39">
        <f t="shared" si="16"/>
        <v>1.3093872309327186</v>
      </c>
      <c r="E37" s="39">
        <f t="shared" si="16"/>
        <v>1.2705647606819526</v>
      </c>
      <c r="F37" s="39">
        <f t="shared" si="16"/>
        <v>1.245164664617024</v>
      </c>
      <c r="G37" s="39">
        <f t="shared" si="16"/>
        <v>1.7435258273440286</v>
      </c>
      <c r="H37" s="39">
        <f t="shared" si="17"/>
        <v>0</v>
      </c>
      <c r="I37" s="39">
        <f t="shared" si="17"/>
        <v>0</v>
      </c>
      <c r="J37" s="39">
        <f t="shared" si="17"/>
        <v>1.7715921312499545</v>
      </c>
      <c r="K37" s="10"/>
      <c r="L37" s="40">
        <f t="shared" si="18"/>
        <v>1</v>
      </c>
      <c r="M37" s="40">
        <f t="shared" si="19"/>
        <v>1</v>
      </c>
      <c r="N37" s="40">
        <f t="shared" si="20"/>
        <v>1</v>
      </c>
      <c r="O37" s="40">
        <f t="shared" si="21"/>
        <v>1</v>
      </c>
      <c r="P37" s="40">
        <f t="shared" si="22"/>
        <v>1</v>
      </c>
      <c r="Q37" s="40">
        <f t="shared" si="23"/>
        <v>1</v>
      </c>
      <c r="S37" s="41">
        <f t="shared" si="24"/>
        <v>5.8660454832825143E-2</v>
      </c>
      <c r="T37" s="41">
        <f t="shared" si="24"/>
        <v>0.16852782041423059</v>
      </c>
      <c r="U37" s="41">
        <f t="shared" si="24"/>
        <v>0.59024616979381572</v>
      </c>
      <c r="V37" s="41">
        <f t="shared" si="24"/>
        <v>0.44957672535747473</v>
      </c>
      <c r="W37" s="41">
        <f t="shared" si="24"/>
        <v>0.11696235628915981</v>
      </c>
      <c r="X37" s="41">
        <f t="shared" si="25"/>
        <v>0.87549600566678976</v>
      </c>
      <c r="Y37" s="86"/>
      <c r="AB37" s="18">
        <f t="shared" si="103"/>
        <v>37067</v>
      </c>
      <c r="AC37" s="39">
        <f t="shared" si="27"/>
        <v>0.8287913758093598</v>
      </c>
      <c r="AD37" s="39">
        <f t="shared" si="27"/>
        <v>0.95106115545794601</v>
      </c>
      <c r="AE37" s="39">
        <f t="shared" si="27"/>
        <v>0.9152379174049724</v>
      </c>
      <c r="AF37" s="39">
        <f t="shared" si="27"/>
        <v>0.93630001619061354</v>
      </c>
      <c r="AG37" s="39">
        <f t="shared" si="27"/>
        <v>0.93998345991955456</v>
      </c>
      <c r="AH37" s="39">
        <f t="shared" si="27"/>
        <v>0</v>
      </c>
      <c r="AI37" s="39">
        <f t="shared" si="27"/>
        <v>0</v>
      </c>
      <c r="AJ37" s="39">
        <f t="shared" si="27"/>
        <v>0.98522807468991247</v>
      </c>
      <c r="AK37" s="10"/>
      <c r="AL37" s="40">
        <f t="shared" si="28"/>
        <v>1</v>
      </c>
      <c r="AM37" s="40">
        <f t="shared" si="29"/>
        <v>1</v>
      </c>
      <c r="AN37" s="40">
        <f t="shared" si="30"/>
        <v>1</v>
      </c>
      <c r="AO37" s="40">
        <f t="shared" si="31"/>
        <v>1</v>
      </c>
      <c r="AP37" s="40">
        <f t="shared" si="32"/>
        <v>1</v>
      </c>
      <c r="AQ37" s="40">
        <f t="shared" si="33"/>
        <v>1</v>
      </c>
      <c r="AS37" s="41">
        <f t="shared" si="34"/>
        <v>0.10439014700899324</v>
      </c>
      <c r="AT37" s="41">
        <f t="shared" si="34"/>
        <v>4.7393544274707045E-2</v>
      </c>
      <c r="AU37" s="41">
        <f t="shared" si="34"/>
        <v>0.15309981663745126</v>
      </c>
      <c r="AV37" s="41">
        <f t="shared" si="34"/>
        <v>0.16859619959343605</v>
      </c>
      <c r="AW37" s="41">
        <f t="shared" si="34"/>
        <v>1.4923446473847131</v>
      </c>
      <c r="AX37" s="41">
        <f t="shared" si="35"/>
        <v>0.91515860714372876</v>
      </c>
      <c r="BA37" s="86"/>
      <c r="BB37" s="18">
        <f t="shared" si="104"/>
        <v>36976</v>
      </c>
      <c r="BC37" s="39">
        <f t="shared" si="37"/>
        <v>1.0823631299235574</v>
      </c>
      <c r="BD37" s="39">
        <f t="shared" si="37"/>
        <v>1.0053473657446739</v>
      </c>
      <c r="BE37" s="39">
        <f t="shared" si="37"/>
        <v>1.0648203319252914</v>
      </c>
      <c r="BF37" s="39">
        <f t="shared" si="37"/>
        <v>1.0007156307772995</v>
      </c>
      <c r="BG37" s="39">
        <f t="shared" si="37"/>
        <v>1.1800401454325495</v>
      </c>
      <c r="BH37" s="39">
        <f t="shared" si="37"/>
        <v>0</v>
      </c>
      <c r="BI37" s="39">
        <f t="shared" si="37"/>
        <v>0</v>
      </c>
      <c r="BJ37" s="39">
        <f t="shared" si="37"/>
        <v>0.89744762956173241</v>
      </c>
      <c r="BK37" s="10"/>
      <c r="BL37" s="40">
        <f t="shared" si="38"/>
        <v>1</v>
      </c>
      <c r="BM37" s="40">
        <f t="shared" si="39"/>
        <v>1</v>
      </c>
      <c r="BN37" s="40">
        <f t="shared" si="40"/>
        <v>1</v>
      </c>
      <c r="BO37" s="40">
        <f t="shared" si="41"/>
        <v>1</v>
      </c>
      <c r="BP37" s="40">
        <f t="shared" si="42"/>
        <v>1</v>
      </c>
      <c r="BQ37" s="40">
        <f t="shared" si="43"/>
        <v>1</v>
      </c>
      <c r="BS37" s="41">
        <f t="shared" si="44"/>
        <v>1.0702875039372315</v>
      </c>
      <c r="BT37" s="41">
        <f t="shared" si="44"/>
        <v>0.92918759649383675</v>
      </c>
      <c r="BU37" s="41">
        <f t="shared" si="44"/>
        <v>0.26853697908925533</v>
      </c>
      <c r="BV37" s="41">
        <f t="shared" si="44"/>
        <v>0.187845233135744</v>
      </c>
      <c r="BW37" s="41">
        <f t="shared" si="44"/>
        <v>0.20708534806398629</v>
      </c>
      <c r="BX37" s="41">
        <f t="shared" si="45"/>
        <v>1.0812938778095695</v>
      </c>
      <c r="BY37" s="86"/>
      <c r="CB37" s="18">
        <f t="shared" si="105"/>
        <v>36794</v>
      </c>
      <c r="CC37" s="39">
        <f t="shared" si="46"/>
        <v>0.91538624184612993</v>
      </c>
      <c r="CD37" s="39">
        <f t="shared" si="46"/>
        <v>0.89572555376090235</v>
      </c>
      <c r="CE37" s="39">
        <f t="shared" si="46"/>
        <v>0.9094370116486975</v>
      </c>
      <c r="CF37" s="39">
        <f t="shared" si="46"/>
        <v>0.84059016126568631</v>
      </c>
      <c r="CG37" s="39">
        <f t="shared" si="46"/>
        <v>1.0598822377915917</v>
      </c>
      <c r="CH37" s="39">
        <f t="shared" si="46"/>
        <v>0</v>
      </c>
      <c r="CI37" s="39">
        <f t="shared" si="46"/>
        <v>0</v>
      </c>
      <c r="CJ37" s="39">
        <f t="shared" si="46"/>
        <v>0.915588510014821</v>
      </c>
      <c r="CK37" s="10"/>
      <c r="CL37" s="40">
        <f t="shared" si="47"/>
        <v>1</v>
      </c>
      <c r="CM37" s="40">
        <f t="shared" si="48"/>
        <v>1</v>
      </c>
      <c r="CN37" s="40">
        <f t="shared" si="49"/>
        <v>1</v>
      </c>
      <c r="CO37" s="40">
        <f t="shared" si="50"/>
        <v>1</v>
      </c>
      <c r="CP37" s="40">
        <f t="shared" si="51"/>
        <v>1</v>
      </c>
      <c r="CQ37" s="40">
        <f t="shared" si="52"/>
        <v>1</v>
      </c>
      <c r="CS37" s="41">
        <f t="shared" si="53"/>
        <v>0.36215759797594216</v>
      </c>
      <c r="CT37" s="41">
        <f t="shared" si="53"/>
        <v>0.95451122628513463</v>
      </c>
      <c r="CU37" s="41">
        <f t="shared" si="53"/>
        <v>0.68284869124757053</v>
      </c>
      <c r="CV37" s="41">
        <f t="shared" si="53"/>
        <v>1.0231664393613977</v>
      </c>
      <c r="CW37" s="41">
        <f t="shared" si="53"/>
        <v>1.1370238958279042</v>
      </c>
      <c r="CX37" s="41">
        <f t="shared" si="54"/>
        <v>0.34475336017408753</v>
      </c>
      <c r="DA37" s="86"/>
      <c r="DB37" s="18">
        <f t="shared" si="106"/>
        <v>36703</v>
      </c>
      <c r="DC37" s="39">
        <f t="shared" si="55"/>
        <v>0.87065186899266367</v>
      </c>
      <c r="DD37" s="39">
        <f t="shared" si="55"/>
        <v>0.89771561233259911</v>
      </c>
      <c r="DE37" s="39">
        <f t="shared" si="55"/>
        <v>0.87208549859286277</v>
      </c>
      <c r="DF37" s="39">
        <f t="shared" si="55"/>
        <v>0.91069660242981421</v>
      </c>
      <c r="DG37" s="39">
        <f t="shared" si="55"/>
        <v>0.85694135983444442</v>
      </c>
      <c r="DH37" s="39">
        <f t="shared" si="55"/>
        <v>0</v>
      </c>
      <c r="DI37" s="39">
        <f t="shared" si="55"/>
        <v>0</v>
      </c>
      <c r="DJ37" s="39">
        <f t="shared" si="55"/>
        <v>2.0397403482226815</v>
      </c>
      <c r="DK37" s="10"/>
      <c r="DL37" s="40">
        <f t="shared" si="56"/>
        <v>0</v>
      </c>
      <c r="DM37" s="40">
        <f t="shared" si="57"/>
        <v>0</v>
      </c>
      <c r="DN37" s="40">
        <f t="shared" si="58"/>
        <v>0</v>
      </c>
      <c r="DO37" s="40">
        <f t="shared" si="59"/>
        <v>0</v>
      </c>
      <c r="DP37" s="40">
        <f t="shared" si="60"/>
        <v>0</v>
      </c>
      <c r="DQ37" s="40">
        <f t="shared" si="61"/>
        <v>0</v>
      </c>
      <c r="DS37" s="41">
        <f t="shared" si="62"/>
        <v>2.8724605708811496E-2</v>
      </c>
      <c r="DT37" s="41">
        <f t="shared" si="62"/>
        <v>0.1870962649216969</v>
      </c>
      <c r="DU37" s="41">
        <f t="shared" si="62"/>
        <v>1.5950745501889747</v>
      </c>
      <c r="DV37" s="41">
        <f t="shared" si="62"/>
        <v>1.9050692351012715</v>
      </c>
      <c r="DW37" s="41">
        <f t="shared" si="62"/>
        <v>1.9088724455496708</v>
      </c>
      <c r="DX37" s="41">
        <f t="shared" si="63"/>
        <v>2.2137990412579853</v>
      </c>
      <c r="EA37" s="86"/>
      <c r="EB37" s="18">
        <f t="shared" si="107"/>
        <v>36612</v>
      </c>
      <c r="EC37" s="39">
        <f t="shared" si="65"/>
        <v>1.1273553922596014</v>
      </c>
      <c r="ED37" s="39">
        <f t="shared" si="65"/>
        <v>1.1412054456382343</v>
      </c>
      <c r="EE37" s="39">
        <f t="shared" si="65"/>
        <v>1.2270553671377031</v>
      </c>
      <c r="EF37" s="39">
        <f t="shared" si="65"/>
        <v>1.2416962903430249</v>
      </c>
      <c r="EG37" s="39">
        <f t="shared" si="65"/>
        <v>1.0706417510607982</v>
      </c>
      <c r="EH37" s="39">
        <f t="shared" si="65"/>
        <v>0</v>
      </c>
      <c r="EI37" s="39">
        <f t="shared" si="65"/>
        <v>0</v>
      </c>
      <c r="EJ37" s="39">
        <f t="shared" si="65"/>
        <v>0.89693013296379553</v>
      </c>
      <c r="EK37" s="10"/>
      <c r="EL37" s="40">
        <f t="shared" si="66"/>
        <v>0</v>
      </c>
      <c r="EM37" s="40">
        <f t="shared" si="67"/>
        <v>1</v>
      </c>
      <c r="EN37" s="40">
        <f t="shared" si="68"/>
        <v>1</v>
      </c>
      <c r="EO37" s="40">
        <f t="shared" si="69"/>
        <v>1</v>
      </c>
      <c r="EP37" s="40">
        <f t="shared" si="70"/>
        <v>1</v>
      </c>
      <c r="EQ37" s="40">
        <f t="shared" si="71"/>
        <v>1</v>
      </c>
      <c r="ES37" s="41">
        <f t="shared" si="72"/>
        <v>2.4664236244004418</v>
      </c>
      <c r="ET37" s="41">
        <f t="shared" si="72"/>
        <v>0.97290610359935259</v>
      </c>
      <c r="EU37" s="41">
        <f t="shared" si="72"/>
        <v>0.85064675196738992</v>
      </c>
      <c r="EV37" s="41">
        <f t="shared" si="72"/>
        <v>0.89208632621788797</v>
      </c>
      <c r="EW37" s="41">
        <f t="shared" si="72"/>
        <v>0.77170803468127569</v>
      </c>
      <c r="EX37" s="41">
        <f t="shared" si="73"/>
        <v>0.2132912275457689</v>
      </c>
      <c r="EY37" s="86"/>
      <c r="FB37" s="18">
        <f t="shared" si="108"/>
        <v>36430</v>
      </c>
      <c r="FC37" s="39">
        <f t="shared" si="74"/>
        <v>0.84271299144066592</v>
      </c>
      <c r="FD37" s="39">
        <f t="shared" si="74"/>
        <v>0.82957535944696215</v>
      </c>
      <c r="FE37" s="39">
        <f t="shared" si="74"/>
        <v>0.9198010195112144</v>
      </c>
      <c r="FF37" s="39">
        <f t="shared" si="74"/>
        <v>0.7215034129611787</v>
      </c>
      <c r="FG37" s="39">
        <f t="shared" si="74"/>
        <v>0.96197022868606796</v>
      </c>
      <c r="FH37" s="39">
        <f t="shared" si="74"/>
        <v>0</v>
      </c>
      <c r="FI37" s="39">
        <f t="shared" si="74"/>
        <v>0</v>
      </c>
      <c r="FJ37" s="39">
        <f t="shared" si="74"/>
        <v>0.70711215634413116</v>
      </c>
      <c r="FK37" s="10"/>
      <c r="FL37" s="40">
        <f t="shared" si="75"/>
        <v>1</v>
      </c>
      <c r="FM37" s="40">
        <f t="shared" si="76"/>
        <v>1</v>
      </c>
      <c r="FN37" s="40">
        <f t="shared" si="77"/>
        <v>1</v>
      </c>
      <c r="FO37" s="40">
        <f t="shared" si="78"/>
        <v>0</v>
      </c>
      <c r="FP37" s="40">
        <f t="shared" si="79"/>
        <v>1</v>
      </c>
      <c r="FQ37" s="40">
        <f t="shared" si="80"/>
        <v>1</v>
      </c>
      <c r="FS37" s="41">
        <f t="shared" si="81"/>
        <v>5.1016613999663269E-3</v>
      </c>
      <c r="FT37" s="41">
        <f t="shared" si="81"/>
        <v>1.1023454811254003</v>
      </c>
      <c r="FU37" s="41">
        <f t="shared" si="81"/>
        <v>0.59847964371919438</v>
      </c>
      <c r="FV37" s="41">
        <f t="shared" si="81"/>
        <v>1.5232199150649588</v>
      </c>
      <c r="FW37" s="41">
        <f t="shared" si="81"/>
        <v>1.0482479014987831</v>
      </c>
      <c r="FX37" s="41">
        <f t="shared" si="82"/>
        <v>1.1312292340826733</v>
      </c>
      <c r="FY37" s="86"/>
      <c r="GB37" s="18">
        <f t="shared" si="109"/>
        <v>36339</v>
      </c>
      <c r="GC37" s="39">
        <f t="shared" si="83"/>
        <v>1.0231235278946724</v>
      </c>
      <c r="GD37" s="39">
        <f t="shared" si="83"/>
        <v>0.84786763697017742</v>
      </c>
      <c r="GE37" s="39">
        <f t="shared" si="83"/>
        <v>0.70097247824355702</v>
      </c>
      <c r="GF37" s="39">
        <f t="shared" si="83"/>
        <v>0.82737451521798633</v>
      </c>
      <c r="GG37" s="39">
        <f t="shared" si="83"/>
        <v>1.4839398203134799</v>
      </c>
      <c r="GH37" s="39">
        <f t="shared" si="83"/>
        <v>0</v>
      </c>
      <c r="GI37" s="39">
        <f t="shared" si="83"/>
        <v>0</v>
      </c>
      <c r="GJ37" s="39">
        <f t="shared" si="83"/>
        <v>0</v>
      </c>
      <c r="GK37" s="10"/>
      <c r="GL37" s="40">
        <f t="shared" si="84"/>
        <v>1</v>
      </c>
      <c r="GM37" s="40">
        <f t="shared" si="85"/>
        <v>0</v>
      </c>
      <c r="GN37" s="40">
        <f t="shared" si="86"/>
        <v>0</v>
      </c>
      <c r="GO37" s="40">
        <f t="shared" si="87"/>
        <v>1</v>
      </c>
      <c r="GP37" s="40">
        <f t="shared" si="88"/>
        <v>1</v>
      </c>
      <c r="GQ37" s="40">
        <f t="shared" si="89"/>
        <v>0</v>
      </c>
      <c r="GS37" s="41">
        <f t="shared" si="90"/>
        <v>0.61122584858124407</v>
      </c>
      <c r="GT37" s="41">
        <f t="shared" si="90"/>
        <v>1.7562777502348532</v>
      </c>
      <c r="GU37" s="41">
        <f t="shared" si="90"/>
        <v>1.8711567476712414</v>
      </c>
      <c r="GV37" s="41">
        <f t="shared" si="90"/>
        <v>1.0891963600416243</v>
      </c>
      <c r="GW37" s="41">
        <f t="shared" si="90"/>
        <v>1.4634537802293706</v>
      </c>
      <c r="GX37" s="41">
        <f t="shared" si="91"/>
        <v>1.8739885931806664</v>
      </c>
      <c r="GY37" s="86"/>
      <c r="HB37" s="18">
        <f t="shared" si="110"/>
        <v>36248</v>
      </c>
      <c r="HC37" s="39">
        <f t="shared" si="93"/>
        <v>0.97260662747967597</v>
      </c>
      <c r="HD37" s="39">
        <f t="shared" si="93"/>
        <v>1.0316168996548174</v>
      </c>
      <c r="HE37" s="39">
        <f t="shared" si="93"/>
        <v>0.80853221276476839</v>
      </c>
      <c r="HF37" s="39">
        <f t="shared" si="93"/>
        <v>1.1778263402853999</v>
      </c>
      <c r="HG37" s="39">
        <f t="shared" si="93"/>
        <v>0</v>
      </c>
      <c r="HH37" s="39">
        <f t="shared" si="93"/>
        <v>0</v>
      </c>
      <c r="HI37" s="39">
        <f t="shared" si="93"/>
        <v>0</v>
      </c>
      <c r="HJ37" s="39">
        <f t="shared" si="93"/>
        <v>0.95234394104709608</v>
      </c>
      <c r="HK37" s="10"/>
      <c r="HL37" s="40">
        <f t="shared" si="94"/>
        <v>1</v>
      </c>
      <c r="HM37" s="40">
        <f t="shared" si="95"/>
        <v>0</v>
      </c>
      <c r="HN37" s="40">
        <f t="shared" si="96"/>
        <v>1</v>
      </c>
      <c r="HO37" s="40">
        <f t="shared" si="97"/>
        <v>1</v>
      </c>
      <c r="HP37" s="40">
        <f t="shared" si="98"/>
        <v>0</v>
      </c>
      <c r="HQ37" s="40">
        <f t="shared" si="99"/>
        <v>1</v>
      </c>
      <c r="HS37" s="41">
        <f t="shared" si="100"/>
        <v>0.61852255703157299</v>
      </c>
      <c r="HT37" s="41">
        <f t="shared" si="100"/>
        <v>1.5769008966260938</v>
      </c>
      <c r="HU37" s="41">
        <f t="shared" si="100"/>
        <v>1.1415601104355795</v>
      </c>
      <c r="HV37" s="41">
        <f t="shared" si="100"/>
        <v>1.1357332046597184</v>
      </c>
      <c r="HW37" s="41">
        <f t="shared" si="100"/>
        <v>2.019126214058379</v>
      </c>
      <c r="HX37" s="41">
        <f t="shared" si="101"/>
        <v>0.56070523623859847</v>
      </c>
    </row>
    <row r="38" spans="1:233" x14ac:dyDescent="0.25">
      <c r="B38" s="18">
        <f t="shared" si="102"/>
        <v>37172</v>
      </c>
      <c r="C38" s="39">
        <f t="shared" si="16"/>
        <v>2.4020794226665014</v>
      </c>
      <c r="D38" s="39">
        <f t="shared" si="16"/>
        <v>1.3754485204068103</v>
      </c>
      <c r="E38" s="39">
        <f t="shared" si="16"/>
        <v>1.6381838340339074</v>
      </c>
      <c r="F38" s="39">
        <f t="shared" si="16"/>
        <v>1.1754909357529144</v>
      </c>
      <c r="G38" s="39">
        <f t="shared" si="16"/>
        <v>1.7199684923876166</v>
      </c>
      <c r="H38" s="39">
        <f t="shared" si="17"/>
        <v>0</v>
      </c>
      <c r="I38" s="39">
        <f t="shared" si="17"/>
        <v>0</v>
      </c>
      <c r="J38" s="39">
        <f t="shared" si="17"/>
        <v>1.682346644658415</v>
      </c>
      <c r="K38" s="10"/>
      <c r="L38" s="40">
        <f t="shared" si="18"/>
        <v>1</v>
      </c>
      <c r="M38" s="40">
        <f t="shared" si="19"/>
        <v>1</v>
      </c>
      <c r="N38" s="40">
        <f t="shared" si="20"/>
        <v>1</v>
      </c>
      <c r="O38" s="40">
        <f t="shared" si="21"/>
        <v>1</v>
      </c>
      <c r="P38" s="40">
        <f t="shared" si="22"/>
        <v>1</v>
      </c>
      <c r="Q38" s="40">
        <f t="shared" si="23"/>
        <v>1</v>
      </c>
      <c r="S38" s="41">
        <f t="shared" si="24"/>
        <v>0.55601687091703167</v>
      </c>
      <c r="T38" s="41">
        <f t="shared" si="24"/>
        <v>4.8496791882700639E-2</v>
      </c>
      <c r="U38" s="41">
        <f t="shared" si="24"/>
        <v>1.4031437768613333E-2</v>
      </c>
      <c r="V38" s="41">
        <f t="shared" si="24"/>
        <v>0.57104089572995065</v>
      </c>
      <c r="W38" s="41">
        <f t="shared" si="24"/>
        <v>0.15113802809858648</v>
      </c>
      <c r="X38" s="41">
        <f t="shared" si="25"/>
        <v>0.65867403739282337</v>
      </c>
      <c r="Y38" s="86"/>
      <c r="AB38" s="18">
        <f t="shared" si="103"/>
        <v>37074</v>
      </c>
      <c r="AC38" s="39">
        <f t="shared" si="27"/>
        <v>0.77124406930123446</v>
      </c>
      <c r="AD38" s="39">
        <f t="shared" si="27"/>
        <v>1.8324052793706447</v>
      </c>
      <c r="AE38" s="39">
        <f t="shared" si="27"/>
        <v>0</v>
      </c>
      <c r="AF38" s="39">
        <f t="shared" si="27"/>
        <v>1.3293892885647582</v>
      </c>
      <c r="AG38" s="39">
        <f t="shared" si="27"/>
        <v>1.5477551033479426</v>
      </c>
      <c r="AH38" s="39">
        <f t="shared" si="27"/>
        <v>0</v>
      </c>
      <c r="AI38" s="39">
        <f t="shared" si="27"/>
        <v>0</v>
      </c>
      <c r="AJ38" s="39">
        <f t="shared" si="27"/>
        <v>1.0629722341920795</v>
      </c>
      <c r="AK38" s="10"/>
      <c r="AL38" s="40">
        <f t="shared" si="28"/>
        <v>0</v>
      </c>
      <c r="AM38" s="40">
        <f t="shared" si="29"/>
        <v>0</v>
      </c>
      <c r="AN38" s="40">
        <f t="shared" si="30"/>
        <v>0</v>
      </c>
      <c r="AO38" s="40">
        <f t="shared" si="31"/>
        <v>0</v>
      </c>
      <c r="AP38" s="40">
        <f t="shared" si="32"/>
        <v>0</v>
      </c>
      <c r="AQ38" s="40">
        <f t="shared" si="33"/>
        <v>0</v>
      </c>
      <c r="AS38" s="41">
        <f t="shared" si="34"/>
        <v>0.26546005248578286</v>
      </c>
      <c r="AT38" s="41">
        <f t="shared" si="34"/>
        <v>2.4604754359455603</v>
      </c>
      <c r="AU38" s="41">
        <f t="shared" si="34"/>
        <v>2.326439228576759</v>
      </c>
      <c r="AV38" s="41">
        <f t="shared" si="34"/>
        <v>1.899272288840455</v>
      </c>
      <c r="AW38" s="41">
        <f t="shared" si="34"/>
        <v>6.4691895954246084E-2</v>
      </c>
      <c r="AX38" s="41">
        <f t="shared" si="35"/>
        <v>1.6229453809524323</v>
      </c>
      <c r="BA38" s="86"/>
      <c r="BB38" s="18">
        <f t="shared" si="104"/>
        <v>36983</v>
      </c>
      <c r="BC38" s="39">
        <f t="shared" si="37"/>
        <v>0.97929851845997062</v>
      </c>
      <c r="BD38" s="39">
        <f t="shared" si="37"/>
        <v>0.98195215710438644</v>
      </c>
      <c r="BE38" s="39">
        <f t="shared" si="37"/>
        <v>0.92355015230171722</v>
      </c>
      <c r="BF38" s="39">
        <f t="shared" si="37"/>
        <v>0.92072304361431989</v>
      </c>
      <c r="BG38" s="39">
        <f t="shared" si="37"/>
        <v>1.239999441369064</v>
      </c>
      <c r="BH38" s="39">
        <f t="shared" si="37"/>
        <v>0</v>
      </c>
      <c r="BI38" s="39">
        <f t="shared" si="37"/>
        <v>0</v>
      </c>
      <c r="BJ38" s="39">
        <f t="shared" si="37"/>
        <v>1.0596925163353277</v>
      </c>
      <c r="BK38" s="10"/>
      <c r="BL38" s="40">
        <f t="shared" si="38"/>
        <v>1</v>
      </c>
      <c r="BM38" s="40">
        <f t="shared" si="39"/>
        <v>1</v>
      </c>
      <c r="BN38" s="40">
        <f t="shared" si="40"/>
        <v>0</v>
      </c>
      <c r="BO38" s="40">
        <f t="shared" si="41"/>
        <v>1</v>
      </c>
      <c r="BP38" s="40">
        <f t="shared" si="42"/>
        <v>1</v>
      </c>
      <c r="BQ38" s="40">
        <f t="shared" si="43"/>
        <v>1</v>
      </c>
      <c r="BS38" s="41">
        <f t="shared" si="44"/>
        <v>0.17020801552110029</v>
      </c>
      <c r="BT38" s="41">
        <f t="shared" si="44"/>
        <v>1.133233945271279</v>
      </c>
      <c r="BU38" s="41">
        <f t="shared" si="44"/>
        <v>1.6359809764926023</v>
      </c>
      <c r="BV38" s="41">
        <f t="shared" si="44"/>
        <v>0.334805389879201</v>
      </c>
      <c r="BW38" s="41">
        <f t="shared" si="44"/>
        <v>0.3225161908065165</v>
      </c>
      <c r="BX38" s="41">
        <f t="shared" si="45"/>
        <v>0.11839343498778639</v>
      </c>
      <c r="BY38" s="86"/>
      <c r="CB38" s="18">
        <f t="shared" si="105"/>
        <v>36801</v>
      </c>
      <c r="CC38" s="39">
        <f t="shared" si="46"/>
        <v>0.85547666655361854</v>
      </c>
      <c r="CD38" s="39">
        <f t="shared" si="46"/>
        <v>0.89504572396543491</v>
      </c>
      <c r="CE38" s="39">
        <f t="shared" si="46"/>
        <v>0.91518738611400041</v>
      </c>
      <c r="CF38" s="39">
        <f t="shared" si="46"/>
        <v>0.8621843234000649</v>
      </c>
      <c r="CG38" s="39">
        <f t="shared" si="46"/>
        <v>1.1028733580021397</v>
      </c>
      <c r="CH38" s="39">
        <f t="shared" si="46"/>
        <v>0</v>
      </c>
      <c r="CI38" s="39">
        <f t="shared" si="46"/>
        <v>0</v>
      </c>
      <c r="CJ38" s="39">
        <f t="shared" si="46"/>
        <v>1.3430853255054596</v>
      </c>
      <c r="CK38" s="10"/>
      <c r="CL38" s="40">
        <f t="shared" si="47"/>
        <v>1</v>
      </c>
      <c r="CM38" s="40">
        <f t="shared" si="48"/>
        <v>1</v>
      </c>
      <c r="CN38" s="40">
        <f t="shared" si="49"/>
        <v>1</v>
      </c>
      <c r="CO38" s="40">
        <f t="shared" si="50"/>
        <v>1</v>
      </c>
      <c r="CP38" s="40">
        <f t="shared" si="51"/>
        <v>1</v>
      </c>
      <c r="CQ38" s="40">
        <f t="shared" si="52"/>
        <v>0</v>
      </c>
      <c r="CS38" s="41">
        <f t="shared" si="53"/>
        <v>0.49364866723284501</v>
      </c>
      <c r="CT38" s="41">
        <f t="shared" si="53"/>
        <v>0.95905188918567963</v>
      </c>
      <c r="CU38" s="41">
        <f t="shared" si="53"/>
        <v>0.65137801980962062</v>
      </c>
      <c r="CV38" s="41">
        <f t="shared" si="53"/>
        <v>0.81321606402994684</v>
      </c>
      <c r="CW38" s="41">
        <f t="shared" si="53"/>
        <v>0.95734146094637895</v>
      </c>
      <c r="CX38" s="41">
        <f t="shared" si="54"/>
        <v>2.1457290649017851</v>
      </c>
      <c r="DA38" s="86"/>
      <c r="DB38" s="18">
        <f t="shared" si="106"/>
        <v>36710</v>
      </c>
      <c r="DC38" s="39">
        <f t="shared" si="55"/>
        <v>1.7128387611098528</v>
      </c>
      <c r="DD38" s="39">
        <f t="shared" si="55"/>
        <v>0</v>
      </c>
      <c r="DE38" s="39">
        <f t="shared" si="55"/>
        <v>0.91211121990332544</v>
      </c>
      <c r="DF38" s="39">
        <f t="shared" si="55"/>
        <v>1.0679368683637633</v>
      </c>
      <c r="DG38" s="39">
        <f t="shared" si="55"/>
        <v>1.3427721735459144</v>
      </c>
      <c r="DH38" s="39">
        <f t="shared" si="55"/>
        <v>0</v>
      </c>
      <c r="DI38" s="39">
        <f t="shared" si="55"/>
        <v>0</v>
      </c>
      <c r="DJ38" s="39">
        <f t="shared" si="55"/>
        <v>1.1124194214406748</v>
      </c>
      <c r="DK38" s="10"/>
      <c r="DL38" s="40">
        <f t="shared" si="56"/>
        <v>0</v>
      </c>
      <c r="DM38" s="40">
        <f t="shared" si="57"/>
        <v>0</v>
      </c>
      <c r="DN38" s="40">
        <f t="shared" si="58"/>
        <v>1</v>
      </c>
      <c r="DO38" s="40">
        <f t="shared" si="59"/>
        <v>1</v>
      </c>
      <c r="DP38" s="40">
        <f t="shared" si="60"/>
        <v>1</v>
      </c>
      <c r="DQ38" s="40">
        <f t="shared" si="61"/>
        <v>1</v>
      </c>
      <c r="DS38" s="41">
        <f t="shared" si="62"/>
        <v>1.5220313705062714</v>
      </c>
      <c r="DT38" s="41">
        <f t="shared" si="62"/>
        <v>2.0385308702136862</v>
      </c>
      <c r="DU38" s="41">
        <f t="shared" si="62"/>
        <v>1.0614539314685256</v>
      </c>
      <c r="DV38" s="41">
        <f t="shared" si="62"/>
        <v>0.22145013100818961</v>
      </c>
      <c r="DW38" s="41">
        <f t="shared" si="62"/>
        <v>9.8683315663727067E-2</v>
      </c>
      <c r="DX38" s="41">
        <f t="shared" si="63"/>
        <v>5.9617037593151165E-2</v>
      </c>
      <c r="EA38" s="86"/>
      <c r="EB38" s="18">
        <f t="shared" si="107"/>
        <v>36619</v>
      </c>
      <c r="EC38" s="39">
        <f t="shared" si="65"/>
        <v>0.98928886414663908</v>
      </c>
      <c r="ED38" s="39">
        <f t="shared" si="65"/>
        <v>0.72323363599216473</v>
      </c>
      <c r="EE38" s="39">
        <f t="shared" si="65"/>
        <v>1.1620175905144727</v>
      </c>
      <c r="EF38" s="39">
        <f t="shared" si="65"/>
        <v>1.4591273467011967</v>
      </c>
      <c r="EG38" s="39">
        <f t="shared" si="65"/>
        <v>1.4634383697122761</v>
      </c>
      <c r="EH38" s="39">
        <f t="shared" si="65"/>
        <v>0</v>
      </c>
      <c r="EI38" s="39">
        <f t="shared" si="65"/>
        <v>0</v>
      </c>
      <c r="EJ38" s="39">
        <f t="shared" si="65"/>
        <v>1.077391143821544</v>
      </c>
      <c r="EK38" s="10"/>
      <c r="EL38" s="40">
        <f t="shared" si="66"/>
        <v>1</v>
      </c>
      <c r="EM38" s="40">
        <f t="shared" si="67"/>
        <v>0</v>
      </c>
      <c r="EN38" s="40">
        <f t="shared" si="68"/>
        <v>1</v>
      </c>
      <c r="EO38" s="40">
        <f t="shared" si="69"/>
        <v>1</v>
      </c>
      <c r="EP38" s="40">
        <f t="shared" si="70"/>
        <v>0</v>
      </c>
      <c r="EQ38" s="40">
        <f t="shared" si="71"/>
        <v>1</v>
      </c>
      <c r="ES38" s="41">
        <f t="shared" si="72"/>
        <v>0.88516780239748594</v>
      </c>
      <c r="ET38" s="41">
        <f t="shared" si="72"/>
        <v>1.55756861060634</v>
      </c>
      <c r="EU38" s="41">
        <f t="shared" si="72"/>
        <v>3.869785379091939E-2</v>
      </c>
      <c r="EV38" s="41">
        <f t="shared" si="72"/>
        <v>1.3918722941151862</v>
      </c>
      <c r="EW38" s="41">
        <f t="shared" si="72"/>
        <v>1.738225985441745</v>
      </c>
      <c r="EX38" s="41">
        <f t="shared" si="73"/>
        <v>1.2730900285692552</v>
      </c>
      <c r="EY38" s="86"/>
      <c r="FB38" s="18">
        <f t="shared" si="108"/>
        <v>36437</v>
      </c>
      <c r="FC38" s="39">
        <f t="shared" si="74"/>
        <v>0.81892752910303301</v>
      </c>
      <c r="FD38" s="39">
        <f t="shared" si="74"/>
        <v>0.76070223502517609</v>
      </c>
      <c r="FE38" s="39">
        <f t="shared" si="74"/>
        <v>0.87939410683477615</v>
      </c>
      <c r="FF38" s="39">
        <f t="shared" si="74"/>
        <v>0.91484155560652813</v>
      </c>
      <c r="FG38" s="39">
        <f t="shared" si="74"/>
        <v>0.9607875745640263</v>
      </c>
      <c r="FH38" s="39">
        <f t="shared" si="74"/>
        <v>0</v>
      </c>
      <c r="FI38" s="39">
        <f t="shared" si="74"/>
        <v>0</v>
      </c>
      <c r="FJ38" s="39">
        <f t="shared" si="74"/>
        <v>0.86600135917237875</v>
      </c>
      <c r="FK38" s="10"/>
      <c r="FL38" s="40">
        <f t="shared" si="75"/>
        <v>1</v>
      </c>
      <c r="FM38" s="40">
        <f t="shared" si="76"/>
        <v>0</v>
      </c>
      <c r="FN38" s="40">
        <f t="shared" si="77"/>
        <v>1</v>
      </c>
      <c r="FO38" s="40">
        <f t="shared" si="78"/>
        <v>1</v>
      </c>
      <c r="FP38" s="40">
        <f t="shared" si="79"/>
        <v>1</v>
      </c>
      <c r="FQ38" s="40">
        <f t="shared" si="80"/>
        <v>1</v>
      </c>
      <c r="FS38" s="41">
        <f t="shared" si="81"/>
        <v>6.1397341543636096E-2</v>
      </c>
      <c r="FT38" s="41">
        <f t="shared" si="81"/>
        <v>1.8425725019410706</v>
      </c>
      <c r="FU38" s="41">
        <f t="shared" si="81"/>
        <v>1.1032234365109195</v>
      </c>
      <c r="FV38" s="41">
        <f t="shared" si="81"/>
        <v>5.3631471977605538E-2</v>
      </c>
      <c r="FW38" s="41">
        <f t="shared" si="81"/>
        <v>1.0569211029247854</v>
      </c>
      <c r="FX38" s="41">
        <f t="shared" si="82"/>
        <v>0.7188497722094298</v>
      </c>
      <c r="FY38" s="86"/>
      <c r="GB38" s="18">
        <f t="shared" si="109"/>
        <v>36346</v>
      </c>
      <c r="GC38" s="39">
        <f t="shared" si="83"/>
        <v>0</v>
      </c>
      <c r="GD38" s="39">
        <f t="shared" si="83"/>
        <v>0.96219567327316291</v>
      </c>
      <c r="GE38" s="39">
        <f t="shared" si="83"/>
        <v>1.0192450934112378</v>
      </c>
      <c r="GF38" s="39">
        <f t="shared" si="83"/>
        <v>0.8403874096492453</v>
      </c>
      <c r="GG38" s="39">
        <f t="shared" si="83"/>
        <v>1.2990291533403284</v>
      </c>
      <c r="GH38" s="39">
        <f t="shared" si="83"/>
        <v>0</v>
      </c>
      <c r="GI38" s="39">
        <f t="shared" si="83"/>
        <v>0</v>
      </c>
      <c r="GJ38" s="39">
        <f t="shared" si="83"/>
        <v>0.9987985351901455</v>
      </c>
      <c r="GK38" s="10"/>
      <c r="GL38" s="40">
        <f t="shared" si="84"/>
        <v>1</v>
      </c>
      <c r="GM38" s="40">
        <f t="shared" si="85"/>
        <v>1</v>
      </c>
      <c r="GN38" s="40">
        <f t="shared" si="86"/>
        <v>1</v>
      </c>
      <c r="GO38" s="40">
        <f t="shared" si="87"/>
        <v>1</v>
      </c>
      <c r="GP38" s="40">
        <f t="shared" si="88"/>
        <v>1</v>
      </c>
      <c r="GQ38" s="40">
        <f t="shared" si="89"/>
        <v>1</v>
      </c>
      <c r="GS38" s="41">
        <f t="shared" si="90"/>
        <v>1.3791422842502152</v>
      </c>
      <c r="GT38" s="41">
        <f t="shared" si="90"/>
        <v>0.17908130490060392</v>
      </c>
      <c r="GU38" s="41">
        <f t="shared" si="90"/>
        <v>6.7416786068541359E-2</v>
      </c>
      <c r="GV38" s="41">
        <f t="shared" si="90"/>
        <v>0.92019257944539146</v>
      </c>
      <c r="GW38" s="41">
        <f t="shared" si="90"/>
        <v>0.55953458916986398</v>
      </c>
      <c r="GX38" s="41">
        <f t="shared" si="91"/>
        <v>0.283774186195907</v>
      </c>
      <c r="GY38" s="86"/>
      <c r="HB38" s="18">
        <f t="shared" si="110"/>
        <v>36255</v>
      </c>
      <c r="HC38" s="39">
        <f t="shared" si="93"/>
        <v>1.0457344920703888</v>
      </c>
      <c r="HD38" s="39">
        <f t="shared" si="93"/>
        <v>0.95538310704642093</v>
      </c>
      <c r="HE38" s="39">
        <f t="shared" si="93"/>
        <v>0.92181774738708266</v>
      </c>
      <c r="HF38" s="39">
        <f t="shared" si="93"/>
        <v>0.97740620518048504</v>
      </c>
      <c r="HG38" s="39">
        <f t="shared" si="93"/>
        <v>1.2883128874431564</v>
      </c>
      <c r="HH38" s="39">
        <f t="shared" si="93"/>
        <v>0</v>
      </c>
      <c r="HI38" s="39">
        <f t="shared" si="93"/>
        <v>0</v>
      </c>
      <c r="HJ38" s="39">
        <f t="shared" si="93"/>
        <v>0.81905713497030297</v>
      </c>
      <c r="HK38" s="10"/>
      <c r="HL38" s="40">
        <f t="shared" si="94"/>
        <v>1</v>
      </c>
      <c r="HM38" s="40">
        <f t="shared" si="95"/>
        <v>1</v>
      </c>
      <c r="HN38" s="40">
        <f t="shared" si="96"/>
        <v>1</v>
      </c>
      <c r="HO38" s="40">
        <f t="shared" si="97"/>
        <v>1</v>
      </c>
      <c r="HP38" s="40">
        <f t="shared" si="98"/>
        <v>1</v>
      </c>
      <c r="HQ38" s="40">
        <f t="shared" si="99"/>
        <v>1</v>
      </c>
      <c r="HS38" s="41">
        <f t="shared" si="100"/>
        <v>0.35971023407346175</v>
      </c>
      <c r="HT38" s="41">
        <f t="shared" si="100"/>
        <v>0.13216438928546764</v>
      </c>
      <c r="HU38" s="41">
        <f t="shared" si="100"/>
        <v>0.15071305129491119</v>
      </c>
      <c r="HV38" s="41">
        <f t="shared" si="100"/>
        <v>0.24557831368837058</v>
      </c>
      <c r="HW38" s="41">
        <f t="shared" si="100"/>
        <v>0.61615218222314005</v>
      </c>
      <c r="HX38" s="41">
        <f t="shared" si="101"/>
        <v>0.26065907318571147</v>
      </c>
    </row>
    <row r="39" spans="1:233" x14ac:dyDescent="0.25">
      <c r="B39" s="18">
        <f t="shared" si="102"/>
        <v>37179</v>
      </c>
      <c r="C39" s="39">
        <f t="shared" si="16"/>
        <v>2.2810725932016722</v>
      </c>
      <c r="D39" s="39">
        <f t="shared" si="16"/>
        <v>1.3844040607860431</v>
      </c>
      <c r="E39" s="39">
        <f t="shared" si="16"/>
        <v>1.4623788532141047</v>
      </c>
      <c r="F39" s="39">
        <f t="shared" si="16"/>
        <v>1.5745479854576021</v>
      </c>
      <c r="G39" s="39">
        <f t="shared" si="16"/>
        <v>1.7892117821673668</v>
      </c>
      <c r="H39" s="39">
        <f t="shared" si="17"/>
        <v>0</v>
      </c>
      <c r="I39" s="39">
        <f t="shared" si="17"/>
        <v>0</v>
      </c>
      <c r="J39" s="39">
        <f t="shared" si="17"/>
        <v>1.5644033808943256</v>
      </c>
      <c r="K39" s="10"/>
      <c r="L39" s="40">
        <f t="shared" si="18"/>
        <v>1</v>
      </c>
      <c r="M39" s="40">
        <f t="shared" si="19"/>
        <v>1</v>
      </c>
      <c r="N39" s="40">
        <f t="shared" si="20"/>
        <v>1</v>
      </c>
      <c r="O39" s="40">
        <f t="shared" si="21"/>
        <v>1</v>
      </c>
      <c r="P39" s="40">
        <f t="shared" si="22"/>
        <v>1</v>
      </c>
      <c r="Q39" s="40">
        <f t="shared" si="23"/>
        <v>1</v>
      </c>
      <c r="S39" s="41">
        <f t="shared" si="24"/>
        <v>0.41923120985850354</v>
      </c>
      <c r="T39" s="41">
        <f t="shared" si="24"/>
        <v>3.2224891480324591E-2</v>
      </c>
      <c r="U39" s="41">
        <f t="shared" si="24"/>
        <v>0.27494979554634258</v>
      </c>
      <c r="V39" s="41">
        <f t="shared" si="24"/>
        <v>0.12464647831895402</v>
      </c>
      <c r="W39" s="41">
        <f t="shared" si="24"/>
        <v>5.0683713088150353E-2</v>
      </c>
      <c r="X39" s="41">
        <f t="shared" si="25"/>
        <v>0.37213080063478954</v>
      </c>
      <c r="Y39" s="86"/>
      <c r="AB39" s="18">
        <f t="shared" si="103"/>
        <v>37081</v>
      </c>
      <c r="AC39" s="39">
        <f t="shared" si="27"/>
        <v>0.83210279174245916</v>
      </c>
      <c r="AD39" s="39">
        <f t="shared" si="27"/>
        <v>0.9022031840924809</v>
      </c>
      <c r="AE39" s="39">
        <f t="shared" si="27"/>
        <v>0.76841979392096582</v>
      </c>
      <c r="AF39" s="39">
        <f t="shared" si="27"/>
        <v>0.89149943907817386</v>
      </c>
      <c r="AG39" s="39">
        <f t="shared" si="27"/>
        <v>1.4580650272366353</v>
      </c>
      <c r="AH39" s="39">
        <f t="shared" si="27"/>
        <v>0</v>
      </c>
      <c r="AI39" s="39">
        <f t="shared" si="27"/>
        <v>0</v>
      </c>
      <c r="AJ39" s="39">
        <f t="shared" si="27"/>
        <v>1.0690387409566677</v>
      </c>
      <c r="AK39" s="10"/>
      <c r="AL39" s="40">
        <f t="shared" si="28"/>
        <v>1</v>
      </c>
      <c r="AM39" s="40">
        <f t="shared" si="29"/>
        <v>1</v>
      </c>
      <c r="AN39" s="40">
        <f t="shared" si="30"/>
        <v>1</v>
      </c>
      <c r="AO39" s="40">
        <f t="shared" si="31"/>
        <v>1</v>
      </c>
      <c r="AP39" s="40">
        <f t="shared" si="32"/>
        <v>1</v>
      </c>
      <c r="AQ39" s="40">
        <f t="shared" si="33"/>
        <v>0</v>
      </c>
      <c r="AS39" s="41">
        <f t="shared" si="34"/>
        <v>9.5121781837752079E-2</v>
      </c>
      <c r="AT39" s="41">
        <f t="shared" si="34"/>
        <v>0.18641913881770433</v>
      </c>
      <c r="AU39" s="41">
        <f t="shared" si="34"/>
        <v>0.24465607043928084</v>
      </c>
      <c r="AV39" s="41">
        <f t="shared" si="34"/>
        <v>0.40427218513976682</v>
      </c>
      <c r="AW39" s="41">
        <f t="shared" si="34"/>
        <v>0.27537346578533872</v>
      </c>
      <c r="AX39" s="41">
        <f t="shared" si="35"/>
        <v>1.678175166426888</v>
      </c>
      <c r="BA39" s="86"/>
      <c r="BB39" s="18">
        <f t="shared" si="104"/>
        <v>36990</v>
      </c>
      <c r="BC39" s="39">
        <f t="shared" si="37"/>
        <v>1.1563408014984577</v>
      </c>
      <c r="BD39" s="39">
        <f t="shared" si="37"/>
        <v>1.0083837087589453</v>
      </c>
      <c r="BE39" s="39">
        <f t="shared" si="37"/>
        <v>1.0829129510340194</v>
      </c>
      <c r="BF39" s="39">
        <f t="shared" si="37"/>
        <v>1.1428666760628474</v>
      </c>
      <c r="BG39" s="39">
        <f t="shared" si="37"/>
        <v>0</v>
      </c>
      <c r="BH39" s="39">
        <f t="shared" si="37"/>
        <v>0</v>
      </c>
      <c r="BI39" s="39">
        <f t="shared" si="37"/>
        <v>0</v>
      </c>
      <c r="BJ39" s="39">
        <f t="shared" si="37"/>
        <v>1.2322413479677607</v>
      </c>
      <c r="BK39" s="10"/>
      <c r="BL39" s="40">
        <f t="shared" si="38"/>
        <v>0</v>
      </c>
      <c r="BM39" s="40">
        <f t="shared" si="39"/>
        <v>1</v>
      </c>
      <c r="BN39" s="40">
        <f t="shared" si="40"/>
        <v>1</v>
      </c>
      <c r="BO39" s="40">
        <f t="shared" si="41"/>
        <v>1</v>
      </c>
      <c r="BP39" s="40">
        <f t="shared" si="42"/>
        <v>0</v>
      </c>
      <c r="BQ39" s="40">
        <f t="shared" si="43"/>
        <v>1</v>
      </c>
      <c r="BS39" s="41">
        <f t="shared" si="44"/>
        <v>1.7163461640320006</v>
      </c>
      <c r="BT39" s="41">
        <f t="shared" si="44"/>
        <v>0.90270547721787997</v>
      </c>
      <c r="BU39" s="41">
        <f t="shared" si="44"/>
        <v>9.3407001457325292E-2</v>
      </c>
      <c r="BV39" s="41">
        <f t="shared" si="44"/>
        <v>1.1166229488676458</v>
      </c>
      <c r="BW39" s="41">
        <f t="shared" si="44"/>
        <v>2.0646729561282573</v>
      </c>
      <c r="BX39" s="41">
        <f t="shared" si="45"/>
        <v>1.3942712038588745</v>
      </c>
      <c r="BY39" s="86"/>
      <c r="CB39" s="18">
        <f t="shared" si="105"/>
        <v>36808</v>
      </c>
      <c r="CC39" s="39">
        <f t="shared" si="46"/>
        <v>1.2549067016381554</v>
      </c>
      <c r="CD39" s="39">
        <f t="shared" si="46"/>
        <v>0.94941391056561619</v>
      </c>
      <c r="CE39" s="39">
        <f t="shared" si="46"/>
        <v>0.76994903648189261</v>
      </c>
      <c r="CF39" s="39">
        <f t="shared" si="46"/>
        <v>0.73018172898710254</v>
      </c>
      <c r="CG39" s="39">
        <f t="shared" si="46"/>
        <v>1.0335082207889783</v>
      </c>
      <c r="CH39" s="39">
        <f t="shared" si="46"/>
        <v>0</v>
      </c>
      <c r="CI39" s="39">
        <f t="shared" si="46"/>
        <v>0</v>
      </c>
      <c r="CJ39" s="39">
        <f t="shared" si="46"/>
        <v>0.95730887511608287</v>
      </c>
      <c r="CK39" s="10"/>
      <c r="CL39" s="40">
        <f t="shared" si="47"/>
        <v>1</v>
      </c>
      <c r="CM39" s="40">
        <f t="shared" si="48"/>
        <v>1</v>
      </c>
      <c r="CN39" s="40">
        <f t="shared" si="49"/>
        <v>1</v>
      </c>
      <c r="CO39" s="40">
        <f t="shared" si="50"/>
        <v>0</v>
      </c>
      <c r="CP39" s="40">
        <f t="shared" si="51"/>
        <v>1</v>
      </c>
      <c r="CQ39" s="40">
        <f t="shared" si="52"/>
        <v>1</v>
      </c>
      <c r="CS39" s="41">
        <f t="shared" si="53"/>
        <v>0.38303059731125</v>
      </c>
      <c r="CT39" s="41">
        <f t="shared" si="53"/>
        <v>0.59592039728686685</v>
      </c>
      <c r="CU39" s="41">
        <f t="shared" si="53"/>
        <v>1.4462390169571155</v>
      </c>
      <c r="CV39" s="41">
        <f t="shared" si="53"/>
        <v>2.0966182200971724</v>
      </c>
      <c r="CW39" s="41">
        <f t="shared" si="53"/>
        <v>1.2472547427894964</v>
      </c>
      <c r="CX39" s="41">
        <f t="shared" si="54"/>
        <v>0.10170164075205881</v>
      </c>
      <c r="DA39" s="86"/>
      <c r="DB39" s="18">
        <f t="shared" si="106"/>
        <v>36717</v>
      </c>
      <c r="DC39" s="39">
        <f t="shared" si="55"/>
        <v>0.93413610478178855</v>
      </c>
      <c r="DD39" s="39">
        <f t="shared" si="55"/>
        <v>0.95425319885148785</v>
      </c>
      <c r="DE39" s="39">
        <f t="shared" si="55"/>
        <v>0.92873915442108923</v>
      </c>
      <c r="DF39" s="39">
        <f t="shared" si="55"/>
        <v>0.98521598868936866</v>
      </c>
      <c r="DG39" s="39">
        <f t="shared" si="55"/>
        <v>1.3020742231018951</v>
      </c>
      <c r="DH39" s="39">
        <f t="shared" si="55"/>
        <v>0</v>
      </c>
      <c r="DI39" s="39">
        <f t="shared" si="55"/>
        <v>0</v>
      </c>
      <c r="DJ39" s="39">
        <f t="shared" si="55"/>
        <v>1.0175831436205331</v>
      </c>
      <c r="DK39" s="10"/>
      <c r="DL39" s="40">
        <f t="shared" si="56"/>
        <v>1</v>
      </c>
      <c r="DM39" s="40">
        <f t="shared" si="57"/>
        <v>1</v>
      </c>
      <c r="DN39" s="40">
        <f t="shared" si="58"/>
        <v>1</v>
      </c>
      <c r="DO39" s="40">
        <f t="shared" si="59"/>
        <v>1</v>
      </c>
      <c r="DP39" s="40">
        <f t="shared" si="60"/>
        <v>1</v>
      </c>
      <c r="DQ39" s="40">
        <f t="shared" si="61"/>
        <v>1</v>
      </c>
      <c r="DS39" s="41">
        <f t="shared" si="62"/>
        <v>8.8171725695660036E-2</v>
      </c>
      <c r="DT39" s="41">
        <f t="shared" si="62"/>
        <v>0.32726491631068849</v>
      </c>
      <c r="DU39" s="41">
        <f t="shared" si="62"/>
        <v>0.83977126305168348</v>
      </c>
      <c r="DV39" s="41">
        <f t="shared" si="62"/>
        <v>1.1071676188283794</v>
      </c>
      <c r="DW39" s="41">
        <f t="shared" si="62"/>
        <v>0.25032249832403669</v>
      </c>
      <c r="DX39" s="41">
        <f t="shared" si="63"/>
        <v>0.16068922000814315</v>
      </c>
      <c r="EA39" s="86"/>
      <c r="EB39" s="18">
        <f t="shared" si="107"/>
        <v>36626</v>
      </c>
      <c r="EC39" s="39">
        <f t="shared" si="65"/>
        <v>1.1883323145704667</v>
      </c>
      <c r="ED39" s="39">
        <f t="shared" si="65"/>
        <v>1.1155564094385932</v>
      </c>
      <c r="EE39" s="39">
        <f t="shared" si="65"/>
        <v>1.1080019423322505</v>
      </c>
      <c r="EF39" s="39">
        <f t="shared" si="65"/>
        <v>1.4359963342817987</v>
      </c>
      <c r="EG39" s="39">
        <f t="shared" si="65"/>
        <v>1.0270112510527858</v>
      </c>
      <c r="EH39" s="39">
        <f t="shared" si="65"/>
        <v>0</v>
      </c>
      <c r="EI39" s="39">
        <f t="shared" si="65"/>
        <v>0</v>
      </c>
      <c r="EJ39" s="39">
        <f t="shared" si="65"/>
        <v>0.76513520986195915</v>
      </c>
      <c r="EK39" s="10"/>
      <c r="EL39" s="40">
        <f t="shared" si="66"/>
        <v>0</v>
      </c>
      <c r="EM39" s="40">
        <f t="shared" si="67"/>
        <v>1</v>
      </c>
      <c r="EN39" s="40">
        <f t="shared" si="68"/>
        <v>1</v>
      </c>
      <c r="EO39" s="40">
        <f t="shared" si="69"/>
        <v>1</v>
      </c>
      <c r="EP39" s="40">
        <f t="shared" si="70"/>
        <v>1</v>
      </c>
      <c r="EQ39" s="40">
        <f t="shared" si="71"/>
        <v>1</v>
      </c>
      <c r="ES39" s="41">
        <f t="shared" si="72"/>
        <v>3.164783427675784</v>
      </c>
      <c r="ET39" s="41">
        <f t="shared" si="72"/>
        <v>0.81762233553399455</v>
      </c>
      <c r="EU39" s="41">
        <f t="shared" si="72"/>
        <v>0.63564786192928746</v>
      </c>
      <c r="EV39" s="41">
        <f t="shared" si="72"/>
        <v>1.1488974583341898</v>
      </c>
      <c r="EW39" s="41">
        <f t="shared" si="72"/>
        <v>1.0505028895378399</v>
      </c>
      <c r="EX39" s="41">
        <f t="shared" si="73"/>
        <v>1.2988304385840479</v>
      </c>
      <c r="EY39" s="86"/>
      <c r="FB39" s="18">
        <f t="shared" si="108"/>
        <v>36444</v>
      </c>
      <c r="FC39" s="39">
        <f t="shared" si="74"/>
        <v>1.0029418203379903</v>
      </c>
      <c r="FD39" s="39">
        <f t="shared" si="74"/>
        <v>0.94380668680829782</v>
      </c>
      <c r="FE39" s="39">
        <f t="shared" si="74"/>
        <v>0.95823980825045574</v>
      </c>
      <c r="FF39" s="39">
        <f t="shared" si="74"/>
        <v>0.82828547244484541</v>
      </c>
      <c r="FG39" s="39">
        <f t="shared" si="74"/>
        <v>0.94443118809526394</v>
      </c>
      <c r="FH39" s="39">
        <f t="shared" si="74"/>
        <v>0</v>
      </c>
      <c r="FI39" s="39">
        <f t="shared" si="74"/>
        <v>0</v>
      </c>
      <c r="FJ39" s="39">
        <f t="shared" si="74"/>
        <v>0.69373631447895912</v>
      </c>
      <c r="FK39" s="10"/>
      <c r="FL39" s="40">
        <f t="shared" si="75"/>
        <v>1</v>
      </c>
      <c r="FM39" s="40">
        <f t="shared" si="76"/>
        <v>1</v>
      </c>
      <c r="FN39" s="40">
        <f t="shared" si="77"/>
        <v>1</v>
      </c>
      <c r="FO39" s="40">
        <f t="shared" si="78"/>
        <v>1</v>
      </c>
      <c r="FP39" s="40">
        <f t="shared" si="79"/>
        <v>1</v>
      </c>
      <c r="FQ39" s="40">
        <f t="shared" si="80"/>
        <v>1</v>
      </c>
      <c r="FS39" s="41">
        <f t="shared" si="81"/>
        <v>0.37412960067758394</v>
      </c>
      <c r="FT39" s="41">
        <f t="shared" si="81"/>
        <v>0.12537746372990538</v>
      </c>
      <c r="FU39" s="41">
        <f t="shared" si="81"/>
        <v>0.11832071215405392</v>
      </c>
      <c r="FV39" s="41">
        <f t="shared" si="81"/>
        <v>0.65231344878660558</v>
      </c>
      <c r="FW39" s="41">
        <f t="shared" si="81"/>
        <v>1.176873531788948</v>
      </c>
      <c r="FX39" s="41">
        <f t="shared" si="82"/>
        <v>1.286975274630108</v>
      </c>
      <c r="FY39" s="86"/>
      <c r="GB39" s="18">
        <f t="shared" si="109"/>
        <v>36353</v>
      </c>
      <c r="GC39" s="39">
        <f t="shared" si="83"/>
        <v>0.97467426568519377</v>
      </c>
      <c r="GD39" s="39">
        <f t="shared" si="83"/>
        <v>0.93942652669374083</v>
      </c>
      <c r="GE39" s="39">
        <f t="shared" si="83"/>
        <v>1.0666671884642038</v>
      </c>
      <c r="GF39" s="39">
        <f t="shared" si="83"/>
        <v>0.85251007275636137</v>
      </c>
      <c r="GG39" s="39">
        <f t="shared" si="83"/>
        <v>1.2754520196881689</v>
      </c>
      <c r="GH39" s="39">
        <f t="shared" si="83"/>
        <v>0</v>
      </c>
      <c r="GI39" s="39">
        <f t="shared" si="83"/>
        <v>0</v>
      </c>
      <c r="GJ39" s="39">
        <f t="shared" si="83"/>
        <v>1.0625131666207648</v>
      </c>
      <c r="GK39" s="10"/>
      <c r="GL39" s="40">
        <f t="shared" si="84"/>
        <v>1</v>
      </c>
      <c r="GM39" s="40">
        <f t="shared" si="85"/>
        <v>1</v>
      </c>
      <c r="GN39" s="40">
        <f t="shared" si="86"/>
        <v>1</v>
      </c>
      <c r="GO39" s="40">
        <f t="shared" si="87"/>
        <v>1</v>
      </c>
      <c r="GP39" s="40">
        <f t="shared" si="88"/>
        <v>1</v>
      </c>
      <c r="GQ39" s="40">
        <f t="shared" si="89"/>
        <v>1</v>
      </c>
      <c r="GS39" s="41">
        <f t="shared" si="90"/>
        <v>0.51697342946292502</v>
      </c>
      <c r="GT39" s="41">
        <f t="shared" si="90"/>
        <v>0.20635760785574442</v>
      </c>
      <c r="GU39" s="41">
        <f t="shared" si="90"/>
        <v>0.20133749511550456</v>
      </c>
      <c r="GV39" s="41">
        <f t="shared" si="90"/>
        <v>0.76275059704710058</v>
      </c>
      <c r="GW39" s="41">
        <f t="shared" si="90"/>
        <v>0.81747680495893682</v>
      </c>
      <c r="GX39" s="41">
        <f t="shared" si="91"/>
        <v>0.42142062374951655</v>
      </c>
      <c r="GY39" s="86"/>
      <c r="HB39" s="18">
        <f t="shared" si="110"/>
        <v>36262</v>
      </c>
      <c r="HC39" s="39">
        <f t="shared" si="93"/>
        <v>0.89937706336753021</v>
      </c>
      <c r="HD39" s="39">
        <f t="shared" si="93"/>
        <v>0.92775293753767885</v>
      </c>
      <c r="HE39" s="39">
        <f t="shared" si="93"/>
        <v>0.79097236952404959</v>
      </c>
      <c r="HF39" s="39">
        <f t="shared" si="93"/>
        <v>0.76296423789717849</v>
      </c>
      <c r="HG39" s="39">
        <f t="shared" si="93"/>
        <v>0.92039356780819703</v>
      </c>
      <c r="HH39" s="39">
        <f t="shared" si="93"/>
        <v>0</v>
      </c>
      <c r="HI39" s="39">
        <f t="shared" si="93"/>
        <v>0</v>
      </c>
      <c r="HJ39" s="39">
        <f t="shared" si="93"/>
        <v>0.54558282924574675</v>
      </c>
      <c r="HK39" s="10"/>
      <c r="HL39" s="40">
        <f t="shared" si="94"/>
        <v>0</v>
      </c>
      <c r="HM39" s="40">
        <f t="shared" si="95"/>
        <v>1</v>
      </c>
      <c r="HN39" s="40">
        <f t="shared" si="96"/>
        <v>1</v>
      </c>
      <c r="HO39" s="40">
        <f t="shared" si="97"/>
        <v>0</v>
      </c>
      <c r="HP39" s="40">
        <f t="shared" si="98"/>
        <v>1</v>
      </c>
      <c r="HQ39" s="40">
        <f t="shared" si="99"/>
        <v>0</v>
      </c>
      <c r="HS39" s="41">
        <f t="shared" si="100"/>
        <v>1.5981157845073697</v>
      </c>
      <c r="HT39" s="41">
        <f t="shared" si="100"/>
        <v>0.75159787062642014</v>
      </c>
      <c r="HU39" s="41">
        <f t="shared" si="100"/>
        <v>1.3418691279975246</v>
      </c>
      <c r="HV39" s="41">
        <f t="shared" si="100"/>
        <v>1.7235294151113707</v>
      </c>
      <c r="HW39" s="41">
        <f t="shared" si="100"/>
        <v>0.13643660584126813</v>
      </c>
      <c r="HX39" s="41">
        <f t="shared" si="101"/>
        <v>1.9459124067926921</v>
      </c>
    </row>
    <row r="40" spans="1:233" x14ac:dyDescent="0.25">
      <c r="H40" s="31"/>
      <c r="I40" s="31"/>
      <c r="L40" s="45"/>
      <c r="M40" s="45"/>
      <c r="N40" s="45"/>
      <c r="O40" s="45"/>
      <c r="P40" s="45"/>
      <c r="Q40" s="45"/>
      <c r="Y40" s="86"/>
      <c r="AH40" s="31"/>
      <c r="AI40" s="31"/>
      <c r="BA40" s="86"/>
      <c r="BH40" s="31"/>
      <c r="BI40" s="31"/>
      <c r="BY40" s="86"/>
      <c r="CH40" s="31"/>
      <c r="CI40" s="31"/>
      <c r="DA40" s="86"/>
      <c r="DH40" s="31"/>
      <c r="DI40" s="31"/>
      <c r="EA40" s="86"/>
      <c r="EH40" s="31"/>
      <c r="EI40" s="31"/>
      <c r="EY40" s="86"/>
      <c r="FH40" s="31"/>
      <c r="FI40" s="31"/>
      <c r="FY40" s="86"/>
      <c r="GH40" s="31"/>
      <c r="GI40" s="31"/>
      <c r="GY40" s="86"/>
      <c r="HH40" s="31"/>
      <c r="HI40" s="31"/>
    </row>
    <row r="41" spans="1:233" x14ac:dyDescent="0.25">
      <c r="A41" s="46"/>
      <c r="B41" s="2" t="s">
        <v>21</v>
      </c>
      <c r="C41" s="39">
        <f>SUMPRODUCT(C31:C39,K11:K19)/K20</f>
        <v>1.9102015594609676</v>
      </c>
      <c r="D41" s="39">
        <f>SUMPRODUCT(D31:D39,K11:K19)/K20</f>
        <v>1.4021396239183186</v>
      </c>
      <c r="E41" s="39">
        <f>SUMPRODUCT(E31:E39,K11:K19)/K20</f>
        <v>1.6296476511839408</v>
      </c>
      <c r="F41" s="39">
        <f>SUMPRODUCT(F31:F39,K11:K19)/K20</f>
        <v>1.5030488354808706</v>
      </c>
      <c r="G41" s="39">
        <f>SUMPRODUCT(G31:G39,K11:K19)/K20</f>
        <v>1.8241481314134087</v>
      </c>
      <c r="H41" s="39">
        <f>SUMPRODUCT(H31:H39,K11:K19)/K20</f>
        <v>0</v>
      </c>
      <c r="I41" s="39">
        <f>SUMPRODUCT(I31:I39,K11:K19)/K20</f>
        <v>0</v>
      </c>
      <c r="J41" s="39">
        <f>SUMPRODUCT(J31:J39,K11:K19)/K20</f>
        <v>1.411231658292919</v>
      </c>
      <c r="K41" s="47" t="s">
        <v>22</v>
      </c>
      <c r="L41" s="40">
        <f>SUM(L31:L40)</f>
        <v>6</v>
      </c>
      <c r="M41" s="40">
        <f t="shared" ref="M41:Q41" si="111">SUM(M31:M40)</f>
        <v>7</v>
      </c>
      <c r="N41" s="40">
        <f t="shared" si="111"/>
        <v>7</v>
      </c>
      <c r="O41" s="40">
        <f t="shared" si="111"/>
        <v>7</v>
      </c>
      <c r="P41" s="40">
        <f t="shared" si="111"/>
        <v>7</v>
      </c>
      <c r="Q41" s="40">
        <f t="shared" si="111"/>
        <v>5</v>
      </c>
      <c r="Y41" s="86"/>
      <c r="AB41" s="2" t="s">
        <v>21</v>
      </c>
      <c r="AC41" s="39">
        <f t="shared" ref="AC41" si="112">SUMPRODUCT(AC31:AC39,AK11:AK19)/AK20</f>
        <v>0.86608804999919142</v>
      </c>
      <c r="AD41" s="39">
        <f t="shared" ref="AD41" si="113">SUMPRODUCT(AD31:AD39,AK11:AK19)/AK20</f>
        <v>0.96771673917757106</v>
      </c>
      <c r="AE41" s="39">
        <f t="shared" ref="AE41" si="114">SUMPRODUCT(AE31:AE39,AK11:AK19)/AK20</f>
        <v>0.85872630182674758</v>
      </c>
      <c r="AF41" s="39">
        <f t="shared" ref="AF41" si="115">SUMPRODUCT(AF31:AF39,AK11:AK19)/AK20</f>
        <v>0.96834913236696296</v>
      </c>
      <c r="AG41" s="39">
        <f t="shared" ref="AG41" si="116">SUMPRODUCT(AG31:AG39,AK11:AK19)/AK20</f>
        <v>1.5752953437048607</v>
      </c>
      <c r="AH41" s="39">
        <f t="shared" ref="AH41" si="117">SUMPRODUCT(AH31:AH39,AK11:AK19)/AK20</f>
        <v>0</v>
      </c>
      <c r="AI41" s="39">
        <f t="shared" ref="AI41" si="118">SUMPRODUCT(AI31:AI39,AK11:AK19)/AK20</f>
        <v>0</v>
      </c>
      <c r="AJ41" s="39">
        <f t="shared" ref="AJ41" si="119">SUMPRODUCT(AJ31:AJ39,AK11:AK19)/AK20</f>
        <v>0.88470594096776889</v>
      </c>
      <c r="AK41" s="47" t="s">
        <v>22</v>
      </c>
      <c r="AL41" s="40">
        <f t="shared" ref="AL41:AQ41" si="120">SUM(AL31:AL40)</f>
        <v>6</v>
      </c>
      <c r="AM41" s="40">
        <f t="shared" si="120"/>
        <v>6</v>
      </c>
      <c r="AN41" s="40">
        <f t="shared" si="120"/>
        <v>6</v>
      </c>
      <c r="AO41" s="40">
        <f t="shared" si="120"/>
        <v>6</v>
      </c>
      <c r="AP41" s="40">
        <f t="shared" si="120"/>
        <v>5</v>
      </c>
      <c r="AQ41" s="40">
        <f t="shared" si="120"/>
        <v>2</v>
      </c>
      <c r="BA41" s="86"/>
      <c r="BB41" s="2" t="s">
        <v>21</v>
      </c>
      <c r="BC41" s="39">
        <f t="shared" ref="BC41" si="121">SUMPRODUCT(BC31:BC39,BK11:BK19)/BK20</f>
        <v>0.9598086587159832</v>
      </c>
      <c r="BD41" s="39">
        <f t="shared" ref="BD41" si="122">SUMPRODUCT(BD31:BD39,BK11:BK19)/BK20</f>
        <v>1.1118846197371539</v>
      </c>
      <c r="BE41" s="39">
        <f t="shared" ref="BE41" si="123">SUMPRODUCT(BE31:BE39,BK11:BK19)/BK20</f>
        <v>1.0925627969502201</v>
      </c>
      <c r="BF41" s="39">
        <f t="shared" ref="BF41" si="124">SUMPRODUCT(BF31:BF39,BK11:BK19)/BK20</f>
        <v>0.97196559103166325</v>
      </c>
      <c r="BG41" s="39">
        <f t="shared" ref="BG41" si="125">SUMPRODUCT(BG31:BG39,BK11:BK19)/BK20</f>
        <v>1.0724719134619987</v>
      </c>
      <c r="BH41" s="39">
        <f t="shared" ref="BH41" si="126">SUMPRODUCT(BH31:BH39,BK11:BK19)/BK20</f>
        <v>0</v>
      </c>
      <c r="BI41" s="39">
        <f t="shared" ref="BI41" si="127">SUMPRODUCT(BI31:BI39,BK11:BK19)/BK20</f>
        <v>0</v>
      </c>
      <c r="BJ41" s="39">
        <f t="shared" ref="BJ41" si="128">SUMPRODUCT(BJ31:BJ39,BK11:BK19)/BK20</f>
        <v>1.0436810696446557</v>
      </c>
      <c r="BK41" s="47" t="s">
        <v>22</v>
      </c>
      <c r="BL41" s="40">
        <f t="shared" ref="BL41:BQ41" si="129">SUM(BL31:BL40)</f>
        <v>4</v>
      </c>
      <c r="BM41" s="40">
        <f t="shared" si="129"/>
        <v>7</v>
      </c>
      <c r="BN41" s="40">
        <f t="shared" si="129"/>
        <v>6</v>
      </c>
      <c r="BO41" s="40">
        <f t="shared" si="129"/>
        <v>6</v>
      </c>
      <c r="BP41" s="40">
        <f t="shared" si="129"/>
        <v>6</v>
      </c>
      <c r="BQ41" s="40">
        <f t="shared" si="129"/>
        <v>7</v>
      </c>
      <c r="BY41" s="86"/>
      <c r="CB41" s="2" t="s">
        <v>21</v>
      </c>
      <c r="CC41" s="39">
        <f t="shared" ref="CC41" si="130">SUMPRODUCT(CC31:CC39,CK11:CK19)/CK20</f>
        <v>1.0803914243753288</v>
      </c>
      <c r="CD41" s="39">
        <f t="shared" ref="CD41" si="131">SUMPRODUCT(CD31:CD39,CK11:CK19)/CK20</f>
        <v>1.0386353415936214</v>
      </c>
      <c r="CE41" s="39">
        <f t="shared" ref="CE41" si="132">SUMPRODUCT(CE31:CE39,CK11:CK19)/CK20</f>
        <v>1.0342082827528938</v>
      </c>
      <c r="CF41" s="39">
        <f t="shared" ref="CF41" si="133">SUMPRODUCT(CF31:CF39,CK11:CK19)/CK20</f>
        <v>0.94582656271123822</v>
      </c>
      <c r="CG41" s="39">
        <f t="shared" ref="CG41" si="134">SUMPRODUCT(CG31:CG39,CK11:CK19)/CK20</f>
        <v>1.3319284788169519</v>
      </c>
      <c r="CH41" s="39">
        <f t="shared" ref="CH41" si="135">SUMPRODUCT(CH31:CH39,CK11:CK19)/CK20</f>
        <v>0</v>
      </c>
      <c r="CI41" s="39">
        <f t="shared" ref="CI41" si="136">SUMPRODUCT(CI31:CI39,CK11:CK19)/CK20</f>
        <v>0</v>
      </c>
      <c r="CJ41" s="39">
        <f t="shared" ref="CJ41" si="137">SUMPRODUCT(CJ31:CJ39,CK11:CK19)/CK20</f>
        <v>0.97476618664493397</v>
      </c>
      <c r="CK41" s="47" t="s">
        <v>22</v>
      </c>
      <c r="CL41" s="40">
        <f t="shared" ref="CL41:CQ41" si="138">SUM(CL31:CL40)</f>
        <v>7</v>
      </c>
      <c r="CM41" s="40">
        <f t="shared" si="138"/>
        <v>7</v>
      </c>
      <c r="CN41" s="40">
        <f t="shared" si="138"/>
        <v>7</v>
      </c>
      <c r="CO41" s="40">
        <f t="shared" si="138"/>
        <v>5</v>
      </c>
      <c r="CP41" s="40">
        <f t="shared" si="138"/>
        <v>6</v>
      </c>
      <c r="CQ41" s="40">
        <f t="shared" si="138"/>
        <v>3</v>
      </c>
      <c r="DA41" s="86"/>
      <c r="DB41" s="2" t="s">
        <v>21</v>
      </c>
      <c r="DC41" s="39">
        <f t="shared" ref="DC41" si="139">SUMPRODUCT(DC31:DC39,DK11:DK19)/DK20</f>
        <v>0.88625167114092918</v>
      </c>
      <c r="DD41" s="39">
        <f t="shared" ref="DD41" si="140">SUMPRODUCT(DD31:DD39,DK11:DK19)/DK20</f>
        <v>0.82224958508221402</v>
      </c>
      <c r="DE41" s="39">
        <f t="shared" ref="DE41" si="141">SUMPRODUCT(DE31:DE39,DK11:DK19)/DK20</f>
        <v>0.99172856929797326</v>
      </c>
      <c r="DF41" s="39">
        <f t="shared" ref="DF41" si="142">SUMPRODUCT(DF31:DF39,DK11:DK19)/DK20</f>
        <v>1.0886190270576044</v>
      </c>
      <c r="DG41" s="39">
        <f t="shared" ref="DG41" si="143">SUMPRODUCT(DG31:DG39,DK11:DK19)/DK20</f>
        <v>1.3692574698926421</v>
      </c>
      <c r="DH41" s="39">
        <f t="shared" ref="DH41" si="144">SUMPRODUCT(DH31:DH39,DK11:DK19)/DK20</f>
        <v>0</v>
      </c>
      <c r="DI41" s="39">
        <f t="shared" ref="DI41" si="145">SUMPRODUCT(DI31:DI39,DK11:DK19)/DK20</f>
        <v>0</v>
      </c>
      <c r="DJ41" s="39">
        <f t="shared" ref="DJ41" si="146">SUMPRODUCT(DJ31:DJ39,DK11:DK19)/DK20</f>
        <v>1.0867557929919989</v>
      </c>
      <c r="DK41" s="47" t="s">
        <v>22</v>
      </c>
      <c r="DL41" s="40">
        <f t="shared" ref="DL41:DQ41" si="147">SUM(DL31:DL40)</f>
        <v>4</v>
      </c>
      <c r="DM41" s="40">
        <f t="shared" si="147"/>
        <v>5</v>
      </c>
      <c r="DN41" s="40">
        <f t="shared" si="147"/>
        <v>5</v>
      </c>
      <c r="DO41" s="40">
        <f t="shared" si="147"/>
        <v>5</v>
      </c>
      <c r="DP41" s="40">
        <f t="shared" si="147"/>
        <v>6</v>
      </c>
      <c r="DQ41" s="40">
        <f t="shared" si="147"/>
        <v>6</v>
      </c>
      <c r="EA41" s="86"/>
      <c r="EB41" s="2" t="s">
        <v>21</v>
      </c>
      <c r="EC41" s="39">
        <f t="shared" ref="EC41" si="148">SUMPRODUCT(EC31:EC39,EK11:EK19)/EK20</f>
        <v>0.91200089873722345</v>
      </c>
      <c r="ED41" s="39">
        <f t="shared" ref="ED41" si="149">SUMPRODUCT(ED31:ED39,EK11:EK19)/EK20</f>
        <v>0.98050543055637129</v>
      </c>
      <c r="EE41" s="39">
        <f t="shared" ref="EE41" si="150">SUMPRODUCT(EE31:EE39,EK11:EK19)/EK20</f>
        <v>1.1589178604990682</v>
      </c>
      <c r="EF41" s="39">
        <f t="shared" ref="EF41" si="151">SUMPRODUCT(EF31:EF39,EK11:EK19)/EK20</f>
        <v>1.3266222038623992</v>
      </c>
      <c r="EG41" s="39">
        <f t="shared" ref="EG41" si="152">SUMPRODUCT(EG31:EG39,EK11:EK19)/EK20</f>
        <v>1.1914115817331301</v>
      </c>
      <c r="EH41" s="39">
        <f t="shared" ref="EH41" si="153">SUMPRODUCT(EH31:EH39,EK11:EK19)/EK20</f>
        <v>0</v>
      </c>
      <c r="EI41" s="39">
        <f t="shared" ref="EI41" si="154">SUMPRODUCT(EI31:EI39,EK11:EK19)/EK20</f>
        <v>0</v>
      </c>
      <c r="EJ41" s="39">
        <f t="shared" ref="EJ41" si="155">SUMPRODUCT(EJ31:EJ39,EK11:EK19)/EK20</f>
        <v>0.92282574377807836</v>
      </c>
      <c r="EK41" s="47" t="s">
        <v>22</v>
      </c>
      <c r="EL41" s="40">
        <f t="shared" ref="EL41:EQ41" si="156">SUM(EL31:EL40)</f>
        <v>3</v>
      </c>
      <c r="EM41" s="40">
        <f t="shared" si="156"/>
        <v>6</v>
      </c>
      <c r="EN41" s="40">
        <f t="shared" si="156"/>
        <v>5</v>
      </c>
      <c r="EO41" s="40">
        <f t="shared" si="156"/>
        <v>7</v>
      </c>
      <c r="EP41" s="40">
        <f t="shared" si="156"/>
        <v>6</v>
      </c>
      <c r="EQ41" s="40">
        <f t="shared" si="156"/>
        <v>7</v>
      </c>
      <c r="EY41" s="86"/>
      <c r="FB41" s="2" t="s">
        <v>21</v>
      </c>
      <c r="FC41" s="39">
        <f t="shared" ref="FC41" si="157">SUMPRODUCT(FC31:FC39,FK11:FK19)/FK20</f>
        <v>0.84486849208971349</v>
      </c>
      <c r="FD41" s="39">
        <f t="shared" ref="FD41" si="158">SUMPRODUCT(FD31:FD39,FK11:FK19)/FK20</f>
        <v>0.93214116067059682</v>
      </c>
      <c r="FE41" s="39">
        <f t="shared" ref="FE41" si="159">SUMPRODUCT(FE31:FE39,FK11:FK19)/FK20</f>
        <v>0.96771189042779049</v>
      </c>
      <c r="FF41" s="39">
        <f t="shared" ref="FF41" si="160">SUMPRODUCT(FF31:FF39,FK11:FK19)/FK20</f>
        <v>0.90826578742400221</v>
      </c>
      <c r="FG41" s="39">
        <f t="shared" ref="FG41" si="161">SUMPRODUCT(FG31:FG39,FK11:FK19)/FK20</f>
        <v>1.1049064572754808</v>
      </c>
      <c r="FH41" s="39">
        <f t="shared" ref="FH41" si="162">SUMPRODUCT(FH31:FH39,FK11:FK19)/FK20</f>
        <v>0</v>
      </c>
      <c r="FI41" s="39">
        <f t="shared" ref="FI41" si="163">SUMPRODUCT(FI31:FI39,FK11:FK19)/FK20</f>
        <v>0</v>
      </c>
      <c r="FJ41" s="39">
        <f t="shared" ref="FJ41" si="164">SUMPRODUCT(FJ31:FJ39,FK11:FK19)/FK20</f>
        <v>0.80426482420756318</v>
      </c>
      <c r="FK41" s="47" t="s">
        <v>22</v>
      </c>
      <c r="FL41" s="40">
        <f t="shared" ref="FL41:FQ41" si="165">SUM(FL31:FL40)</f>
        <v>6</v>
      </c>
      <c r="FM41" s="40">
        <f t="shared" si="165"/>
        <v>6</v>
      </c>
      <c r="FN41" s="40">
        <f t="shared" si="165"/>
        <v>6</v>
      </c>
      <c r="FO41" s="40">
        <f t="shared" si="165"/>
        <v>6</v>
      </c>
      <c r="FP41" s="40">
        <f t="shared" si="165"/>
        <v>6</v>
      </c>
      <c r="FQ41" s="40">
        <f t="shared" si="165"/>
        <v>6</v>
      </c>
      <c r="FY41" s="86"/>
      <c r="GB41" s="2" t="s">
        <v>21</v>
      </c>
      <c r="GC41" s="39">
        <f t="shared" ref="GC41" si="166">SUMPRODUCT(GC31:GC39,GK11:GK19)/GK20</f>
        <v>0.70893062245901672</v>
      </c>
      <c r="GD41" s="39">
        <f t="shared" ref="GD41" si="167">SUMPRODUCT(GD31:GD39,GK11:GK19)/GK20</f>
        <v>0.95161675052829309</v>
      </c>
      <c r="GE41" s="39">
        <f t="shared" ref="GE41" si="168">SUMPRODUCT(GE31:GE39,GK11:GK19)/GK20</f>
        <v>1.0311408861890223</v>
      </c>
      <c r="GF41" s="39">
        <f t="shared" ref="GF41" si="169">SUMPRODUCT(GF31:GF39,GK11:GK19)/GK20</f>
        <v>0.91124007845053523</v>
      </c>
      <c r="GG41" s="39">
        <f t="shared" ref="GG41" si="170">SUMPRODUCT(GG31:GG39,GK11:GK19)/GK20</f>
        <v>1.3501732506782056</v>
      </c>
      <c r="GH41" s="39">
        <f t="shared" ref="GH41" si="171">SUMPRODUCT(GH31:GH39,GK11:GK19)/GK20</f>
        <v>0</v>
      </c>
      <c r="GI41" s="39">
        <f t="shared" ref="GI41" si="172">SUMPRODUCT(GI31:GI39,GK11:GK19)/GK20</f>
        <v>0</v>
      </c>
      <c r="GJ41" s="39">
        <f t="shared" ref="GJ41" si="173">SUMPRODUCT(GJ31:GJ39,GK11:GK19)/GK20</f>
        <v>0.86744339077564325</v>
      </c>
      <c r="GK41" s="47" t="s">
        <v>22</v>
      </c>
      <c r="GL41" s="40">
        <f t="shared" ref="GL41:GQ41" si="174">SUM(GL31:GL40)</f>
        <v>7</v>
      </c>
      <c r="GM41" s="40">
        <f t="shared" si="174"/>
        <v>6</v>
      </c>
      <c r="GN41" s="40">
        <f t="shared" si="174"/>
        <v>6</v>
      </c>
      <c r="GO41" s="40">
        <f t="shared" si="174"/>
        <v>7</v>
      </c>
      <c r="GP41" s="40">
        <f t="shared" si="174"/>
        <v>7</v>
      </c>
      <c r="GQ41" s="40">
        <f t="shared" si="174"/>
        <v>6</v>
      </c>
      <c r="GY41" s="86"/>
      <c r="HB41" s="2" t="s">
        <v>21</v>
      </c>
      <c r="HC41" s="39">
        <f t="shared" ref="HC41" si="175">SUMPRODUCT(HC31:HC39,HK11:HK19)/HK20</f>
        <v>1.018844326939548</v>
      </c>
      <c r="HD41" s="39">
        <f t="shared" ref="HD41" si="176">SUMPRODUCT(HD31:HD39,HK11:HK19)/HK20</f>
        <v>0.96127837197635591</v>
      </c>
      <c r="HE41" s="39">
        <f t="shared" ref="HE41" si="177">SUMPRODUCT(HE31:HE39,HK11:HK19)/HK20</f>
        <v>0.90860567342615561</v>
      </c>
      <c r="HF41" s="39">
        <f t="shared" ref="HF41" si="178">SUMPRODUCT(HF31:HF39,HK11:HK19)/HK20</f>
        <v>1.0130381666565764</v>
      </c>
      <c r="HG41" s="39">
        <f t="shared" ref="HG41" si="179">SUMPRODUCT(HG31:HG39,HK11:HK19)/HK20</f>
        <v>0.98709355589003711</v>
      </c>
      <c r="HH41" s="39">
        <f t="shared" ref="HH41" si="180">SUMPRODUCT(HH31:HH39,HK11:HK19)/HK20</f>
        <v>0</v>
      </c>
      <c r="HI41" s="39">
        <f t="shared" ref="HI41" si="181">SUMPRODUCT(HI31:HI39,HK11:HK19)/HK20</f>
        <v>0</v>
      </c>
      <c r="HJ41" s="39">
        <f t="shared" ref="HJ41" si="182">SUMPRODUCT(HJ31:HJ39,HK11:HK19)/HK20</f>
        <v>0.86135555838756994</v>
      </c>
      <c r="HK41" s="47" t="s">
        <v>22</v>
      </c>
      <c r="HL41" s="40">
        <f t="shared" ref="HL41:HQ41" si="183">SUM(HL31:HL40)</f>
        <v>6</v>
      </c>
      <c r="HM41" s="40">
        <f t="shared" si="183"/>
        <v>6</v>
      </c>
      <c r="HN41" s="40">
        <f t="shared" si="183"/>
        <v>7</v>
      </c>
      <c r="HO41" s="40">
        <f t="shared" si="183"/>
        <v>6</v>
      </c>
      <c r="HP41" s="40">
        <f t="shared" si="183"/>
        <v>6</v>
      </c>
      <c r="HQ41" s="40">
        <f t="shared" si="183"/>
        <v>6</v>
      </c>
    </row>
    <row r="42" spans="1:233" x14ac:dyDescent="0.25">
      <c r="B42" s="48" t="s">
        <v>23</v>
      </c>
      <c r="C42" s="49">
        <f>IF(L41=0,0,SUMPRODUCT(C31:C39,L31:L39)/L41)</f>
        <v>2.2285684860377954</v>
      </c>
      <c r="D42" s="49">
        <f>IF(M41=0,0,SUMPRODUCT(D31:D39,M31:M39)/M41)</f>
        <v>1.4021396239183186</v>
      </c>
      <c r="E42" s="49">
        <f>IF(N41=0,0,SUMPRODUCT(E31:E39,N31:N39)/N41)</f>
        <v>1.6296476511839408</v>
      </c>
      <c r="F42" s="49">
        <f>IF(O41=0,0,SUMPRODUCT(F31:F39,O31:O39)/O41)</f>
        <v>1.5030488354808706</v>
      </c>
      <c r="G42" s="49">
        <f>IF(P41=0,0,SUMPRODUCT(G31:G39,P31:P39)/P41)</f>
        <v>1.8241481314134087</v>
      </c>
      <c r="H42" s="50">
        <f t="shared" ref="H42:I42" si="184">IF(Q41=0,0,SUMPRODUCT(H31:H39,Q31:Q39)/Q41)</f>
        <v>0</v>
      </c>
      <c r="I42" s="50">
        <f t="shared" si="184"/>
        <v>0</v>
      </c>
      <c r="J42" s="49">
        <f>IF(Q41=0,0,SUMPRODUCT(J31:J39,Q31:Q39)/Q41)</f>
        <v>1.5670553729920593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87"/>
      <c r="Z42" s="51"/>
      <c r="AA42" s="51"/>
      <c r="AB42" s="52" t="s">
        <v>23</v>
      </c>
      <c r="AC42" s="49">
        <f t="shared" ref="AC42:AI42" si="185">IF(AL41=0,0,SUMPRODUCT(AC31:AC39,AL31:AL39)/AL41)</f>
        <v>0.86608804999919142</v>
      </c>
      <c r="AD42" s="49">
        <f t="shared" si="185"/>
        <v>0.96771673917757106</v>
      </c>
      <c r="AE42" s="49">
        <f t="shared" si="185"/>
        <v>0.85872630182674758</v>
      </c>
      <c r="AF42" s="49">
        <f t="shared" si="185"/>
        <v>0.96834913236696296</v>
      </c>
      <c r="AG42" s="49">
        <f t="shared" si="185"/>
        <v>1.4398581530977634</v>
      </c>
      <c r="AH42" s="50">
        <f t="shared" si="185"/>
        <v>0</v>
      </c>
      <c r="AI42" s="50">
        <f t="shared" si="185"/>
        <v>0</v>
      </c>
      <c r="AJ42" s="49">
        <f t="shared" ref="AJ42" si="186">IF(AQ41=0,0,SUMPRODUCT(AJ31:AJ39,AQ31:AQ39)/AQ41)</f>
        <v>0.95150090852384139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87"/>
      <c r="BB42" s="52" t="s">
        <v>23</v>
      </c>
      <c r="BC42" s="49">
        <f t="shared" ref="BC42:BI42" si="187">IF(BL41=0,0,SUMPRODUCT(BC31:BC39,BL31:BL39)/BL41)</f>
        <v>1.0599035338446849</v>
      </c>
      <c r="BD42" s="49">
        <f t="shared" si="187"/>
        <v>1.1118846197371539</v>
      </c>
      <c r="BE42" s="49">
        <f t="shared" si="187"/>
        <v>1.1207315710583039</v>
      </c>
      <c r="BF42" s="49">
        <f t="shared" si="187"/>
        <v>1.0135638816984207</v>
      </c>
      <c r="BG42" s="49">
        <f t="shared" si="187"/>
        <v>1.2512172323723318</v>
      </c>
      <c r="BH42" s="50">
        <f t="shared" si="187"/>
        <v>0</v>
      </c>
      <c r="BI42" s="50">
        <f t="shared" si="187"/>
        <v>0</v>
      </c>
      <c r="BJ42" s="49">
        <f t="shared" ref="BJ42" si="188">IF(BQ41=0,0,SUMPRODUCT(BJ31:BJ39,BQ31:BQ39)/BQ41)</f>
        <v>1.0436810696446557</v>
      </c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87"/>
      <c r="BZ42" s="51"/>
      <c r="CA42" s="51"/>
      <c r="CB42" s="52" t="s">
        <v>23</v>
      </c>
      <c r="CC42" s="49">
        <f t="shared" ref="CC42:CI42" si="189">IF(CL41=0,0,SUMPRODUCT(CC31:CC39,CL31:CL39)/CL41)</f>
        <v>1.0803914243753288</v>
      </c>
      <c r="CD42" s="49">
        <f t="shared" si="189"/>
        <v>1.0386353415936214</v>
      </c>
      <c r="CE42" s="49">
        <f t="shared" si="189"/>
        <v>1.0342082827528938</v>
      </c>
      <c r="CF42" s="49">
        <f t="shared" si="189"/>
        <v>0.93585674269649011</v>
      </c>
      <c r="CG42" s="49">
        <f t="shared" si="189"/>
        <v>1.2455808292041399</v>
      </c>
      <c r="CH42" s="50">
        <f t="shared" si="189"/>
        <v>0</v>
      </c>
      <c r="CI42" s="50">
        <f t="shared" si="189"/>
        <v>0</v>
      </c>
      <c r="CJ42" s="49">
        <f t="shared" ref="CJ42" si="190">IF(CQ41=0,0,SUMPRODUCT(CJ31:CJ39,CQ31:CQ39)/CQ41)</f>
        <v>0.95086838036152199</v>
      </c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87"/>
      <c r="DB42" s="52" t="s">
        <v>23</v>
      </c>
      <c r="DC42" s="49">
        <f t="shared" ref="DC42:DI42" si="191">IF(DL41=0,0,SUMPRODUCT(DC31:DC39,DL31:DL39)/DL41)</f>
        <v>0.90116781643393062</v>
      </c>
      <c r="DD42" s="49">
        <f t="shared" si="191"/>
        <v>0.98669950209865687</v>
      </c>
      <c r="DE42" s="49">
        <f t="shared" si="191"/>
        <v>0.96347932542658121</v>
      </c>
      <c r="DF42" s="49">
        <f t="shared" si="191"/>
        <v>1.0559212156578413</v>
      </c>
      <c r="DG42" s="49">
        <f t="shared" si="191"/>
        <v>1.3692574698926421</v>
      </c>
      <c r="DH42" s="50">
        <f t="shared" si="191"/>
        <v>0</v>
      </c>
      <c r="DI42" s="50">
        <f t="shared" si="191"/>
        <v>0</v>
      </c>
      <c r="DJ42" s="49">
        <f t="shared" ref="DJ42" si="192">IF(DQ41=0,0,SUMPRODUCT(DJ31:DJ39,DQ31:DQ39)/DQ41)</f>
        <v>1.0867557929919989</v>
      </c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87"/>
      <c r="EB42" s="52" t="s">
        <v>23</v>
      </c>
      <c r="EC42" s="49">
        <f t="shared" ref="EC42:EI42" si="193">IF(EL41=0,0,SUMPRODUCT(EC31:EC39,EL31:EL39)/EL41)</f>
        <v>0.98844884600889082</v>
      </c>
      <c r="ED42" s="49">
        <f t="shared" si="193"/>
        <v>1.023384062983739</v>
      </c>
      <c r="EE42" s="49">
        <f t="shared" si="193"/>
        <v>1.1557246500466598</v>
      </c>
      <c r="EF42" s="49">
        <f t="shared" si="193"/>
        <v>1.3266222038623992</v>
      </c>
      <c r="EG42" s="49">
        <f t="shared" si="193"/>
        <v>1.1460737837366057</v>
      </c>
      <c r="EH42" s="50">
        <f t="shared" si="193"/>
        <v>0</v>
      </c>
      <c r="EI42" s="50">
        <f t="shared" si="193"/>
        <v>0</v>
      </c>
      <c r="EJ42" s="49">
        <f t="shared" ref="EJ42" si="194">IF(EQ41=0,0,SUMPRODUCT(EJ31:EJ39,EQ31:EQ39)/EQ41)</f>
        <v>0.92282574377807836</v>
      </c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87"/>
      <c r="EZ42" s="51"/>
      <c r="FA42" s="51"/>
      <c r="FB42" s="52" t="s">
        <v>23</v>
      </c>
      <c r="FC42" s="49">
        <f t="shared" ref="FC42:FI42" si="195">IF(FL41=0,0,SUMPRODUCT(FC31:FC39,FL31:FL39)/FL41)</f>
        <v>0.98567990743799905</v>
      </c>
      <c r="FD42" s="49">
        <f t="shared" si="195"/>
        <v>0.96071431494483361</v>
      </c>
      <c r="FE42" s="49">
        <f t="shared" si="195"/>
        <v>0.93680750104315402</v>
      </c>
      <c r="FF42" s="49">
        <f t="shared" si="195"/>
        <v>0.9393928498344728</v>
      </c>
      <c r="FG42" s="49">
        <f t="shared" si="195"/>
        <v>1.0365777386585082</v>
      </c>
      <c r="FH42" s="50">
        <f t="shared" si="195"/>
        <v>0</v>
      </c>
      <c r="FI42" s="50">
        <f t="shared" si="195"/>
        <v>0</v>
      </c>
      <c r="FJ42" s="49">
        <f t="shared" ref="FJ42" si="196">IF(FQ41=0,0,SUMPRODUCT(FJ31:FJ39,FQ31:FQ39)/FQ41)</f>
        <v>0.78172249334856192</v>
      </c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87"/>
      <c r="FZ42" s="51"/>
      <c r="GA42" s="51"/>
      <c r="GB42" s="52" t="s">
        <v>23</v>
      </c>
      <c r="GC42" s="49">
        <f t="shared" ref="GC42:GI42" si="197">IF(GL41=0,0,SUMPRODUCT(GC31:GC39,GL31:GL39)/GL41)</f>
        <v>0.70893062245901672</v>
      </c>
      <c r="GD42" s="49">
        <f t="shared" si="197"/>
        <v>0.96890826945464559</v>
      </c>
      <c r="GE42" s="49">
        <f t="shared" si="197"/>
        <v>1.0861689541799333</v>
      </c>
      <c r="GF42" s="49">
        <f t="shared" si="197"/>
        <v>0.91124007845053523</v>
      </c>
      <c r="GG42" s="49">
        <f t="shared" si="197"/>
        <v>1.3501732506782056</v>
      </c>
      <c r="GH42" s="50">
        <f t="shared" si="197"/>
        <v>0</v>
      </c>
      <c r="GI42" s="50">
        <f t="shared" si="197"/>
        <v>0</v>
      </c>
      <c r="GJ42" s="49">
        <f t="shared" ref="GJ42" si="198">IF(GQ41=0,0,SUMPRODUCT(GJ31:GJ39,GQ31:GQ39)/GQ41)</f>
        <v>1.0120172892382504</v>
      </c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87"/>
      <c r="GZ42" s="51"/>
      <c r="HA42" s="51"/>
      <c r="HB42" s="52" t="s">
        <v>23</v>
      </c>
      <c r="HC42" s="49">
        <f t="shared" ref="HC42:HI42" si="199">IF(HL41=0,0,SUMPRODUCT(HC31:HC39,HL31:HL39)/HL41)</f>
        <v>1.0387555375348843</v>
      </c>
      <c r="HD42" s="49">
        <f t="shared" si="199"/>
        <v>0.9495552840299456</v>
      </c>
      <c r="HE42" s="49">
        <f t="shared" si="199"/>
        <v>0.90860567342615561</v>
      </c>
      <c r="HF42" s="49">
        <f t="shared" si="199"/>
        <v>1.0547171547831427</v>
      </c>
      <c r="HG42" s="49">
        <f t="shared" si="199"/>
        <v>1.1516091485383766</v>
      </c>
      <c r="HH42" s="50">
        <f t="shared" si="199"/>
        <v>0</v>
      </c>
      <c r="HI42" s="50">
        <f t="shared" si="199"/>
        <v>0</v>
      </c>
      <c r="HJ42" s="49">
        <f t="shared" ref="HJ42" si="200">IF(HQ41=0,0,SUMPRODUCT(HJ31:HJ39,HQ31:HQ39)/HQ41)</f>
        <v>0.91398434657787397</v>
      </c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3"/>
    </row>
    <row r="43" spans="1:233" x14ac:dyDescent="0.25">
      <c r="B43" s="2" t="s">
        <v>24</v>
      </c>
      <c r="C43" s="39">
        <f>STDEV(C33:C34,C36:C39)</f>
        <v>0.8846455727040905</v>
      </c>
      <c r="D43" s="39">
        <f t="shared" ref="D43:I43" si="201">STDEV(D33:D34,D36:D39)</f>
        <v>0.55036843624762111</v>
      </c>
      <c r="E43" s="39">
        <f t="shared" si="201"/>
        <v>0.60836123786694418</v>
      </c>
      <c r="F43" s="39">
        <f t="shared" si="201"/>
        <v>0.57361548389497607</v>
      </c>
      <c r="G43" s="39">
        <f t="shared" si="201"/>
        <v>0.6893012985311433</v>
      </c>
      <c r="H43" s="39">
        <f t="shared" si="201"/>
        <v>0</v>
      </c>
      <c r="I43" s="39">
        <f t="shared" si="201"/>
        <v>0</v>
      </c>
      <c r="J43" s="39">
        <f>STDEV(J34,J36:J39)</f>
        <v>0.41160721536653966</v>
      </c>
      <c r="Y43" s="86"/>
      <c r="AB43" s="2" t="s">
        <v>24</v>
      </c>
      <c r="AC43" s="39">
        <f t="shared" ref="AC43:AI43" si="202">STDEV(AC33:AC34,AC36:AC39)</f>
        <v>0.35728155633901448</v>
      </c>
      <c r="AD43" s="39">
        <f t="shared" si="202"/>
        <v>0.35143148659835083</v>
      </c>
      <c r="AE43" s="39">
        <f t="shared" si="202"/>
        <v>0.36911615454150026</v>
      </c>
      <c r="AF43" s="39">
        <f t="shared" si="202"/>
        <v>0.1900939419372131</v>
      </c>
      <c r="AG43" s="39">
        <f t="shared" si="202"/>
        <v>0.42571391595009245</v>
      </c>
      <c r="AH43" s="39">
        <f t="shared" si="202"/>
        <v>0</v>
      </c>
      <c r="AI43" s="39">
        <f t="shared" si="202"/>
        <v>0</v>
      </c>
      <c r="AJ43" s="39">
        <f t="shared" ref="AJ43" si="203">STDEV(AJ34,AJ36:AJ39)</f>
        <v>0.10984121543245917</v>
      </c>
      <c r="BA43" s="86"/>
      <c r="BB43" s="2" t="s">
        <v>24</v>
      </c>
      <c r="BC43" s="39">
        <f t="shared" ref="BC43:BI43" si="204">STDEV(BC33:BC34,BC36:BC39)</f>
        <v>0.11450612172592609</v>
      </c>
      <c r="BD43" s="39">
        <f t="shared" si="204"/>
        <v>0.11465634538653326</v>
      </c>
      <c r="BE43" s="39">
        <f t="shared" si="204"/>
        <v>0.10330966379013216</v>
      </c>
      <c r="BF43" s="39">
        <f t="shared" si="204"/>
        <v>0.15305173980571773</v>
      </c>
      <c r="BG43" s="39">
        <f t="shared" si="204"/>
        <v>0.51943912486417865</v>
      </c>
      <c r="BH43" s="39">
        <f t="shared" si="204"/>
        <v>0</v>
      </c>
      <c r="BI43" s="39">
        <f t="shared" si="204"/>
        <v>0</v>
      </c>
      <c r="BJ43" s="39">
        <f t="shared" ref="BJ43" si="205">STDEV(BJ34,BJ36:BJ39)</f>
        <v>0.13523931197978811</v>
      </c>
      <c r="BY43" s="86"/>
      <c r="CB43" s="2" t="s">
        <v>24</v>
      </c>
      <c r="CC43" s="39">
        <f t="shared" ref="CC43:CI43" si="206">STDEV(CC33:CC34,CC36:CC39)</f>
        <v>0.45561706685540804</v>
      </c>
      <c r="CD43" s="39">
        <f t="shared" si="206"/>
        <v>0.14972038452487363</v>
      </c>
      <c r="CE43" s="39">
        <f t="shared" si="206"/>
        <v>0.18272169618753764</v>
      </c>
      <c r="CF43" s="39">
        <f t="shared" si="206"/>
        <v>0.1028536486314333</v>
      </c>
      <c r="CG43" s="39">
        <f t="shared" si="206"/>
        <v>0.23926167429161582</v>
      </c>
      <c r="CH43" s="39">
        <f t="shared" si="206"/>
        <v>0</v>
      </c>
      <c r="CI43" s="39">
        <f t="shared" si="206"/>
        <v>0</v>
      </c>
      <c r="CJ43" s="39">
        <f t="shared" ref="CJ43" si="207">STDEV(CJ34,CJ36:CJ39)</f>
        <v>0.17165221130906588</v>
      </c>
      <c r="DA43" s="86"/>
      <c r="DB43" s="2" t="s">
        <v>24</v>
      </c>
      <c r="DC43" s="39">
        <f t="shared" ref="DC43:DI43" si="208">STDEV(DC33:DC34,DC36:DC39)</f>
        <v>0.54308150671952116</v>
      </c>
      <c r="DD43" s="39">
        <f t="shared" si="208"/>
        <v>0.40335400218689005</v>
      </c>
      <c r="DE43" s="39">
        <f t="shared" si="208"/>
        <v>7.5007823735220344E-2</v>
      </c>
      <c r="DF43" s="39">
        <f t="shared" si="208"/>
        <v>9.3394203921587135E-2</v>
      </c>
      <c r="DG43" s="39">
        <f t="shared" si="208"/>
        <v>0.26838677002887601</v>
      </c>
      <c r="DH43" s="39">
        <f t="shared" si="208"/>
        <v>0</v>
      </c>
      <c r="DI43" s="39">
        <f t="shared" si="208"/>
        <v>0</v>
      </c>
      <c r="DJ43" s="39">
        <f t="shared" ref="DJ43" si="209">STDEV(DJ34,DJ36:DJ39)</f>
        <v>0.43047473482017212</v>
      </c>
      <c r="EA43" s="86"/>
      <c r="EB43" s="2" t="s">
        <v>24</v>
      </c>
      <c r="EC43" s="39">
        <f t="shared" ref="EC43:EI43" si="210">STDEV(EC33:EC34,EC36:EC39)</f>
        <v>8.7314478904542608E-2</v>
      </c>
      <c r="ED43" s="39">
        <f t="shared" si="210"/>
        <v>0.16517525636578809</v>
      </c>
      <c r="EE43" s="39">
        <f t="shared" si="210"/>
        <v>8.0100825026422989E-2</v>
      </c>
      <c r="EF43" s="39">
        <f t="shared" si="210"/>
        <v>9.5199210013035801E-2</v>
      </c>
      <c r="EG43" s="39">
        <f t="shared" si="210"/>
        <v>0.15649679055397067</v>
      </c>
      <c r="EH43" s="39">
        <f t="shared" si="210"/>
        <v>0</v>
      </c>
      <c r="EI43" s="39">
        <f t="shared" si="210"/>
        <v>0</v>
      </c>
      <c r="EJ43" s="39">
        <f t="shared" ref="EJ43" si="211">STDEV(EJ34,EJ36:EJ39)</f>
        <v>0.12140963841902984</v>
      </c>
      <c r="EY43" s="86"/>
      <c r="FB43" s="2" t="s">
        <v>24</v>
      </c>
      <c r="FC43" s="39">
        <f t="shared" ref="FC43:FI43" si="212">STDEV(FC33:FC34,FC36:FC39)</f>
        <v>0.42250954739210989</v>
      </c>
      <c r="FD43" s="39">
        <f t="shared" si="212"/>
        <v>9.3043245497703472E-2</v>
      </c>
      <c r="FE43" s="39">
        <f t="shared" si="212"/>
        <v>8.0054303299003746E-2</v>
      </c>
      <c r="FF43" s="39">
        <f t="shared" si="212"/>
        <v>0.12261024991579032</v>
      </c>
      <c r="FG43" s="39">
        <f t="shared" si="212"/>
        <v>0.136357276160575</v>
      </c>
      <c r="FH43" s="39">
        <f t="shared" si="212"/>
        <v>0</v>
      </c>
      <c r="FI43" s="39">
        <f t="shared" si="212"/>
        <v>0</v>
      </c>
      <c r="FJ43" s="39">
        <f t="shared" ref="FJ43" si="213">STDEV(FJ34,FJ36:FJ39)</f>
        <v>8.5882387880661715E-2</v>
      </c>
      <c r="FY43" s="86"/>
      <c r="GB43" s="2" t="s">
        <v>24</v>
      </c>
      <c r="GC43" s="39">
        <f t="shared" ref="GC43:GI43" si="214">STDEV(GC33:GC34,GC36:GC39)</f>
        <v>0.51403733360581727</v>
      </c>
      <c r="GD43" s="39">
        <f t="shared" si="214"/>
        <v>5.9073294952488073E-2</v>
      </c>
      <c r="GE43" s="39">
        <f t="shared" si="214"/>
        <v>0.17645149630375875</v>
      </c>
      <c r="GF43" s="39">
        <f t="shared" si="214"/>
        <v>7.6997652865222505E-2</v>
      </c>
      <c r="GG43" s="39">
        <f t="shared" si="214"/>
        <v>9.1404710857563798E-2</v>
      </c>
      <c r="GH43" s="39">
        <f t="shared" si="214"/>
        <v>0</v>
      </c>
      <c r="GI43" s="39">
        <f t="shared" si="214"/>
        <v>0</v>
      </c>
      <c r="GJ43" s="39">
        <f t="shared" ref="GJ43" si="215">STDEV(GJ34,GJ36:GJ39)</f>
        <v>0.46288616373238262</v>
      </c>
      <c r="GY43" s="86"/>
      <c r="HB43" s="2" t="s">
        <v>24</v>
      </c>
      <c r="HC43" s="39">
        <f t="shared" ref="HC43:HI43" si="216">STDEV(HC33:HC34,HC36:HC39)</f>
        <v>7.4755073900258345E-2</v>
      </c>
      <c r="HD43" s="39">
        <f t="shared" si="216"/>
        <v>4.4605547392963268E-2</v>
      </c>
      <c r="HE43" s="39">
        <f t="shared" si="216"/>
        <v>8.7663767984326887E-2</v>
      </c>
      <c r="HF43" s="39">
        <f t="shared" si="216"/>
        <v>0.14509408807695848</v>
      </c>
      <c r="HG43" s="39">
        <f t="shared" si="216"/>
        <v>0.48887164607011396</v>
      </c>
      <c r="HH43" s="39">
        <f t="shared" si="216"/>
        <v>0</v>
      </c>
      <c r="HI43" s="39">
        <f t="shared" si="216"/>
        <v>0</v>
      </c>
      <c r="HJ43" s="39">
        <f t="shared" ref="HJ43" si="217">STDEV(HJ34,HJ36:HJ39)</f>
        <v>0.16227489379251595</v>
      </c>
    </row>
    <row r="44" spans="1:233" x14ac:dyDescent="0.25">
      <c r="Y44" s="86"/>
      <c r="BA44" s="86"/>
      <c r="BY44" s="86"/>
      <c r="DA44" s="86"/>
      <c r="EA44" s="86"/>
      <c r="EY44" s="86"/>
      <c r="FY44" s="86"/>
      <c r="GY44" s="86"/>
    </row>
    <row r="45" spans="1:233" hidden="1" x14ac:dyDescent="0.25">
      <c r="A45" s="2"/>
      <c r="B45" s="2"/>
      <c r="C45" s="39"/>
      <c r="D45" s="39"/>
      <c r="E45" s="39"/>
      <c r="F45" s="39"/>
      <c r="G45" s="39"/>
      <c r="Y45" s="86"/>
      <c r="AB45" s="2"/>
      <c r="AC45" s="39"/>
      <c r="AD45" s="39"/>
      <c r="AE45" s="39"/>
      <c r="AF45" s="39"/>
      <c r="AG45" s="39"/>
      <c r="BA45" s="86"/>
      <c r="BB45" s="2"/>
      <c r="BC45" s="39"/>
      <c r="BD45" s="39"/>
      <c r="BE45" s="39"/>
      <c r="BF45" s="39"/>
      <c r="BG45" s="39"/>
      <c r="BY45" s="86"/>
      <c r="CB45" s="2"/>
      <c r="CC45" s="39"/>
      <c r="CD45" s="39"/>
      <c r="CE45" s="39"/>
      <c r="CF45" s="39"/>
      <c r="CG45" s="39"/>
      <c r="DA45" s="86"/>
      <c r="DB45" s="2"/>
      <c r="DC45" s="39"/>
      <c r="DD45" s="39"/>
      <c r="DE45" s="39"/>
      <c r="DF45" s="39"/>
      <c r="DG45" s="39"/>
      <c r="EA45" s="86"/>
      <c r="EB45" s="2"/>
      <c r="EC45" s="39"/>
      <c r="ED45" s="39"/>
      <c r="EE45" s="39"/>
      <c r="EF45" s="39"/>
      <c r="EG45" s="39"/>
      <c r="EY45" s="86"/>
      <c r="FY45" s="86"/>
      <c r="GY45" s="86"/>
    </row>
    <row r="46" spans="1:233" hidden="1" x14ac:dyDescent="0.25">
      <c r="B46" s="2"/>
      <c r="C46" s="39"/>
      <c r="D46" s="39"/>
      <c r="E46" s="39"/>
      <c r="F46" s="39"/>
      <c r="G46" s="39"/>
      <c r="Y46" s="86"/>
      <c r="AB46" s="2"/>
      <c r="AC46" s="39"/>
      <c r="AD46" s="39"/>
      <c r="AE46" s="39"/>
      <c r="AF46" s="39"/>
      <c r="AG46" s="39"/>
      <c r="BA46" s="86"/>
      <c r="BB46" s="2"/>
      <c r="BC46" s="39"/>
      <c r="BD46" s="39"/>
      <c r="BE46" s="39"/>
      <c r="BF46" s="39"/>
      <c r="BG46" s="39"/>
      <c r="BY46" s="86"/>
      <c r="CB46" s="2"/>
      <c r="CC46" s="39"/>
      <c r="CD46" s="39"/>
      <c r="CE46" s="39"/>
      <c r="CF46" s="39"/>
      <c r="CG46" s="39"/>
      <c r="DA46" s="86"/>
      <c r="DB46" s="2"/>
      <c r="DC46" s="39"/>
      <c r="DD46" s="39"/>
      <c r="DE46" s="39"/>
      <c r="DF46" s="39"/>
      <c r="DG46" s="39"/>
      <c r="EA46" s="86"/>
      <c r="EB46" s="2"/>
      <c r="EC46" s="39"/>
      <c r="ED46" s="39"/>
      <c r="EE46" s="39"/>
      <c r="EF46" s="39"/>
      <c r="EG46" s="39"/>
      <c r="EY46" s="86"/>
      <c r="FY46" s="86"/>
      <c r="GY46" s="86"/>
    </row>
    <row r="47" spans="1:233" ht="18.75" thickBot="1" x14ac:dyDescent="0.3">
      <c r="B47" s="1" t="s">
        <v>25</v>
      </c>
      <c r="Y47" s="86"/>
      <c r="BA47" s="86"/>
      <c r="BY47" s="86"/>
      <c r="DA47" s="86"/>
      <c r="EA47" s="86"/>
      <c r="EY47" s="86"/>
      <c r="FY47" s="86"/>
      <c r="GY47" s="86"/>
    </row>
    <row r="48" spans="1:233" ht="15.75" thickBot="1" x14ac:dyDescent="0.3">
      <c r="O48" s="33" t="s">
        <v>26</v>
      </c>
      <c r="P48" s="54">
        <v>1.5</v>
      </c>
      <c r="S48" s="35">
        <f>S$27</f>
        <v>1</v>
      </c>
      <c r="U48" s="36">
        <f>U$27</f>
        <v>1.5</v>
      </c>
      <c r="V48" s="37">
        <f>V$27</f>
        <v>2</v>
      </c>
      <c r="Y48" s="86"/>
      <c r="BA48" s="86"/>
      <c r="BY48" s="86"/>
      <c r="DA48" s="86"/>
      <c r="EA48" s="86"/>
      <c r="EY48" s="86"/>
      <c r="FY48" s="86"/>
      <c r="GY48" s="86"/>
    </row>
    <row r="49" spans="1:207" x14ac:dyDescent="0.25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97" t="s">
        <v>19</v>
      </c>
      <c r="M49" s="98"/>
      <c r="N49" s="98"/>
      <c r="O49" s="98"/>
      <c r="P49" s="98"/>
      <c r="Q49" s="99"/>
      <c r="R49" s="56"/>
      <c r="S49" s="97" t="s">
        <v>20</v>
      </c>
      <c r="T49" s="98"/>
      <c r="U49" s="98"/>
      <c r="V49" s="98"/>
      <c r="W49" s="98"/>
      <c r="X49" s="99"/>
      <c r="Y49" s="88"/>
      <c r="Z49" s="56"/>
      <c r="AA49" s="56"/>
      <c r="AB49" s="55" t="s">
        <v>27</v>
      </c>
      <c r="BA49" s="88"/>
      <c r="BY49" s="88"/>
      <c r="DA49" s="88"/>
      <c r="EA49" s="88"/>
      <c r="EY49" s="88"/>
      <c r="FY49" s="88"/>
      <c r="GY49" s="88"/>
    </row>
    <row r="50" spans="1:207" ht="23.25" x14ac:dyDescent="0.25">
      <c r="A50" s="57" t="s">
        <v>28</v>
      </c>
      <c r="B50" s="14" t="s">
        <v>6</v>
      </c>
      <c r="C50" s="15" t="str">
        <f>C$10</f>
        <v>Mon</v>
      </c>
      <c r="D50" s="15" t="str">
        <f t="shared" ref="D50:J50" si="218">D$10</f>
        <v>Tue</v>
      </c>
      <c r="E50" s="15" t="str">
        <f t="shared" si="218"/>
        <v>Wed</v>
      </c>
      <c r="F50" s="15" t="str">
        <f t="shared" si="218"/>
        <v>Thu</v>
      </c>
      <c r="G50" s="15" t="str">
        <f t="shared" si="218"/>
        <v>Fri</v>
      </c>
      <c r="H50" s="15" t="str">
        <f t="shared" si="218"/>
        <v>Sat</v>
      </c>
      <c r="I50" s="15" t="str">
        <f t="shared" si="218"/>
        <v>Sun</v>
      </c>
      <c r="J50" s="15" t="str">
        <f t="shared" si="218"/>
        <v>Next Mon</v>
      </c>
      <c r="L50" s="15" t="s">
        <v>7</v>
      </c>
      <c r="M50" s="15" t="s">
        <v>8</v>
      </c>
      <c r="N50" s="15" t="s">
        <v>9</v>
      </c>
      <c r="O50" s="15" t="s">
        <v>10</v>
      </c>
      <c r="P50" s="15" t="s">
        <v>1</v>
      </c>
      <c r="Q50" s="16" t="str">
        <f>$J$10</f>
        <v>Next Mon</v>
      </c>
      <c r="S50" s="15" t="s">
        <v>7</v>
      </c>
      <c r="T50" s="15" t="s">
        <v>8</v>
      </c>
      <c r="U50" s="15" t="s">
        <v>9</v>
      </c>
      <c r="V50" s="15" t="s">
        <v>10</v>
      </c>
      <c r="W50" s="15" t="s">
        <v>1</v>
      </c>
      <c r="X50" s="16" t="str">
        <f>$J$10</f>
        <v>Next Mon</v>
      </c>
      <c r="Y50" s="86"/>
      <c r="AC50" s="15" t="s">
        <v>7</v>
      </c>
      <c r="AD50" s="15" t="s">
        <v>8</v>
      </c>
      <c r="AE50" s="15" t="s">
        <v>9</v>
      </c>
      <c r="AF50" s="15" t="s">
        <v>10</v>
      </c>
      <c r="AG50" s="15" t="s">
        <v>1</v>
      </c>
      <c r="AJ50" s="16" t="str">
        <f>$J$10</f>
        <v>Next Mon</v>
      </c>
      <c r="BA50" s="86"/>
      <c r="BY50" s="86"/>
      <c r="DA50" s="86"/>
      <c r="EA50" s="86"/>
      <c r="EY50" s="86"/>
      <c r="FY50" s="86"/>
      <c r="GY50" s="86"/>
    </row>
    <row r="51" spans="1:207" x14ac:dyDescent="0.25">
      <c r="A51" s="58">
        <v>1</v>
      </c>
      <c r="B51" s="18">
        <f>B$15</f>
        <v>37151</v>
      </c>
      <c r="C51" s="39">
        <f>C$42</f>
        <v>2.2285684860377954</v>
      </c>
      <c r="D51" s="39">
        <f>D$42</f>
        <v>1.4021396239183186</v>
      </c>
      <c r="E51" s="39">
        <f>E$42</f>
        <v>1.6296476511839408</v>
      </c>
      <c r="F51" s="39">
        <f>F$42</f>
        <v>1.5030488354808706</v>
      </c>
      <c r="G51" s="39">
        <f>G$42</f>
        <v>1.8241481314134087</v>
      </c>
      <c r="J51" s="39">
        <f>J$42</f>
        <v>1.5670553729920593</v>
      </c>
      <c r="L51" s="59">
        <f>IF(C51=0,0,IF((ABS(C51-C$61)/C$63)&gt;$P$48,0,$A51))</f>
        <v>0</v>
      </c>
      <c r="M51" s="59">
        <f t="shared" ref="M51:P59" si="219">IF(D51=0,0,IF((ABS(D51-D$61)/D$63)&gt;$P$48,0,$A51))</f>
        <v>0</v>
      </c>
      <c r="N51" s="59">
        <f t="shared" si="219"/>
        <v>0</v>
      </c>
      <c r="O51" s="59">
        <f t="shared" si="219"/>
        <v>0</v>
      </c>
      <c r="P51" s="59">
        <f t="shared" si="219"/>
        <v>0</v>
      </c>
      <c r="Q51" s="59">
        <f>IF(J51=0,0,IF((ABS(J51-J$61)/J$63)&gt;$P$48,0,$A51))</f>
        <v>0</v>
      </c>
      <c r="S51" s="41">
        <f t="shared" ref="S51:W59" si="220">IF(C$63=0,0,ABS(C51-C$61)/C$63)</f>
        <v>2.5729687766370057</v>
      </c>
      <c r="T51" s="41">
        <f t="shared" si="220"/>
        <v>2.4915091760084644</v>
      </c>
      <c r="U51" s="41">
        <f t="shared" si="220"/>
        <v>2.4000583200369241</v>
      </c>
      <c r="V51" s="41">
        <f t="shared" si="220"/>
        <v>2.0989902368919529</v>
      </c>
      <c r="W51" s="41">
        <f t="shared" si="220"/>
        <v>2.230469562363981</v>
      </c>
      <c r="X51" s="41">
        <f t="shared" ref="X51:X59" si="221">IF(J$63=0,0,ABS(J51-J$61)/J$63)</f>
        <v>2.4491734646957544</v>
      </c>
      <c r="Y51" s="86"/>
      <c r="AB51" s="18">
        <f t="shared" ref="AB51:AB59" si="222">B51</f>
        <v>37151</v>
      </c>
      <c r="AC51" s="39">
        <f>C$43</f>
        <v>0.8846455727040905</v>
      </c>
      <c r="AD51" s="39">
        <f>D$43</f>
        <v>0.55036843624762111</v>
      </c>
      <c r="AE51" s="39">
        <f>E$43</f>
        <v>0.60836123786694418</v>
      </c>
      <c r="AF51" s="39">
        <f>F$43</f>
        <v>0.57361548389497607</v>
      </c>
      <c r="AG51" s="39">
        <f>G$43</f>
        <v>0.6893012985311433</v>
      </c>
      <c r="AJ51" s="39">
        <f>J$43</f>
        <v>0.41160721536653966</v>
      </c>
      <c r="BA51" s="86"/>
      <c r="BY51" s="86"/>
      <c r="DA51" s="86"/>
      <c r="EA51" s="86"/>
      <c r="EY51" s="86"/>
      <c r="FY51" s="86"/>
      <c r="GY51" s="86"/>
    </row>
    <row r="52" spans="1:207" x14ac:dyDescent="0.25">
      <c r="A52" s="58">
        <v>1</v>
      </c>
      <c r="B52" s="18">
        <f>AB$15</f>
        <v>37053</v>
      </c>
      <c r="C52" s="39">
        <f>AC$42</f>
        <v>0.86608804999919142</v>
      </c>
      <c r="D52" s="39">
        <f>AD$42</f>
        <v>0.96771673917757106</v>
      </c>
      <c r="E52" s="39">
        <f>AE$42</f>
        <v>0.85872630182674758</v>
      </c>
      <c r="F52" s="39">
        <f>AF$42</f>
        <v>0.96834913236696296</v>
      </c>
      <c r="G52" s="39">
        <f>AG$42</f>
        <v>1.4398581530977634</v>
      </c>
      <c r="J52" s="39">
        <f>AJ$42</f>
        <v>0.95150090852384139</v>
      </c>
      <c r="L52" s="59">
        <f t="shared" ref="L52:L59" si="223">IF(C52=0,0,IF((ABS(C52-C$61)/C$63)&gt;$P$48,0,$A52))</f>
        <v>1</v>
      </c>
      <c r="M52" s="59">
        <f t="shared" si="219"/>
        <v>1</v>
      </c>
      <c r="N52" s="59">
        <f t="shared" si="219"/>
        <v>1</v>
      </c>
      <c r="O52" s="59">
        <f t="shared" si="219"/>
        <v>1</v>
      </c>
      <c r="P52" s="59">
        <f t="shared" si="219"/>
        <v>1</v>
      </c>
      <c r="Q52" s="59">
        <f t="shared" ref="Q52:Q59" si="224">IF(J52=0,0,IF((ABS(J52-J$61)/J$63)&gt;$P$48,0,$A52))</f>
        <v>1</v>
      </c>
      <c r="S52" s="41">
        <f t="shared" si="220"/>
        <v>0.52047304268672501</v>
      </c>
      <c r="T52" s="41">
        <f t="shared" si="220"/>
        <v>0.54352952030306589</v>
      </c>
      <c r="U52" s="41">
        <f t="shared" si="220"/>
        <v>0.94866749147887752</v>
      </c>
      <c r="V52" s="41">
        <f t="shared" si="220"/>
        <v>0.54612264646011055</v>
      </c>
      <c r="W52" s="41">
        <f t="shared" si="220"/>
        <v>0.55447644078300529</v>
      </c>
      <c r="X52" s="41">
        <f t="shared" si="221"/>
        <v>0.33518007894100393</v>
      </c>
      <c r="Y52" s="86"/>
      <c r="AB52" s="18">
        <f t="shared" si="222"/>
        <v>37053</v>
      </c>
      <c r="AC52" s="39">
        <f>AC$43</f>
        <v>0.35728155633901448</v>
      </c>
      <c r="AD52" s="39">
        <f>AD$43</f>
        <v>0.35143148659835083</v>
      </c>
      <c r="AE52" s="39">
        <f>AE$43</f>
        <v>0.36911615454150026</v>
      </c>
      <c r="AF52" s="39">
        <f>AF$43</f>
        <v>0.1900939419372131</v>
      </c>
      <c r="AG52" s="39">
        <f>AG$43</f>
        <v>0.42571391595009245</v>
      </c>
      <c r="AJ52" s="39">
        <f>AJ$43</f>
        <v>0.10984121543245917</v>
      </c>
      <c r="BA52" s="86"/>
      <c r="BY52" s="86"/>
      <c r="DA52" s="86"/>
      <c r="EA52" s="86"/>
      <c r="EY52" s="86"/>
      <c r="FY52" s="86"/>
      <c r="GY52" s="86"/>
    </row>
    <row r="53" spans="1:207" x14ac:dyDescent="0.25">
      <c r="A53" s="58">
        <v>1</v>
      </c>
      <c r="B53" s="18">
        <f>BB$15</f>
        <v>36962</v>
      </c>
      <c r="C53" s="39">
        <f>BC$42</f>
        <v>1.0599035338446849</v>
      </c>
      <c r="D53" s="39">
        <f>BD$42</f>
        <v>1.1118846197371539</v>
      </c>
      <c r="E53" s="39">
        <f>BE$42</f>
        <v>1.1207315710583039</v>
      </c>
      <c r="F53" s="39">
        <f>BF$42</f>
        <v>1.0135638816984207</v>
      </c>
      <c r="G53" s="39">
        <f>BG$42</f>
        <v>1.2512172323723318</v>
      </c>
      <c r="J53" s="39">
        <f>BJ$42</f>
        <v>1.0436810696446557</v>
      </c>
      <c r="L53" s="59">
        <f t="shared" si="223"/>
        <v>1</v>
      </c>
      <c r="M53" s="59">
        <f t="shared" si="219"/>
        <v>1</v>
      </c>
      <c r="N53" s="59">
        <f t="shared" si="219"/>
        <v>1</v>
      </c>
      <c r="O53" s="59">
        <f t="shared" si="219"/>
        <v>1</v>
      </c>
      <c r="P53" s="59">
        <f t="shared" si="219"/>
        <v>1</v>
      </c>
      <c r="Q53" s="59">
        <f t="shared" si="224"/>
        <v>1</v>
      </c>
      <c r="S53" s="41">
        <f t="shared" si="220"/>
        <v>8.0424945773629297E-2</v>
      </c>
      <c r="T53" s="41">
        <f t="shared" si="220"/>
        <v>0.46368053154462729</v>
      </c>
      <c r="U53" s="41">
        <f t="shared" si="220"/>
        <v>0.18943019975828485</v>
      </c>
      <c r="V53" s="41">
        <f t="shared" si="220"/>
        <v>0.32244921765946866</v>
      </c>
      <c r="W53" s="41">
        <f t="shared" si="220"/>
        <v>0.2682379244738467</v>
      </c>
      <c r="X53" s="41">
        <f t="shared" si="221"/>
        <v>8.1780845047223383E-2</v>
      </c>
      <c r="Y53" s="86"/>
      <c r="AB53" s="18">
        <f t="shared" si="222"/>
        <v>36962</v>
      </c>
      <c r="AC53" s="39">
        <f>BC$43</f>
        <v>0.11450612172592609</v>
      </c>
      <c r="AD53" s="39">
        <f>BD$43</f>
        <v>0.11465634538653326</v>
      </c>
      <c r="AE53" s="39">
        <f>BE$43</f>
        <v>0.10330966379013216</v>
      </c>
      <c r="AF53" s="39">
        <f>BF$43</f>
        <v>0.15305173980571773</v>
      </c>
      <c r="AG53" s="39">
        <f>BG$43</f>
        <v>0.51943912486417865</v>
      </c>
      <c r="AJ53" s="39">
        <f>BJ$43</f>
        <v>0.13523931197978811</v>
      </c>
      <c r="BA53" s="86"/>
      <c r="BY53" s="86"/>
      <c r="DA53" s="86"/>
      <c r="EA53" s="86"/>
      <c r="EY53" s="86"/>
      <c r="FY53" s="86"/>
      <c r="GY53" s="86"/>
    </row>
    <row r="54" spans="1:207" x14ac:dyDescent="0.25">
      <c r="A54" s="58">
        <v>1</v>
      </c>
      <c r="B54" s="18">
        <f>CB$15</f>
        <v>36780</v>
      </c>
      <c r="C54" s="39">
        <f>CC$42</f>
        <v>1.0803914243753288</v>
      </c>
      <c r="D54" s="39">
        <f>CD$42</f>
        <v>1.0386353415936214</v>
      </c>
      <c r="E54" s="39">
        <f>CE$42</f>
        <v>1.0342082827528938</v>
      </c>
      <c r="F54" s="39">
        <f>CF$42</f>
        <v>0.93585674269649011</v>
      </c>
      <c r="G54" s="39">
        <f>CG$42</f>
        <v>1.2455808292041399</v>
      </c>
      <c r="J54" s="39">
        <f>CJ$42</f>
        <v>0.95086838036152199</v>
      </c>
      <c r="L54" s="59">
        <f t="shared" si="223"/>
        <v>1</v>
      </c>
      <c r="M54" s="59">
        <f t="shared" si="219"/>
        <v>1</v>
      </c>
      <c r="N54" s="59">
        <f t="shared" si="219"/>
        <v>1</v>
      </c>
      <c r="O54" s="59">
        <f t="shared" si="219"/>
        <v>1</v>
      </c>
      <c r="P54" s="59">
        <f t="shared" si="219"/>
        <v>1</v>
      </c>
      <c r="Q54" s="59">
        <f t="shared" si="224"/>
        <v>1</v>
      </c>
      <c r="S54" s="41">
        <f t="shared" si="220"/>
        <v>3.3908243088714922E-2</v>
      </c>
      <c r="T54" s="41">
        <f t="shared" si="220"/>
        <v>4.8065975030824527E-2</v>
      </c>
      <c r="U54" s="41">
        <f t="shared" si="220"/>
        <v>0.1864093967026802</v>
      </c>
      <c r="V54" s="41">
        <f t="shared" si="220"/>
        <v>0.70685966955502344</v>
      </c>
      <c r="W54" s="41">
        <f t="shared" si="220"/>
        <v>0.29281981178132083</v>
      </c>
      <c r="X54" s="41">
        <f t="shared" si="221"/>
        <v>0.33804121005427684</v>
      </c>
      <c r="Y54" s="86"/>
      <c r="AB54" s="18">
        <f t="shared" si="222"/>
        <v>36780</v>
      </c>
      <c r="AC54" s="39">
        <f>CC$43</f>
        <v>0.45561706685540804</v>
      </c>
      <c r="AD54" s="39">
        <f>CD$43</f>
        <v>0.14972038452487363</v>
      </c>
      <c r="AE54" s="39">
        <f>CE$43</f>
        <v>0.18272169618753764</v>
      </c>
      <c r="AF54" s="39">
        <f>CF$43</f>
        <v>0.1028536486314333</v>
      </c>
      <c r="AG54" s="39">
        <f>CG$43</f>
        <v>0.23926167429161582</v>
      </c>
      <c r="AJ54" s="39">
        <f>CJ$43</f>
        <v>0.17165221130906588</v>
      </c>
      <c r="BA54" s="86"/>
      <c r="BY54" s="86"/>
      <c r="DA54" s="86"/>
      <c r="EA54" s="86"/>
      <c r="EY54" s="86"/>
      <c r="FY54" s="86"/>
      <c r="GY54" s="86"/>
    </row>
    <row r="55" spans="1:207" x14ac:dyDescent="0.25">
      <c r="A55" s="58">
        <v>1</v>
      </c>
      <c r="B55" s="18">
        <f>DB$15</f>
        <v>36689</v>
      </c>
      <c r="C55" s="39">
        <f>DC$42</f>
        <v>0.90116781643393062</v>
      </c>
      <c r="D55" s="39">
        <f>DD$42</f>
        <v>0.98669950209865687</v>
      </c>
      <c r="E55" s="39">
        <f>DE$42</f>
        <v>0.96347932542658121</v>
      </c>
      <c r="F55" s="39">
        <f>DF$42</f>
        <v>1.0559212156578413</v>
      </c>
      <c r="G55" s="39">
        <f>DG$42</f>
        <v>1.3692574698926421</v>
      </c>
      <c r="J55" s="39">
        <f>DJ$42</f>
        <v>1.0867557929919989</v>
      </c>
      <c r="L55" s="59">
        <f t="shared" si="223"/>
        <v>1</v>
      </c>
      <c r="M55" s="59">
        <f t="shared" si="219"/>
        <v>1</v>
      </c>
      <c r="N55" s="59">
        <f t="shared" si="219"/>
        <v>1</v>
      </c>
      <c r="O55" s="59">
        <f t="shared" si="219"/>
        <v>1</v>
      </c>
      <c r="P55" s="59">
        <f t="shared" si="219"/>
        <v>1</v>
      </c>
      <c r="Q55" s="59">
        <f t="shared" si="224"/>
        <v>1</v>
      </c>
      <c r="S55" s="41">
        <f t="shared" si="220"/>
        <v>0.44082623556130041</v>
      </c>
      <c r="T55" s="41">
        <f t="shared" si="220"/>
        <v>0.41090892858910655</v>
      </c>
      <c r="U55" s="41">
        <f t="shared" si="220"/>
        <v>0.49364162631691194</v>
      </c>
      <c r="V55" s="41">
        <f t="shared" si="220"/>
        <v>0.11291117395376431</v>
      </c>
      <c r="W55" s="41">
        <f t="shared" si="220"/>
        <v>0.24656765807332195</v>
      </c>
      <c r="X55" s="41">
        <f t="shared" si="221"/>
        <v>0.27662186321279053</v>
      </c>
      <c r="Y55" s="86"/>
      <c r="AB55" s="18">
        <f t="shared" si="222"/>
        <v>36689</v>
      </c>
      <c r="AC55" s="39">
        <f>DC$43</f>
        <v>0.54308150671952116</v>
      </c>
      <c r="AD55" s="39">
        <f>DD$43</f>
        <v>0.40335400218689005</v>
      </c>
      <c r="AE55" s="39">
        <f>DE$43</f>
        <v>7.5007823735220344E-2</v>
      </c>
      <c r="AF55" s="39">
        <f>DF$43</f>
        <v>9.3394203921587135E-2</v>
      </c>
      <c r="AG55" s="39">
        <f>DG$43</f>
        <v>0.26838677002887601</v>
      </c>
      <c r="AJ55" s="39">
        <f>DJ$43</f>
        <v>0.43047473482017212</v>
      </c>
      <c r="BA55" s="86"/>
      <c r="BY55" s="86"/>
      <c r="DA55" s="86"/>
      <c r="EA55" s="86"/>
      <c r="EY55" s="86"/>
      <c r="FY55" s="86"/>
      <c r="GY55" s="86"/>
    </row>
    <row r="56" spans="1:207" x14ac:dyDescent="0.25">
      <c r="A56" s="58">
        <v>0.9</v>
      </c>
      <c r="B56" s="18">
        <f>EB$15</f>
        <v>36598</v>
      </c>
      <c r="C56" s="39">
        <f>EC$42</f>
        <v>0.98844884600889082</v>
      </c>
      <c r="D56" s="39">
        <f>ED$42</f>
        <v>1.023384062983739</v>
      </c>
      <c r="E56" s="39">
        <f>EE$42</f>
        <v>1.1557246500466598</v>
      </c>
      <c r="F56" s="39">
        <f>EF$42</f>
        <v>1.3266222038623992</v>
      </c>
      <c r="G56" s="39">
        <f>EG$42</f>
        <v>1.1460737837366057</v>
      </c>
      <c r="J56" s="39">
        <f>EJ$42</f>
        <v>0.92282574377807836</v>
      </c>
      <c r="L56" s="59">
        <f t="shared" si="223"/>
        <v>0.9</v>
      </c>
      <c r="M56" s="59">
        <f t="shared" si="219"/>
        <v>0.9</v>
      </c>
      <c r="N56" s="59">
        <f t="shared" si="219"/>
        <v>0.9</v>
      </c>
      <c r="O56" s="59">
        <f t="shared" si="219"/>
        <v>0.9</v>
      </c>
      <c r="P56" s="59">
        <f t="shared" si="219"/>
        <v>0.9</v>
      </c>
      <c r="Q56" s="59">
        <f t="shared" si="224"/>
        <v>0.9</v>
      </c>
      <c r="S56" s="41">
        <f t="shared" si="220"/>
        <v>0.24265914282429821</v>
      </c>
      <c r="T56" s="41">
        <f t="shared" si="220"/>
        <v>0.15461703938565252</v>
      </c>
      <c r="U56" s="41">
        <f t="shared" si="220"/>
        <v>0.3414330297881279</v>
      </c>
      <c r="V56" s="41">
        <f t="shared" si="220"/>
        <v>1.2262230489868335</v>
      </c>
      <c r="W56" s="41">
        <f t="shared" si="220"/>
        <v>0.72679710279318754</v>
      </c>
      <c r="X56" s="41">
        <f t="shared" si="221"/>
        <v>0.46488719859159255</v>
      </c>
      <c r="Y56" s="86"/>
      <c r="AB56" s="18">
        <f t="shared" si="222"/>
        <v>36598</v>
      </c>
      <c r="AC56" s="39">
        <f>EC$43</f>
        <v>8.7314478904542608E-2</v>
      </c>
      <c r="AD56" s="39">
        <f>ED$43</f>
        <v>0.16517525636578809</v>
      </c>
      <c r="AE56" s="39">
        <f>EE$43</f>
        <v>8.0100825026422989E-2</v>
      </c>
      <c r="AF56" s="39">
        <f>EF$43</f>
        <v>9.5199210013035801E-2</v>
      </c>
      <c r="AG56" s="39">
        <f>EG$43</f>
        <v>0.15649679055397067</v>
      </c>
      <c r="AJ56" s="39">
        <f>EJ$43</f>
        <v>0.12140963841902984</v>
      </c>
      <c r="BA56" s="86"/>
      <c r="BY56" s="86"/>
      <c r="DA56" s="86"/>
      <c r="EA56" s="86"/>
      <c r="EY56" s="86"/>
      <c r="FY56" s="86"/>
      <c r="GY56" s="86"/>
    </row>
    <row r="57" spans="1:207" x14ac:dyDescent="0.25">
      <c r="A57" s="58">
        <v>0.8</v>
      </c>
      <c r="B57" s="18">
        <f>FB$15</f>
        <v>36416</v>
      </c>
      <c r="C57" s="39">
        <f>FC$42</f>
        <v>0.98567990743799905</v>
      </c>
      <c r="D57" s="39">
        <f>FD$42</f>
        <v>0.96071431494483361</v>
      </c>
      <c r="E57" s="39">
        <f>FE$42</f>
        <v>0.93680750104315402</v>
      </c>
      <c r="F57" s="39">
        <f>FF$42</f>
        <v>0.9393928498344728</v>
      </c>
      <c r="G57" s="39">
        <f>FG$42</f>
        <v>1.0365777386585082</v>
      </c>
      <c r="J57" s="39">
        <f>FJ$42</f>
        <v>0.78172249334856192</v>
      </c>
      <c r="L57" s="59">
        <f t="shared" si="223"/>
        <v>0.8</v>
      </c>
      <c r="M57" s="59">
        <f t="shared" si="219"/>
        <v>0.8</v>
      </c>
      <c r="N57" s="59">
        <f t="shared" si="219"/>
        <v>0.8</v>
      </c>
      <c r="O57" s="59">
        <f t="shared" si="219"/>
        <v>0.8</v>
      </c>
      <c r="P57" s="59">
        <f t="shared" si="219"/>
        <v>0.8</v>
      </c>
      <c r="Q57" s="59">
        <f t="shared" si="224"/>
        <v>0.8</v>
      </c>
      <c r="S57" s="41">
        <f t="shared" si="220"/>
        <v>0.24894587556832157</v>
      </c>
      <c r="T57" s="41">
        <f t="shared" si="220"/>
        <v>0.59245104184544684</v>
      </c>
      <c r="U57" s="41">
        <f t="shared" si="220"/>
        <v>0.60949861591445365</v>
      </c>
      <c r="V57" s="41">
        <f t="shared" si="220"/>
        <v>0.68936685537704623</v>
      </c>
      <c r="W57" s="41">
        <f t="shared" si="220"/>
        <v>1.2043391380957007</v>
      </c>
      <c r="X57" s="41">
        <f t="shared" si="221"/>
        <v>1.1031432068418163</v>
      </c>
      <c r="Y57" s="86"/>
      <c r="AB57" s="18">
        <f t="shared" si="222"/>
        <v>36416</v>
      </c>
      <c r="AC57" s="39">
        <f>FC$43</f>
        <v>0.42250954739210989</v>
      </c>
      <c r="AD57" s="39">
        <f>FD$43</f>
        <v>9.3043245497703472E-2</v>
      </c>
      <c r="AE57" s="39">
        <f>FE$43</f>
        <v>8.0054303299003746E-2</v>
      </c>
      <c r="AF57" s="39">
        <f>FF$43</f>
        <v>0.12261024991579032</v>
      </c>
      <c r="AG57" s="39">
        <f>FG$43</f>
        <v>0.136357276160575</v>
      </c>
      <c r="AJ57" s="39">
        <f>FJ$43</f>
        <v>8.5882387880661715E-2</v>
      </c>
      <c r="BA57" s="86"/>
      <c r="BY57" s="86"/>
      <c r="DA57" s="86"/>
      <c r="EA57" s="86"/>
      <c r="EY57" s="86"/>
      <c r="FY57" s="86"/>
      <c r="GY57" s="86"/>
    </row>
    <row r="58" spans="1:207" x14ac:dyDescent="0.25">
      <c r="A58" s="58">
        <v>0.7</v>
      </c>
      <c r="B58" s="18">
        <f>GB$15</f>
        <v>36325</v>
      </c>
      <c r="C58" s="39">
        <f>GC$42</f>
        <v>0.70893062245901672</v>
      </c>
      <c r="D58" s="39">
        <f>GD$42</f>
        <v>0.96890826945464559</v>
      </c>
      <c r="E58" s="39">
        <f>GE$42</f>
        <v>1.0861689541799333</v>
      </c>
      <c r="F58" s="39">
        <f>GF$42</f>
        <v>0.91124007845053523</v>
      </c>
      <c r="G58" s="39">
        <f>GG$42</f>
        <v>1.3501732506782056</v>
      </c>
      <c r="J58" s="39">
        <f>GJ$42</f>
        <v>1.0120172892382504</v>
      </c>
      <c r="L58" s="59">
        <f t="shared" si="223"/>
        <v>0.7</v>
      </c>
      <c r="M58" s="59">
        <f t="shared" si="219"/>
        <v>0.7</v>
      </c>
      <c r="N58" s="59">
        <f t="shared" si="219"/>
        <v>0.7</v>
      </c>
      <c r="O58" s="59">
        <f t="shared" si="219"/>
        <v>0.7</v>
      </c>
      <c r="P58" s="59">
        <f t="shared" si="219"/>
        <v>0.7</v>
      </c>
      <c r="Q58" s="59">
        <f t="shared" si="224"/>
        <v>0.7</v>
      </c>
      <c r="S58" s="41">
        <f t="shared" si="220"/>
        <v>0.87729090642325858</v>
      </c>
      <c r="T58" s="41">
        <f t="shared" si="220"/>
        <v>0.53520504977958938</v>
      </c>
      <c r="U58" s="41">
        <f t="shared" si="220"/>
        <v>3.9297209731951055E-2</v>
      </c>
      <c r="V58" s="41">
        <f t="shared" si="220"/>
        <v>0.82863616459125899</v>
      </c>
      <c r="W58" s="41">
        <f t="shared" si="220"/>
        <v>0.1633361872076742</v>
      </c>
      <c r="X58" s="41">
        <f t="shared" si="221"/>
        <v>6.1444757671254964E-2</v>
      </c>
      <c r="Y58" s="86"/>
      <c r="AB58" s="18">
        <f t="shared" si="222"/>
        <v>36325</v>
      </c>
      <c r="AC58" s="39">
        <f>GC$43</f>
        <v>0.51403733360581727</v>
      </c>
      <c r="AD58" s="39">
        <f>GD$43</f>
        <v>5.9073294952488073E-2</v>
      </c>
      <c r="AE58" s="39">
        <f>GE$43</f>
        <v>0.17645149630375875</v>
      </c>
      <c r="AF58" s="39">
        <f>GF$43</f>
        <v>7.6997652865222505E-2</v>
      </c>
      <c r="AG58" s="39">
        <f>GG$43</f>
        <v>9.1404710857563798E-2</v>
      </c>
      <c r="AJ58" s="39">
        <f>GJ$43</f>
        <v>0.46288616373238262</v>
      </c>
      <c r="BA58" s="86"/>
      <c r="BY58" s="86"/>
      <c r="DA58" s="86"/>
      <c r="EA58" s="86"/>
      <c r="EY58" s="86"/>
      <c r="FY58" s="86"/>
      <c r="GY58" s="86"/>
    </row>
    <row r="59" spans="1:207" x14ac:dyDescent="0.25">
      <c r="A59" s="58">
        <v>0.6</v>
      </c>
      <c r="B59" s="18">
        <f>HB$15</f>
        <v>36234</v>
      </c>
      <c r="C59" s="39">
        <f>HC$42</f>
        <v>1.0387555375348843</v>
      </c>
      <c r="D59" s="39">
        <f>HD$42</f>
        <v>0.9495552840299456</v>
      </c>
      <c r="E59" s="39">
        <f>HE$42</f>
        <v>0.90860567342615561</v>
      </c>
      <c r="F59" s="39">
        <f>HF$42</f>
        <v>1.0547171547831427</v>
      </c>
      <c r="G59" s="39">
        <f>HG$42</f>
        <v>1.1516091485383766</v>
      </c>
      <c r="J59" s="39">
        <f>HJ$42</f>
        <v>0.91398434657787397</v>
      </c>
      <c r="L59" s="59">
        <f t="shared" si="223"/>
        <v>0.6</v>
      </c>
      <c r="M59" s="59">
        <f t="shared" si="219"/>
        <v>0.6</v>
      </c>
      <c r="N59" s="59">
        <f t="shared" si="219"/>
        <v>0.6</v>
      </c>
      <c r="O59" s="59">
        <f t="shared" si="219"/>
        <v>0.6</v>
      </c>
      <c r="P59" s="59">
        <f t="shared" si="219"/>
        <v>0.6</v>
      </c>
      <c r="Q59" s="59">
        <f t="shared" si="224"/>
        <v>0.6</v>
      </c>
      <c r="S59" s="41">
        <f t="shared" si="220"/>
        <v>0.12844038471075603</v>
      </c>
      <c r="T59" s="41">
        <f t="shared" si="220"/>
        <v>0.67041215261941856</v>
      </c>
      <c r="U59" s="41">
        <f t="shared" si="220"/>
        <v>0.7320016289023642</v>
      </c>
      <c r="V59" s="41">
        <f t="shared" si="220"/>
        <v>0.11886755828212242</v>
      </c>
      <c r="W59" s="41">
        <f t="shared" si="220"/>
        <v>0.70265587128391993</v>
      </c>
      <c r="X59" s="41">
        <f t="shared" si="221"/>
        <v>0.504879720855819</v>
      </c>
      <c r="Y59" s="86"/>
      <c r="AB59" s="18">
        <f t="shared" si="222"/>
        <v>36234</v>
      </c>
      <c r="AC59" s="39">
        <f>HC$43</f>
        <v>7.4755073900258345E-2</v>
      </c>
      <c r="AD59" s="39">
        <f>HD$43</f>
        <v>4.4605547392963268E-2</v>
      </c>
      <c r="AE59" s="39">
        <f>HE$43</f>
        <v>8.7663767984326887E-2</v>
      </c>
      <c r="AF59" s="39">
        <f>HF$43</f>
        <v>0.14509408807695848</v>
      </c>
      <c r="AG59" s="39">
        <f>HG$43</f>
        <v>0.48887164607011396</v>
      </c>
      <c r="AJ59" s="39">
        <f>HJ$43</f>
        <v>0.16227489379251595</v>
      </c>
      <c r="BA59" s="86"/>
      <c r="BY59" s="86"/>
      <c r="DA59" s="86"/>
      <c r="EA59" s="86"/>
      <c r="EY59" s="86"/>
      <c r="FY59" s="86"/>
      <c r="GY59" s="86"/>
    </row>
    <row r="60" spans="1:207" x14ac:dyDescent="0.25">
      <c r="L60" s="45"/>
      <c r="M60" s="45"/>
      <c r="N60" s="45"/>
      <c r="O60" s="45"/>
      <c r="P60" s="45"/>
      <c r="Q60" s="45"/>
      <c r="Y60" s="86"/>
      <c r="BA60" s="86"/>
      <c r="BY60" s="86"/>
      <c r="DA60" s="86"/>
      <c r="EA60" s="86"/>
      <c r="EY60" s="86"/>
      <c r="FY60" s="86"/>
      <c r="GY60" s="86"/>
    </row>
    <row r="61" spans="1:207" ht="15.75" thickBot="1" x14ac:dyDescent="0.3">
      <c r="B61" s="2" t="s">
        <v>29</v>
      </c>
      <c r="C61" s="39">
        <f>AVERAGE(C51:C60)</f>
        <v>1.0953260249035246</v>
      </c>
      <c r="D61" s="39">
        <f t="shared" ref="D61:G61" si="225">AVERAGE(D51:D60)</f>
        <v>1.0455153064376097</v>
      </c>
      <c r="E61" s="39">
        <f t="shared" si="225"/>
        <v>1.0771222123271522</v>
      </c>
      <c r="F61" s="39">
        <f t="shared" si="225"/>
        <v>1.0787457883145708</v>
      </c>
      <c r="G61" s="39">
        <f t="shared" si="225"/>
        <v>1.3127217486213312</v>
      </c>
      <c r="J61" s="39">
        <f t="shared" ref="J61" si="226">AVERAGE(J51:J60)</f>
        <v>1.0256012663840934</v>
      </c>
      <c r="K61" s="10" t="s">
        <v>15</v>
      </c>
      <c r="L61" s="59">
        <f>SUM(L50:L60)</f>
        <v>7</v>
      </c>
      <c r="M61" s="59">
        <f t="shared" ref="M61:Q61" si="227">SUM(M50:M60)</f>
        <v>7</v>
      </c>
      <c r="N61" s="59">
        <f t="shared" si="227"/>
        <v>7</v>
      </c>
      <c r="O61" s="59">
        <f t="shared" si="227"/>
        <v>7</v>
      </c>
      <c r="P61" s="59">
        <f t="shared" si="227"/>
        <v>7</v>
      </c>
      <c r="Q61" s="59">
        <f t="shared" si="227"/>
        <v>7</v>
      </c>
      <c r="Y61" s="86"/>
      <c r="AB61" s="2" t="s">
        <v>29</v>
      </c>
      <c r="AC61" s="39">
        <f>AVERAGE(AC51:AC60)</f>
        <v>0.38374980646074319</v>
      </c>
      <c r="AD61" s="39">
        <f t="shared" ref="AD61:AG61" si="228">AVERAGE(AD51:AD60)</f>
        <v>0.21460311101702351</v>
      </c>
      <c r="AE61" s="39">
        <f t="shared" si="228"/>
        <v>0.19586521874831631</v>
      </c>
      <c r="AF61" s="39">
        <f t="shared" si="228"/>
        <v>0.17254557989577052</v>
      </c>
      <c r="AG61" s="39">
        <f t="shared" si="228"/>
        <v>0.33502591192312547</v>
      </c>
      <c r="AJ61" s="39">
        <f t="shared" ref="AJ61" si="229">AVERAGE(AJ51:AJ60)</f>
        <v>0.23236308585917945</v>
      </c>
      <c r="BA61" s="86"/>
      <c r="BY61" s="86"/>
      <c r="DA61" s="86"/>
      <c r="EA61" s="86"/>
      <c r="EY61" s="86"/>
      <c r="FY61" s="86"/>
      <c r="GY61" s="86"/>
    </row>
    <row r="62" spans="1:207" ht="15.75" thickBot="1" x14ac:dyDescent="0.3">
      <c r="B62" s="60" t="s">
        <v>30</v>
      </c>
      <c r="C62" s="61">
        <f>IF(L61=0,0,SUMPRODUCT(C51:C60,L51:L60)/L61)</f>
        <v>0.95788621003625418</v>
      </c>
      <c r="D62" s="61">
        <f t="shared" ref="D62:G62" si="230">IF(M61=0,0,SUMPRODUCT(D51:D60,M51:M60)/M61)</f>
        <v>1.0060746100406361</v>
      </c>
      <c r="E62" s="61">
        <f t="shared" si="230"/>
        <v>1.0103179055603844</v>
      </c>
      <c r="F62" s="61">
        <f t="shared" si="230"/>
        <v>1.0271233690783876</v>
      </c>
      <c r="G62" s="61">
        <f t="shared" si="230"/>
        <v>1.2575327207791998</v>
      </c>
      <c r="H62" s="61"/>
      <c r="I62" s="61"/>
      <c r="J62" s="61">
        <f>IF(Q61=0,0,SUMPRODUCT(J51:J60,Q51:Q60)/Q61)</f>
        <v>0.96364714657351969</v>
      </c>
      <c r="K62" s="62"/>
      <c r="Y62" s="86"/>
      <c r="BA62" s="86"/>
      <c r="BY62" s="86"/>
      <c r="DA62" s="86"/>
      <c r="EA62" s="86"/>
      <c r="EY62" s="86"/>
      <c r="FY62" s="86"/>
      <c r="GY62" s="86"/>
    </row>
    <row r="63" spans="1:207" x14ac:dyDescent="0.25">
      <c r="B63" s="2" t="s">
        <v>24</v>
      </c>
      <c r="C63" s="39">
        <f>STDEV(C51:C59)</f>
        <v>0.44044159082858109</v>
      </c>
      <c r="D63" s="39">
        <f t="shared" ref="D63:G63" si="231">STDEV(D51:D59)</f>
        <v>0.14313586356203623</v>
      </c>
      <c r="E63" s="39">
        <f t="shared" si="231"/>
        <v>0.23021333866932375</v>
      </c>
      <c r="F63" s="39">
        <f t="shared" si="231"/>
        <v>0.20214627000580049</v>
      </c>
      <c r="G63" s="39">
        <f t="shared" si="231"/>
        <v>0.2292909042210996</v>
      </c>
      <c r="J63" s="39">
        <f t="shared" ref="J63" si="232">STDEV(J51:J59)</f>
        <v>0.22107625875132833</v>
      </c>
      <c r="Y63" s="86"/>
      <c r="BA63" s="86"/>
      <c r="BY63" s="86"/>
      <c r="DA63" s="86"/>
      <c r="EA63" s="86"/>
      <c r="EY63" s="86"/>
      <c r="FY63" s="86"/>
      <c r="GY63" s="86"/>
    </row>
  </sheetData>
  <mergeCells count="39">
    <mergeCell ref="EC26:EJ26"/>
    <mergeCell ref="C7:I7"/>
    <mergeCell ref="C26:J26"/>
    <mergeCell ref="L26:X26"/>
    <mergeCell ref="AC26:AJ26"/>
    <mergeCell ref="AL26:AX26"/>
    <mergeCell ref="BC26:BJ26"/>
    <mergeCell ref="BL26:BX26"/>
    <mergeCell ref="CC26:CJ26"/>
    <mergeCell ref="CL26:CX26"/>
    <mergeCell ref="DC26:DJ26"/>
    <mergeCell ref="DL26:DX26"/>
    <mergeCell ref="HL26:HX26"/>
    <mergeCell ref="L28:Q28"/>
    <mergeCell ref="S28:X28"/>
    <mergeCell ref="AL28:AQ28"/>
    <mergeCell ref="AS28:AX28"/>
    <mergeCell ref="BL28:BQ28"/>
    <mergeCell ref="BS28:BX28"/>
    <mergeCell ref="CL28:CQ28"/>
    <mergeCell ref="CS28:CX28"/>
    <mergeCell ref="DL28:DQ28"/>
    <mergeCell ref="EL26:EX26"/>
    <mergeCell ref="FC26:FJ26"/>
    <mergeCell ref="FL26:FX26"/>
    <mergeCell ref="GC26:GJ26"/>
    <mergeCell ref="GL26:GX26"/>
    <mergeCell ref="HC26:HJ26"/>
    <mergeCell ref="GS28:GX28"/>
    <mergeCell ref="HL28:HQ28"/>
    <mergeCell ref="HS28:HX28"/>
    <mergeCell ref="L49:Q49"/>
    <mergeCell ref="S49:X49"/>
    <mergeCell ref="DS28:DX28"/>
    <mergeCell ref="EL28:EQ28"/>
    <mergeCell ref="ES28:EX28"/>
    <mergeCell ref="FL28:FQ28"/>
    <mergeCell ref="FS28:FX28"/>
    <mergeCell ref="GL28:GQ28"/>
  </mergeCells>
  <conditionalFormatting sqref="AC11:AJ19">
    <cfRule type="cellIs" dxfId="173" priority="26" operator="equal">
      <formula>0</formula>
    </cfRule>
  </conditionalFormatting>
  <conditionalFormatting sqref="BC11:BJ19">
    <cfRule type="cellIs" dxfId="172" priority="25" operator="equal">
      <formula>0</formula>
    </cfRule>
  </conditionalFormatting>
  <conditionalFormatting sqref="CC11:CJ19">
    <cfRule type="cellIs" dxfId="171" priority="24" operator="equal">
      <formula>0</formula>
    </cfRule>
  </conditionalFormatting>
  <conditionalFormatting sqref="DC11:DJ19">
    <cfRule type="cellIs" dxfId="170" priority="23" operator="equal">
      <formula>0</formula>
    </cfRule>
  </conditionalFormatting>
  <conditionalFormatting sqref="EC11:EJ19">
    <cfRule type="cellIs" dxfId="169" priority="22" operator="equal">
      <formula>0</formula>
    </cfRule>
  </conditionalFormatting>
  <conditionalFormatting sqref="FC11:FJ19">
    <cfRule type="cellIs" dxfId="168" priority="21" operator="equal">
      <formula>0</formula>
    </cfRule>
  </conditionalFormatting>
  <conditionalFormatting sqref="GC11:GJ19">
    <cfRule type="cellIs" dxfId="167" priority="20" operator="equal">
      <formula>0</formula>
    </cfRule>
  </conditionalFormatting>
  <conditionalFormatting sqref="HC11:HJ19">
    <cfRule type="cellIs" dxfId="166" priority="19" operator="equal">
      <formula>0</formula>
    </cfRule>
  </conditionalFormatting>
  <conditionalFormatting sqref="K11:K19">
    <cfRule type="cellIs" dxfId="165" priority="18" operator="equal">
      <formula>0</formula>
    </cfRule>
  </conditionalFormatting>
  <conditionalFormatting sqref="S31:X39 AS31:AX39 BS31:BX39 CS31:CX39 DS31:DX39 ES31:EX39 FS31:FX39 GS31:GX39 HS31:HX39">
    <cfRule type="expression" dxfId="164" priority="27">
      <formula>S31&lt;$S$27</formula>
    </cfRule>
    <cfRule type="expression" dxfId="163" priority="28">
      <formula>S31&gt;$V$27</formula>
    </cfRule>
    <cfRule type="expression" dxfId="162" priority="29">
      <formula>S31&gt;$U$27</formula>
    </cfRule>
  </conditionalFormatting>
  <conditionalFormatting sqref="S51:X59">
    <cfRule type="expression" dxfId="161" priority="15">
      <formula>S51&lt;$S$27</formula>
    </cfRule>
    <cfRule type="expression" dxfId="160" priority="16">
      <formula>S51&gt;$V$27</formula>
    </cfRule>
    <cfRule type="expression" dxfId="159" priority="17">
      <formula>S51&gt;$U$27</formula>
    </cfRule>
  </conditionalFormatting>
  <conditionalFormatting sqref="C51:J63">
    <cfRule type="cellIs" dxfId="158" priority="14" operator="equal">
      <formula>0</formula>
    </cfRule>
  </conditionalFormatting>
  <conditionalFormatting sqref="AC51:AJ61">
    <cfRule type="cellIs" dxfId="157" priority="13" operator="equal">
      <formula>0</formula>
    </cfRule>
  </conditionalFormatting>
  <conditionalFormatting sqref="C31:J43 AC41:AJ43 BC41:BJ43 CC41:CJ43 DC41:DJ43 EC41:EJ43 FC41:FJ43 GC41:GJ43 HC41:HJ43 AC31:AJ39 BC31:BJ39 CC31:CJ39 DC31:DJ39 EC31:EJ39 FC31:FJ39 GC31:GJ39 HC31:HJ39">
    <cfRule type="cellIs" dxfId="156" priority="12" operator="equal">
      <formula>0</formula>
    </cfRule>
  </conditionalFormatting>
  <conditionalFormatting sqref="L31:Q41 AL41:AQ41 BL41:BQ41 CL41:CQ41 DL41:DQ41 EL41:EQ41 FL41:FQ41 GL41:GQ41 HL41:HQ41 AL31:AQ39 BL31:BQ39 CL31:CQ39 DL31:DQ39 EL31:EQ39 FL31:FQ39 GL31:GQ39 HL31:HQ39">
    <cfRule type="cellIs" dxfId="155" priority="11" operator="equal">
      <formula>0</formula>
    </cfRule>
  </conditionalFormatting>
  <conditionalFormatting sqref="L51:Q61">
    <cfRule type="cellIs" dxfId="154" priority="10" operator="equal">
      <formula>0</formula>
    </cfRule>
  </conditionalFormatting>
  <conditionalFormatting sqref="C11:J19">
    <cfRule type="cellIs" dxfId="153" priority="9" operator="equal">
      <formula>0</formula>
    </cfRule>
  </conditionalFormatting>
  <conditionalFormatting sqref="AK11:AK19">
    <cfRule type="cellIs" dxfId="152" priority="8" operator="equal">
      <formula>0</formula>
    </cfRule>
  </conditionalFormatting>
  <conditionalFormatting sqref="BK11:BK19">
    <cfRule type="cellIs" dxfId="151" priority="7" operator="equal">
      <formula>0</formula>
    </cfRule>
  </conditionalFormatting>
  <conditionalFormatting sqref="CK11:CK19">
    <cfRule type="cellIs" dxfId="150" priority="6" operator="equal">
      <formula>0</formula>
    </cfRule>
  </conditionalFormatting>
  <conditionalFormatting sqref="DK11:DK19">
    <cfRule type="cellIs" dxfId="149" priority="5" operator="equal">
      <formula>0</formula>
    </cfRule>
  </conditionalFormatting>
  <conditionalFormatting sqref="EK11:EK19">
    <cfRule type="cellIs" dxfId="148" priority="4" operator="equal">
      <formula>0</formula>
    </cfRule>
  </conditionalFormatting>
  <conditionalFormatting sqref="FK11:FK19">
    <cfRule type="cellIs" dxfId="147" priority="3" operator="equal">
      <formula>0</formula>
    </cfRule>
  </conditionalFormatting>
  <conditionalFormatting sqref="GK11:GK19">
    <cfRule type="cellIs" dxfId="146" priority="2" operator="equal">
      <formula>0</formula>
    </cfRule>
  </conditionalFormatting>
  <conditionalFormatting sqref="HK11:HK19">
    <cfRule type="cellIs" dxfId="145" priority="1" operator="equal">
      <formula>0</formula>
    </cfRule>
  </conditionalFormatting>
  <printOptions headings="1"/>
  <pageMargins left="0.4" right="0.2" top="0.4" bottom="0.3" header="0.3" footer="0.25"/>
  <pageSetup scale="75" orientation="landscape" r:id="rId1"/>
  <headerFooter>
    <oddFooter>&amp;L&amp;"Arial,Regular"&amp;8&amp;Z&amp;F \ &amp;A&amp;R&amp;"Arial,Regular"&amp;8&amp;D, &amp;T</oddFooter>
  </headerFooter>
  <colBreaks count="8" manualBreakCount="8">
    <brk id="27" max="1048575" man="1"/>
    <brk id="53" max="1048575" man="1"/>
    <brk id="79" max="1048575" man="1"/>
    <brk id="105" max="1048575" man="1"/>
    <brk id="131" max="1048575" man="1"/>
    <brk id="157" max="1048575" man="1"/>
    <brk id="183" max="1048575" man="1"/>
    <brk id="209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Y63"/>
  <sheetViews>
    <sheetView zoomScale="75" zoomScaleNormal="75" workbookViewId="0">
      <pane xSplit="2" ySplit="10" topLeftCell="C11" activePane="bottomRight" state="frozen"/>
      <selection activeCell="GY1" sqref="GY1:GY63"/>
      <selection pane="topRight" activeCell="GY1" sqref="GY1:GY63"/>
      <selection pane="bottomLeft" activeCell="GY1" sqref="GY1:GY63"/>
      <selection pane="bottomRight" activeCell="GY1" sqref="GY1:GY63"/>
    </sheetView>
  </sheetViews>
  <sheetFormatPr defaultRowHeight="15" x14ac:dyDescent="0.25"/>
  <cols>
    <col min="1" max="1" width="8.7109375" style="30" customWidth="1"/>
    <col min="2" max="2" width="9.140625" style="3"/>
    <col min="3" max="7" width="12.7109375" style="3" customWidth="1"/>
    <col min="8" max="9" width="2.7109375" style="3" customWidth="1"/>
    <col min="10" max="10" width="12.7109375" style="3" customWidth="1"/>
    <col min="11" max="11" width="6.7109375" style="3" customWidth="1"/>
    <col min="12" max="17" width="4.7109375" style="3" customWidth="1"/>
    <col min="18" max="18" width="1.7109375" style="3" customWidth="1"/>
    <col min="19" max="24" width="4.7109375" style="3" customWidth="1"/>
    <col min="25" max="25" width="1.7109375" style="3" customWidth="1"/>
    <col min="26" max="26" width="5.7109375" style="3" hidden="1" customWidth="1"/>
    <col min="27" max="27" width="1.7109375" style="3" hidden="1" customWidth="1"/>
    <col min="28" max="28" width="9.140625" style="3"/>
    <col min="29" max="33" width="12.7109375" style="3" customWidth="1"/>
    <col min="34" max="35" width="2.7109375" style="3" customWidth="1"/>
    <col min="36" max="36" width="12.7109375" style="3" customWidth="1"/>
    <col min="37" max="37" width="6.7109375" style="3" customWidth="1"/>
    <col min="38" max="43" width="4.7109375" style="3" customWidth="1"/>
    <col min="44" max="44" width="1.7109375" style="3" customWidth="1"/>
    <col min="45" max="50" width="4.7109375" style="3" customWidth="1"/>
    <col min="51" max="52" width="9.140625" style="3" hidden="1" customWidth="1"/>
    <col min="53" max="53" width="1.7109375" style="3" customWidth="1"/>
    <col min="54" max="54" width="9.140625" style="3"/>
    <col min="55" max="59" width="12.7109375" style="3" customWidth="1"/>
    <col min="60" max="61" width="2.7109375" style="3" customWidth="1"/>
    <col min="62" max="62" width="12.7109375" style="3" customWidth="1"/>
    <col min="63" max="63" width="6.7109375" style="3" customWidth="1"/>
    <col min="64" max="69" width="4.7109375" style="3" customWidth="1"/>
    <col min="70" max="70" width="1.7109375" style="3" customWidth="1"/>
    <col min="71" max="76" width="4.7109375" style="3" customWidth="1"/>
    <col min="77" max="77" width="1.7109375" style="3" customWidth="1"/>
    <col min="78" max="79" width="9.140625" style="3" hidden="1" customWidth="1"/>
    <col min="80" max="80" width="9.140625" style="3"/>
    <col min="81" max="85" width="12.7109375" style="3" customWidth="1"/>
    <col min="86" max="87" width="2.7109375" style="3" customWidth="1"/>
    <col min="88" max="88" width="12.7109375" style="3" customWidth="1"/>
    <col min="89" max="89" width="6.7109375" style="3" customWidth="1"/>
    <col min="90" max="95" width="4.7109375" style="3" customWidth="1"/>
    <col min="96" max="96" width="1.7109375" style="3" customWidth="1"/>
    <col min="97" max="102" width="4.7109375" style="3" customWidth="1"/>
    <col min="103" max="104" width="9.140625" style="3" hidden="1" customWidth="1"/>
    <col min="105" max="105" width="1.7109375" style="3" customWidth="1"/>
    <col min="106" max="106" width="9.140625" style="3"/>
    <col min="107" max="111" width="12.7109375" style="3" customWidth="1"/>
    <col min="112" max="113" width="2.7109375" style="3" customWidth="1"/>
    <col min="114" max="114" width="12.7109375" style="3" customWidth="1"/>
    <col min="115" max="115" width="6.7109375" style="3" customWidth="1"/>
    <col min="116" max="121" width="4.7109375" style="3" customWidth="1"/>
    <col min="122" max="122" width="1.7109375" style="3" customWidth="1"/>
    <col min="123" max="128" width="4.7109375" style="3" customWidth="1"/>
    <col min="129" max="130" width="9.140625" style="3" hidden="1" customWidth="1"/>
    <col min="131" max="131" width="1.7109375" style="3" customWidth="1"/>
    <col min="132" max="132" width="9.140625" style="3"/>
    <col min="133" max="137" width="12.7109375" style="3" customWidth="1"/>
    <col min="138" max="139" width="2.7109375" style="3" customWidth="1"/>
    <col min="140" max="140" width="12.7109375" style="3" customWidth="1"/>
    <col min="141" max="141" width="6.7109375" style="3" customWidth="1"/>
    <col min="142" max="147" width="4.7109375" style="3" customWidth="1"/>
    <col min="148" max="148" width="1.7109375" style="3" customWidth="1"/>
    <col min="149" max="154" width="4.7109375" style="3" customWidth="1"/>
    <col min="155" max="155" width="1.7109375" style="3" customWidth="1"/>
    <col min="156" max="157" width="0" style="3" hidden="1" customWidth="1"/>
    <col min="158" max="158" width="9.140625" style="3"/>
    <col min="159" max="163" width="12.7109375" style="3" customWidth="1"/>
    <col min="164" max="165" width="2.7109375" style="3" customWidth="1"/>
    <col min="166" max="166" width="12.7109375" style="3" customWidth="1"/>
    <col min="167" max="167" width="6.7109375" style="3" customWidth="1"/>
    <col min="168" max="173" width="4.7109375" style="3" customWidth="1"/>
    <col min="174" max="174" width="1.7109375" style="3" customWidth="1"/>
    <col min="175" max="180" width="4.7109375" style="3" customWidth="1"/>
    <col min="181" max="181" width="1.7109375" style="3" customWidth="1"/>
    <col min="182" max="183" width="0" style="3" hidden="1" customWidth="1"/>
    <col min="184" max="184" width="9.140625" style="3"/>
    <col min="185" max="189" width="12.7109375" style="3" customWidth="1"/>
    <col min="190" max="191" width="2.7109375" style="3" customWidth="1"/>
    <col min="192" max="192" width="12.7109375" style="3" customWidth="1"/>
    <col min="193" max="193" width="6.7109375" style="3" customWidth="1"/>
    <col min="194" max="199" width="4.7109375" style="3" customWidth="1"/>
    <col min="200" max="200" width="1.7109375" style="3" customWidth="1"/>
    <col min="201" max="206" width="4.7109375" style="3" customWidth="1"/>
    <col min="207" max="207" width="1.7109375" style="3" customWidth="1"/>
    <col min="208" max="209" width="0" style="3" hidden="1" customWidth="1"/>
    <col min="210" max="210" width="9.140625" style="3"/>
    <col min="211" max="215" width="12.7109375" style="3" customWidth="1"/>
    <col min="216" max="217" width="2.7109375" style="3" customWidth="1"/>
    <col min="218" max="218" width="12.7109375" style="3" customWidth="1"/>
    <col min="219" max="219" width="6.7109375" style="3" customWidth="1"/>
    <col min="220" max="225" width="4.7109375" style="3" customWidth="1"/>
    <col min="226" max="226" width="1.7109375" style="3" customWidth="1"/>
    <col min="227" max="232" width="4.7109375" style="3" customWidth="1"/>
    <col min="233" max="233" width="1.7109375" style="3" customWidth="1"/>
    <col min="234" max="16384" width="9.140625" style="3"/>
  </cols>
  <sheetData>
    <row r="1" spans="1:220" ht="18" x14ac:dyDescent="0.25">
      <c r="A1" s="1" t="s">
        <v>0</v>
      </c>
      <c r="B1" s="2"/>
      <c r="C1" s="1" t="s">
        <v>46</v>
      </c>
      <c r="D1" s="2"/>
      <c r="F1" s="4" t="s">
        <v>1</v>
      </c>
      <c r="G1" s="5">
        <f>$A11</f>
        <v>36052</v>
      </c>
      <c r="H1" s="2"/>
      <c r="I1" s="2"/>
      <c r="J1" s="6">
        <f>YEAR(G1)</f>
        <v>1998</v>
      </c>
      <c r="K1" s="2"/>
      <c r="L1" s="2"/>
      <c r="Y1" s="86"/>
      <c r="AB1" s="1" t="str">
        <f>$C1</f>
        <v>3rd Friday: 1996-98</v>
      </c>
      <c r="AG1" s="7">
        <f>$A12</f>
        <v>35961</v>
      </c>
      <c r="AJ1" s="6">
        <f>YEAR(AG1)</f>
        <v>1998</v>
      </c>
      <c r="BA1" s="86"/>
      <c r="BB1" s="1" t="str">
        <f>$C1</f>
        <v>3rd Friday: 1996-98</v>
      </c>
      <c r="BG1" s="7">
        <f>$A13</f>
        <v>35870</v>
      </c>
      <c r="BJ1" s="6">
        <f>YEAR(BG1)</f>
        <v>1998</v>
      </c>
      <c r="BY1" s="86"/>
      <c r="CB1" s="1" t="str">
        <f>$C1</f>
        <v>3rd Friday: 1996-98</v>
      </c>
      <c r="CG1" s="7">
        <f>$A14</f>
        <v>35688</v>
      </c>
      <c r="CJ1" s="6">
        <f>YEAR(CG1)</f>
        <v>1997</v>
      </c>
      <c r="DA1" s="86"/>
      <c r="DB1" s="1" t="str">
        <f>$C1</f>
        <v>3rd Friday: 1996-98</v>
      </c>
      <c r="DG1" s="7">
        <f>$A15</f>
        <v>35597</v>
      </c>
      <c r="DJ1" s="6">
        <f>YEAR(DG1)</f>
        <v>1997</v>
      </c>
      <c r="EA1" s="86"/>
      <c r="EB1" s="1" t="str">
        <f>$C1</f>
        <v>3rd Friday: 1996-98</v>
      </c>
      <c r="EG1" s="7">
        <f>$A16</f>
        <v>35506</v>
      </c>
      <c r="EJ1" s="6">
        <f>YEAR(EG1)</f>
        <v>1997</v>
      </c>
      <c r="EY1" s="86"/>
      <c r="FB1" s="1" t="str">
        <f>$C1</f>
        <v>3rd Friday: 1996-98</v>
      </c>
      <c r="FG1" s="7">
        <f>$A17</f>
        <v>35325</v>
      </c>
      <c r="FJ1" s="6">
        <f>YEAR(FG1)</f>
        <v>1996</v>
      </c>
      <c r="FY1" s="86"/>
      <c r="GB1" s="1" t="str">
        <f>$C1</f>
        <v>3rd Friday: 1996-98</v>
      </c>
      <c r="GG1" s="7">
        <f>$A18</f>
        <v>35227</v>
      </c>
      <c r="GJ1" s="6">
        <f>YEAR(GG1)</f>
        <v>1996</v>
      </c>
      <c r="GY1" s="86"/>
      <c r="HB1" s="1" t="str">
        <f>$C1</f>
        <v>3rd Friday: 1996-98</v>
      </c>
      <c r="HG1" s="7">
        <f>$A19</f>
        <v>35136</v>
      </c>
      <c r="HJ1" s="6">
        <f>YEAR(HG1)</f>
        <v>1996</v>
      </c>
    </row>
    <row r="2" spans="1:220" ht="5.0999999999999996" customHeight="1" x14ac:dyDescent="0.25">
      <c r="A2" s="3"/>
      <c r="Y2" s="86"/>
      <c r="BA2" s="86"/>
      <c r="BY2" s="86"/>
      <c r="DA2" s="86"/>
      <c r="EA2" s="86"/>
      <c r="EJ2" s="8"/>
      <c r="EK2" s="8"/>
      <c r="EL2" s="2"/>
      <c r="EY2" s="86"/>
      <c r="FJ2" s="8"/>
      <c r="FK2" s="8"/>
      <c r="FL2" s="2"/>
      <c r="FY2" s="86"/>
      <c r="GJ2" s="8"/>
      <c r="GK2" s="8"/>
      <c r="GL2" s="2"/>
      <c r="GY2" s="86"/>
      <c r="HJ2" s="8"/>
      <c r="HK2" s="8"/>
      <c r="HL2" s="2"/>
    </row>
    <row r="3" spans="1:220" hidden="1" x14ac:dyDescent="0.25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8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BA3" s="86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Y3" s="86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DA3" s="86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EA3" s="86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Y3" s="86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Y3" s="86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Y3" s="86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</row>
    <row r="4" spans="1:220" hidden="1" x14ac:dyDescent="0.2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Y4" s="8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BA4" s="86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Y4" s="86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DA4" s="86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EA4" s="86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Y4" s="86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Y4" s="86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Y4" s="86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hidden="1" x14ac:dyDescent="0.2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Y5" s="8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BA5" s="86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Y5" s="86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DA5" s="86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EA5" s="86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Y5" s="86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Y5" s="86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Y5" s="86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</row>
    <row r="6" spans="1:220" hidden="1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Y6" s="8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BA6" s="86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Y6" s="86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DA6" s="86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EA6" s="86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Y6" s="86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Y6" s="86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Y6" s="86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</row>
    <row r="7" spans="1:220" ht="18" x14ac:dyDescent="0.25">
      <c r="A7" s="9"/>
      <c r="B7" s="2"/>
      <c r="C7" s="94" t="s">
        <v>2</v>
      </c>
      <c r="D7" s="95"/>
      <c r="E7" s="95"/>
      <c r="F7" s="95"/>
      <c r="G7" s="95"/>
      <c r="H7" s="95"/>
      <c r="I7" s="96"/>
      <c r="J7" s="2"/>
      <c r="K7" s="2"/>
      <c r="L7" s="2"/>
      <c r="Y7" s="86"/>
      <c r="AB7" s="2"/>
      <c r="AC7" s="2"/>
      <c r="AD7" s="2"/>
      <c r="AE7" s="2"/>
      <c r="AF7" s="2"/>
      <c r="AG7" s="2"/>
      <c r="AH7" s="2"/>
      <c r="AI7" s="2"/>
      <c r="AJ7" s="2"/>
      <c r="AK7" s="10"/>
      <c r="AL7" s="2"/>
      <c r="BA7" s="86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Y7" s="86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DA7" s="86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EA7" s="86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Y7" s="86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Y7" s="86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Y7" s="86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</row>
    <row r="8" spans="1:220" x14ac:dyDescent="0.25">
      <c r="A8" s="9"/>
      <c r="B8" s="11" t="s">
        <v>3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12">
        <v>2</v>
      </c>
      <c r="K8" s="8"/>
      <c r="L8" s="2"/>
      <c r="Y8" s="86"/>
      <c r="AB8" s="2"/>
      <c r="AC8" s="8">
        <v>2</v>
      </c>
      <c r="AD8" s="8">
        <v>3</v>
      </c>
      <c r="AE8" s="8">
        <v>4</v>
      </c>
      <c r="AF8" s="8">
        <v>5</v>
      </c>
      <c r="AG8" s="8">
        <v>6</v>
      </c>
      <c r="AH8" s="8">
        <v>7</v>
      </c>
      <c r="AI8" s="8">
        <v>8</v>
      </c>
      <c r="AJ8" s="8">
        <f>$J8</f>
        <v>2</v>
      </c>
      <c r="AK8" s="8"/>
      <c r="AL8" s="2"/>
      <c r="BA8" s="86"/>
      <c r="BB8" s="2"/>
      <c r="BC8" s="8">
        <v>2</v>
      </c>
      <c r="BD8" s="8">
        <v>3</v>
      </c>
      <c r="BE8" s="8">
        <v>4</v>
      </c>
      <c r="BF8" s="8">
        <v>5</v>
      </c>
      <c r="BG8" s="8">
        <v>6</v>
      </c>
      <c r="BH8" s="8">
        <v>7</v>
      </c>
      <c r="BI8" s="8">
        <v>8</v>
      </c>
      <c r="BJ8" s="8">
        <f>$J8</f>
        <v>2</v>
      </c>
      <c r="BK8" s="8"/>
      <c r="BL8" s="2"/>
      <c r="BY8" s="86"/>
      <c r="CB8" s="2"/>
      <c r="CC8" s="8">
        <v>2</v>
      </c>
      <c r="CD8" s="8">
        <v>3</v>
      </c>
      <c r="CE8" s="8">
        <v>4</v>
      </c>
      <c r="CF8" s="8">
        <v>5</v>
      </c>
      <c r="CG8" s="8">
        <v>6</v>
      </c>
      <c r="CH8" s="8">
        <v>7</v>
      </c>
      <c r="CI8" s="8">
        <v>8</v>
      </c>
      <c r="CJ8" s="8">
        <f>$J8</f>
        <v>2</v>
      </c>
      <c r="CK8" s="8"/>
      <c r="CL8" s="2"/>
      <c r="DA8" s="86"/>
      <c r="DB8" s="2"/>
      <c r="DC8" s="8">
        <v>2</v>
      </c>
      <c r="DD8" s="8">
        <v>3</v>
      </c>
      <c r="DE8" s="8">
        <v>4</v>
      </c>
      <c r="DF8" s="8">
        <v>5</v>
      </c>
      <c r="DG8" s="8">
        <v>6</v>
      </c>
      <c r="DH8" s="8">
        <v>7</v>
      </c>
      <c r="DI8" s="8">
        <v>8</v>
      </c>
      <c r="DJ8" s="8">
        <f>$J8</f>
        <v>2</v>
      </c>
      <c r="DK8" s="8"/>
      <c r="DL8" s="2"/>
      <c r="EA8" s="86"/>
      <c r="EB8" s="2"/>
      <c r="EC8" s="8">
        <v>2</v>
      </c>
      <c r="ED8" s="8">
        <v>3</v>
      </c>
      <c r="EE8" s="8">
        <v>4</v>
      </c>
      <c r="EF8" s="8">
        <v>5</v>
      </c>
      <c r="EG8" s="8">
        <v>6</v>
      </c>
      <c r="EH8" s="8">
        <v>7</v>
      </c>
      <c r="EI8" s="8">
        <v>8</v>
      </c>
      <c r="EJ8" s="8">
        <f>$J8</f>
        <v>2</v>
      </c>
      <c r="EK8" s="2"/>
      <c r="EL8" s="2"/>
      <c r="EY8" s="86"/>
      <c r="FB8" s="2"/>
      <c r="FC8" s="8">
        <v>2</v>
      </c>
      <c r="FD8" s="8">
        <v>3</v>
      </c>
      <c r="FE8" s="8">
        <v>4</v>
      </c>
      <c r="FF8" s="8">
        <v>5</v>
      </c>
      <c r="FG8" s="8">
        <v>6</v>
      </c>
      <c r="FH8" s="8">
        <v>7</v>
      </c>
      <c r="FI8" s="8">
        <v>8</v>
      </c>
      <c r="FJ8" s="8">
        <f>$J8</f>
        <v>2</v>
      </c>
      <c r="FK8" s="2"/>
      <c r="FL8" s="2"/>
      <c r="FY8" s="86"/>
      <c r="GB8" s="2"/>
      <c r="GC8" s="8">
        <v>2</v>
      </c>
      <c r="GD8" s="8">
        <v>3</v>
      </c>
      <c r="GE8" s="8">
        <v>4</v>
      </c>
      <c r="GF8" s="8">
        <v>5</v>
      </c>
      <c r="GG8" s="8">
        <v>6</v>
      </c>
      <c r="GH8" s="8">
        <v>7</v>
      </c>
      <c r="GI8" s="8">
        <v>8</v>
      </c>
      <c r="GJ8" s="8">
        <f>$J8</f>
        <v>2</v>
      </c>
      <c r="GK8" s="2"/>
      <c r="GL8" s="2"/>
      <c r="GY8" s="86"/>
      <c r="HB8" s="2"/>
      <c r="HC8" s="8">
        <v>2</v>
      </c>
      <c r="HD8" s="8">
        <v>3</v>
      </c>
      <c r="HE8" s="8">
        <v>4</v>
      </c>
      <c r="HF8" s="8">
        <v>5</v>
      </c>
      <c r="HG8" s="8">
        <v>6</v>
      </c>
      <c r="HH8" s="8">
        <v>7</v>
      </c>
      <c r="HI8" s="8">
        <v>8</v>
      </c>
      <c r="HJ8" s="8">
        <f>$J8</f>
        <v>2</v>
      </c>
      <c r="HK8" s="2"/>
      <c r="HL8" s="2"/>
    </row>
    <row r="9" spans="1:220" x14ac:dyDescent="0.25">
      <c r="A9" s="2"/>
      <c r="I9" s="11" t="s">
        <v>4</v>
      </c>
      <c r="J9" s="12">
        <v>7</v>
      </c>
      <c r="Y9" s="86"/>
      <c r="AB9" s="2"/>
      <c r="AJ9" s="8">
        <f>$J9</f>
        <v>7</v>
      </c>
      <c r="BA9" s="86"/>
      <c r="BB9" s="2"/>
      <c r="BJ9" s="8">
        <f>$J9</f>
        <v>7</v>
      </c>
      <c r="BY9" s="86"/>
      <c r="CB9" s="2"/>
      <c r="CJ9" s="8">
        <f>$J9</f>
        <v>7</v>
      </c>
      <c r="DA9" s="86"/>
      <c r="DB9" s="2"/>
      <c r="DJ9" s="8">
        <f>$J9</f>
        <v>7</v>
      </c>
      <c r="EA9" s="86"/>
      <c r="EB9" s="2"/>
      <c r="EJ9" s="8">
        <f>$J9</f>
        <v>7</v>
      </c>
      <c r="EY9" s="86"/>
      <c r="FB9" s="2"/>
      <c r="FJ9" s="8">
        <f>$J9</f>
        <v>7</v>
      </c>
      <c r="FY9" s="86"/>
      <c r="GB9" s="2"/>
      <c r="GJ9" s="8">
        <f>$J9</f>
        <v>7</v>
      </c>
      <c r="GY9" s="86"/>
      <c r="HB9" s="2"/>
      <c r="HJ9" s="8">
        <f>$J9</f>
        <v>7</v>
      </c>
    </row>
    <row r="10" spans="1:220" ht="23.25" x14ac:dyDescent="0.25">
      <c r="A10" s="13" t="s">
        <v>5</v>
      </c>
      <c r="B10" s="14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</v>
      </c>
      <c r="H10" s="15" t="s">
        <v>11</v>
      </c>
      <c r="I10" s="15" t="s">
        <v>12</v>
      </c>
      <c r="J10" s="15" t="s">
        <v>13</v>
      </c>
      <c r="K10" s="16" t="s">
        <v>14</v>
      </c>
      <c r="Y10" s="86"/>
      <c r="AB10" s="14" t="s">
        <v>6</v>
      </c>
      <c r="AC10" s="15" t="s">
        <v>7</v>
      </c>
      <c r="AD10" s="15" t="s">
        <v>8</v>
      </c>
      <c r="AE10" s="15" t="s">
        <v>9</v>
      </c>
      <c r="AF10" s="15" t="s">
        <v>10</v>
      </c>
      <c r="AG10" s="15" t="s">
        <v>1</v>
      </c>
      <c r="AH10" s="15" t="s">
        <v>11</v>
      </c>
      <c r="AI10" s="15" t="s">
        <v>12</v>
      </c>
      <c r="AJ10" s="15" t="str">
        <f>$J10</f>
        <v>Next Mon</v>
      </c>
      <c r="AK10" s="16" t="str">
        <f>$K10</f>
        <v>Include Week?</v>
      </c>
      <c r="BA10" s="86"/>
      <c r="BB10" s="14" t="s">
        <v>6</v>
      </c>
      <c r="BC10" s="15" t="s">
        <v>7</v>
      </c>
      <c r="BD10" s="15" t="s">
        <v>8</v>
      </c>
      <c r="BE10" s="15" t="s">
        <v>9</v>
      </c>
      <c r="BF10" s="15" t="s">
        <v>10</v>
      </c>
      <c r="BG10" s="15" t="s">
        <v>1</v>
      </c>
      <c r="BH10" s="15" t="s">
        <v>11</v>
      </c>
      <c r="BI10" s="15" t="s">
        <v>12</v>
      </c>
      <c r="BJ10" s="15" t="str">
        <f>$J10</f>
        <v>Next Mon</v>
      </c>
      <c r="BK10" s="16" t="str">
        <f>$K10</f>
        <v>Include Week?</v>
      </c>
      <c r="BY10" s="86"/>
      <c r="CB10" s="14" t="s">
        <v>6</v>
      </c>
      <c r="CC10" s="15" t="s">
        <v>7</v>
      </c>
      <c r="CD10" s="15" t="s">
        <v>8</v>
      </c>
      <c r="CE10" s="15" t="s">
        <v>9</v>
      </c>
      <c r="CF10" s="15" t="s">
        <v>10</v>
      </c>
      <c r="CG10" s="15" t="s">
        <v>1</v>
      </c>
      <c r="CH10" s="15" t="s">
        <v>11</v>
      </c>
      <c r="CI10" s="15" t="s">
        <v>12</v>
      </c>
      <c r="CJ10" s="15" t="str">
        <f>$J10</f>
        <v>Next Mon</v>
      </c>
      <c r="CK10" s="16" t="str">
        <f>$K10</f>
        <v>Include Week?</v>
      </c>
      <c r="DA10" s="86"/>
      <c r="DB10" s="14" t="s">
        <v>6</v>
      </c>
      <c r="DC10" s="15" t="s">
        <v>7</v>
      </c>
      <c r="DD10" s="15" t="s">
        <v>8</v>
      </c>
      <c r="DE10" s="15" t="s">
        <v>9</v>
      </c>
      <c r="DF10" s="15" t="s">
        <v>10</v>
      </c>
      <c r="DG10" s="15" t="s">
        <v>1</v>
      </c>
      <c r="DH10" s="15" t="s">
        <v>11</v>
      </c>
      <c r="DI10" s="15" t="s">
        <v>12</v>
      </c>
      <c r="DJ10" s="15" t="str">
        <f>$J10</f>
        <v>Next Mon</v>
      </c>
      <c r="DK10" s="16" t="str">
        <f>$K10</f>
        <v>Include Week?</v>
      </c>
      <c r="EA10" s="86"/>
      <c r="EB10" s="14" t="s">
        <v>6</v>
      </c>
      <c r="EC10" s="15" t="s">
        <v>7</v>
      </c>
      <c r="ED10" s="15" t="s">
        <v>8</v>
      </c>
      <c r="EE10" s="15" t="s">
        <v>9</v>
      </c>
      <c r="EF10" s="15" t="s">
        <v>10</v>
      </c>
      <c r="EG10" s="15" t="s">
        <v>1</v>
      </c>
      <c r="EH10" s="15" t="s">
        <v>11</v>
      </c>
      <c r="EI10" s="15" t="s">
        <v>12</v>
      </c>
      <c r="EJ10" s="15" t="str">
        <f>$J10</f>
        <v>Next Mon</v>
      </c>
      <c r="EK10" s="16" t="str">
        <f>$K10</f>
        <v>Include Week?</v>
      </c>
      <c r="EY10" s="86"/>
      <c r="FB10" s="14" t="s">
        <v>6</v>
      </c>
      <c r="FC10" s="15" t="s">
        <v>7</v>
      </c>
      <c r="FD10" s="15" t="s">
        <v>8</v>
      </c>
      <c r="FE10" s="15" t="s">
        <v>9</v>
      </c>
      <c r="FF10" s="15" t="s">
        <v>10</v>
      </c>
      <c r="FG10" s="15" t="s">
        <v>1</v>
      </c>
      <c r="FH10" s="15" t="s">
        <v>11</v>
      </c>
      <c r="FI10" s="15" t="s">
        <v>12</v>
      </c>
      <c r="FJ10" s="15" t="str">
        <f>$J10</f>
        <v>Next Mon</v>
      </c>
      <c r="FK10" s="16" t="str">
        <f>$K10</f>
        <v>Include Week?</v>
      </c>
      <c r="FY10" s="86"/>
      <c r="GB10" s="14" t="s">
        <v>6</v>
      </c>
      <c r="GC10" s="15" t="s">
        <v>7</v>
      </c>
      <c r="GD10" s="15" t="s">
        <v>8</v>
      </c>
      <c r="GE10" s="15" t="s">
        <v>9</v>
      </c>
      <c r="GF10" s="15" t="s">
        <v>10</v>
      </c>
      <c r="GG10" s="15" t="s">
        <v>1</v>
      </c>
      <c r="GH10" s="15" t="s">
        <v>11</v>
      </c>
      <c r="GI10" s="15" t="s">
        <v>12</v>
      </c>
      <c r="GJ10" s="15" t="str">
        <f>$J10</f>
        <v>Next Mon</v>
      </c>
      <c r="GK10" s="16" t="str">
        <f>$K10</f>
        <v>Include Week?</v>
      </c>
      <c r="GY10" s="86"/>
      <c r="HB10" s="14" t="s">
        <v>6</v>
      </c>
      <c r="HC10" s="15" t="s">
        <v>7</v>
      </c>
      <c r="HD10" s="15" t="s">
        <v>8</v>
      </c>
      <c r="HE10" s="15" t="s">
        <v>9</v>
      </c>
      <c r="HF10" s="15" t="s">
        <v>10</v>
      </c>
      <c r="HG10" s="15" t="s">
        <v>1</v>
      </c>
      <c r="HH10" s="15" t="s">
        <v>11</v>
      </c>
      <c r="HI10" s="15" t="s">
        <v>12</v>
      </c>
      <c r="HJ10" s="15" t="str">
        <f>$J10</f>
        <v>Next Mon</v>
      </c>
      <c r="HK10" s="16" t="str">
        <f>$K10</f>
        <v>Include Week?</v>
      </c>
    </row>
    <row r="11" spans="1:220" x14ac:dyDescent="0.25">
      <c r="A11" s="29">
        <v>36052</v>
      </c>
      <c r="B11" s="18">
        <f>G$1-28</f>
        <v>36024</v>
      </c>
      <c r="C11" s="10">
        <f>VLOOKUP(B11,[3]SortDOW!$A$11:$H$1367,C$8)</f>
        <v>584112245</v>
      </c>
      <c r="D11" s="10">
        <f>VLOOKUP(B11,[3]SortDOW!$A$11:$H$1367,D$8)</f>
        <v>690480227</v>
      </c>
      <c r="E11" s="10">
        <f>VLOOKUP(B11,[3]SortDOW!$A$11:$H$1367,E$8)</f>
        <v>633295352</v>
      </c>
      <c r="F11" s="10">
        <f>VLOOKUP(B11,[3]SortDOW!$A$11:$H$1367,F$8)</f>
        <v>621373896</v>
      </c>
      <c r="G11" s="10">
        <f>VLOOKUP(B11,[3]SortDOW!$A$11:$H$1367,G$8)</f>
        <v>725494766</v>
      </c>
      <c r="H11" s="19">
        <f>VLOOKUP(B11,[3]SortDOW!$A$11:$H$1367,H$8)</f>
        <v>0</v>
      </c>
      <c r="I11" s="19">
        <f>VLOOKUP(B11,[3]SortDOW!$A$11:$H$1367,I$8)</f>
        <v>0</v>
      </c>
      <c r="J11" s="20">
        <f>VLOOKUP(B11+J$9,[3]SortDOW!$A$11:$H$1367,J$8)</f>
        <v>563694943</v>
      </c>
      <c r="K11" s="21">
        <v>1</v>
      </c>
      <c r="Y11" s="86"/>
      <c r="AB11" s="18">
        <f>AG$1-28</f>
        <v>35933</v>
      </c>
      <c r="AC11" s="10">
        <f>VLOOKUP(AB11,[3]SortDOW!$A$11:$H$1367,AC$8)</f>
        <v>519867345</v>
      </c>
      <c r="AD11" s="10">
        <f>VLOOKUP(AB11,[3]SortDOW!$A$11:$H$1367,AD$8)</f>
        <v>570292026</v>
      </c>
      <c r="AE11" s="10">
        <f>VLOOKUP(AB11,[3]SortDOW!$A$11:$H$1367,AE$8)</f>
        <v>597117798</v>
      </c>
      <c r="AF11" s="10">
        <f>VLOOKUP(AB11,[3]SortDOW!$A$11:$H$1367,AF$8)</f>
        <v>551807261</v>
      </c>
      <c r="AG11" s="10">
        <f>VLOOKUP(AB11,[3]SortDOW!$A$11:$H$1367,AG$8)</f>
        <v>444579338</v>
      </c>
      <c r="AH11" s="19">
        <f>VLOOKUP(AB11,[3]SortDOW!$A$11:$H$1367,AH$8)</f>
        <v>0</v>
      </c>
      <c r="AI11" s="19">
        <f>VLOOKUP(AB11,[3]SortDOW!$A$11:$H$1367,AI$8)</f>
        <v>0</v>
      </c>
      <c r="AJ11" s="20">
        <f>VLOOKUP(AB11+AJ$9,[3]SortDOW!$A$11:$H$1367,AJ$8)</f>
        <v>0</v>
      </c>
      <c r="AK11" s="63">
        <v>1</v>
      </c>
      <c r="BA11" s="86"/>
      <c r="BB11" s="18">
        <f>BG$1-28</f>
        <v>35842</v>
      </c>
      <c r="BC11" s="10">
        <f>VLOOKUP(BB11,[3]SortDOW!$A$11:$H$1367,BC$8)</f>
        <v>0</v>
      </c>
      <c r="BD11" s="10">
        <f>VLOOKUP(BB11,[3]SortDOW!$A$11:$H$1367,BD$8)</f>
        <v>605349922</v>
      </c>
      <c r="BE11" s="10">
        <f>VLOOKUP(BB11,[3]SortDOW!$A$11:$H$1367,BE$8)</f>
        <v>608038012</v>
      </c>
      <c r="BF11" s="10">
        <f>VLOOKUP(BB11,[3]SortDOW!$A$11:$H$1367,BF$8)</f>
        <v>588652508</v>
      </c>
      <c r="BG11" s="10">
        <f>VLOOKUP(BB11,[3]SortDOW!$A$11:$H$1367,BG$8)</f>
        <v>593578325</v>
      </c>
      <c r="BH11" s="19">
        <f>VLOOKUP(BB11,[3]SortDOW!$A$11:$H$1367,BH$8)</f>
        <v>0</v>
      </c>
      <c r="BI11" s="19">
        <f>VLOOKUP(BB11,[3]SortDOW!$A$11:$H$1367,BI$8)</f>
        <v>0</v>
      </c>
      <c r="BJ11" s="20">
        <f>VLOOKUP(BB11+BJ$9,[3]SortDOW!$A$11:$H$1367,BJ$8)</f>
        <v>558896603</v>
      </c>
      <c r="BK11" s="63">
        <v>0</v>
      </c>
      <c r="BY11" s="86"/>
      <c r="CB11" s="18">
        <f>CG$1-28</f>
        <v>35660</v>
      </c>
      <c r="CC11" s="10">
        <f>VLOOKUP(CB11,[3]SortDOW!$A$11:$H$1367,CC$8)</f>
        <v>512935400</v>
      </c>
      <c r="CD11" s="10">
        <f>VLOOKUP(CB11,[3]SortDOW!$A$11:$H$1367,CD$8)</f>
        <v>549923511</v>
      </c>
      <c r="CE11" s="10">
        <f>VLOOKUP(CB11,[3]SortDOW!$A$11:$H$1367,CE$8)</f>
        <v>519498480</v>
      </c>
      <c r="CF11" s="10">
        <f>VLOOKUP(CB11,[3]SortDOW!$A$11:$H$1367,CF$8)</f>
        <v>491085110</v>
      </c>
      <c r="CG11" s="10">
        <f>VLOOKUP(CB11,[3]SortDOW!$A$11:$H$1367,CG$8)</f>
        <v>454466900</v>
      </c>
      <c r="CH11" s="19">
        <f>VLOOKUP(CB11,[3]SortDOW!$A$11:$H$1367,CH$8)</f>
        <v>0</v>
      </c>
      <c r="CI11" s="19">
        <f>VLOOKUP(CB11,[3]SortDOW!$A$11:$H$1367,CI$8)</f>
        <v>0</v>
      </c>
      <c r="CJ11" s="20">
        <f>VLOOKUP(CB11+CJ$9,[3]SortDOW!$A$11:$H$1367,CJ$8)</f>
        <v>391958530</v>
      </c>
      <c r="CK11" s="63">
        <v>1</v>
      </c>
      <c r="DA11" s="86"/>
      <c r="DB11" s="18">
        <f>DG$1-28</f>
        <v>35569</v>
      </c>
      <c r="DC11" s="10">
        <f>VLOOKUP(DB11,[3]SortDOW!$A$11:$H$1367,DC$8)</f>
        <v>344964780</v>
      </c>
      <c r="DD11" s="10">
        <f>VLOOKUP(DB11,[3]SortDOW!$A$11:$H$1367,DD$8)</f>
        <v>450597650</v>
      </c>
      <c r="DE11" s="10">
        <f>VLOOKUP(DB11,[3]SortDOW!$A$11:$H$1367,DE$8)</f>
        <v>538027460</v>
      </c>
      <c r="DF11" s="10">
        <f>VLOOKUP(DB11,[3]SortDOW!$A$11:$H$1367,DF$8)</f>
        <v>441122891</v>
      </c>
      <c r="DG11" s="10">
        <f>VLOOKUP(DB11,[3]SortDOW!$A$11:$H$1367,DG$8)</f>
        <v>416947110</v>
      </c>
      <c r="DH11" s="19">
        <f>VLOOKUP(DB11,[3]SortDOW!$A$11:$H$1367,DH$8)</f>
        <v>0</v>
      </c>
      <c r="DI11" s="19">
        <f>VLOOKUP(DB11,[3]SortDOW!$A$11:$H$1367,DI$8)</f>
        <v>0</v>
      </c>
      <c r="DJ11" s="20">
        <f>VLOOKUP(DB11+DJ$9,[3]SortDOW!$A$11:$H$1367,DJ$8)</f>
        <v>0</v>
      </c>
      <c r="DK11" s="63">
        <v>1</v>
      </c>
      <c r="EA11" s="86"/>
      <c r="EB11" s="18">
        <f>EG$1-28</f>
        <v>35478</v>
      </c>
      <c r="EC11" s="10">
        <f>VLOOKUP(EB11,[3]SortDOW!$A$11:$H$1367,EC$8)</f>
        <v>0</v>
      </c>
      <c r="ED11" s="10">
        <f>VLOOKUP(EB11,[3]SortDOW!$A$11:$H$1367,ED$8)</f>
        <v>475987537</v>
      </c>
      <c r="EE11" s="10">
        <f>VLOOKUP(EB11,[3]SortDOW!$A$11:$H$1367,EE$8)</f>
        <v>520617420</v>
      </c>
      <c r="EF11" s="10">
        <f>VLOOKUP(EB11,[3]SortDOW!$A$11:$H$1367,EF$8)</f>
        <v>491469620</v>
      </c>
      <c r="EG11" s="10">
        <f>VLOOKUP(EB11,[3]SortDOW!$A$11:$H$1367,EG$8)</f>
        <v>488468693</v>
      </c>
      <c r="EH11" s="19">
        <f>VLOOKUP(EB11,[3]SortDOW!$A$11:$H$1367,EH$8)</f>
        <v>0</v>
      </c>
      <c r="EI11" s="19">
        <f>VLOOKUP(EB11,[3]SortDOW!$A$11:$H$1367,EI$8)</f>
        <v>0</v>
      </c>
      <c r="EJ11" s="20">
        <f>VLOOKUP(EB11+EJ$9,[3]SortDOW!$A$11:$H$1367,EJ$8)</f>
        <v>462027440</v>
      </c>
      <c r="EK11" s="63">
        <v>0</v>
      </c>
      <c r="EY11" s="86"/>
      <c r="FB11" s="18">
        <f>FG$1-28</f>
        <v>35297</v>
      </c>
      <c r="FC11" s="10">
        <f>VLOOKUP(FB11,[3]SortDOW!$A$11:$H$1367,FC$8)</f>
        <v>293904390</v>
      </c>
      <c r="FD11" s="10">
        <f>VLOOKUP(FB11,[3]SortDOW!$A$11:$H$1367,FD$8)</f>
        <v>334661230</v>
      </c>
      <c r="FE11" s="10">
        <f>VLOOKUP(FB11,[3]SortDOW!$A$11:$H$1367,FE$8)</f>
        <v>348678360</v>
      </c>
      <c r="FF11" s="10">
        <f>VLOOKUP(FB11,[3]SortDOW!$A$11:$H$1367,FF$8)</f>
        <v>354719401</v>
      </c>
      <c r="FG11" s="10">
        <f>VLOOKUP(FB11,[3]SortDOW!$A$11:$H$1367,FG$8)</f>
        <v>309778820</v>
      </c>
      <c r="FH11" s="19">
        <f>VLOOKUP(FB11,[3]SortDOW!$A$11:$H$1367,FH$8)</f>
        <v>0</v>
      </c>
      <c r="FI11" s="19">
        <f>VLOOKUP(FB11,[3]SortDOW!$A$11:$H$1367,FI$8)</f>
        <v>0</v>
      </c>
      <c r="FJ11" s="20">
        <f>VLOOKUP(FB11+FJ$9,[3]SortDOW!$A$11:$H$1367,FJ$8)</f>
        <v>281326020</v>
      </c>
      <c r="FK11" s="63">
        <v>1</v>
      </c>
      <c r="FY11" s="86"/>
      <c r="GB11" s="18">
        <f>GG$1-28</f>
        <v>35199</v>
      </c>
      <c r="GC11" s="10">
        <f>VLOOKUP(GB11,[3]SortDOW!$A$11:$H$1367,GC$8)</f>
        <v>395725876</v>
      </c>
      <c r="GD11" s="10">
        <f>VLOOKUP(GB11,[3]SortDOW!$A$11:$H$1367,GD$8)</f>
        <v>460068850</v>
      </c>
      <c r="GE11" s="10">
        <f>VLOOKUP(GB11,[3]SortDOW!$A$11:$H$1367,GE$8)</f>
        <v>447460300</v>
      </c>
      <c r="GF11" s="10">
        <f>VLOOKUP(GB11,[3]SortDOW!$A$11:$H$1367,GF$8)</f>
        <v>391860566</v>
      </c>
      <c r="GG11" s="10">
        <f>VLOOKUP(GB11,[3]SortDOW!$A$11:$H$1367,GG$8)</f>
        <v>428929350</v>
      </c>
      <c r="GH11" s="19">
        <f>VLOOKUP(GB11,[3]SortDOW!$A$11:$H$1367,GH$8)</f>
        <v>0</v>
      </c>
      <c r="GI11" s="19">
        <f>VLOOKUP(GB11,[3]SortDOW!$A$11:$H$1367,GI$8)</f>
        <v>0</v>
      </c>
      <c r="GJ11" s="20">
        <f>VLOOKUP(GB11+GJ$9,[3]SortDOW!$A$11:$H$1367,GJ$8)</f>
        <v>384779780</v>
      </c>
      <c r="GK11" s="63">
        <v>1</v>
      </c>
      <c r="GY11" s="86"/>
      <c r="HB11" s="18">
        <f>HG$1-28</f>
        <v>35108</v>
      </c>
      <c r="HC11" s="10">
        <f>VLOOKUP(HB11,[3]SortDOW!$A$11:$H$1367,HC$8)</f>
        <v>400975230</v>
      </c>
      <c r="HD11" s="10">
        <f>VLOOKUP(HB11,[3]SortDOW!$A$11:$H$1367,HD$8)</f>
        <v>440389890</v>
      </c>
      <c r="HE11" s="10">
        <f>VLOOKUP(HB11,[3]SortDOW!$A$11:$H$1367,HE$8)</f>
        <v>421272834</v>
      </c>
      <c r="HF11" s="10">
        <f>VLOOKUP(HB11,[3]SortDOW!$A$11:$H$1367,HF$8)</f>
        <v>414886652</v>
      </c>
      <c r="HG11" s="10">
        <f>VLOOKUP(HB11,[3]SortDOW!$A$11:$H$1367,HG$8)</f>
        <v>445177135</v>
      </c>
      <c r="HH11" s="19">
        <f>VLOOKUP(HB11,[3]SortDOW!$A$11:$H$1367,HH$8)</f>
        <v>0</v>
      </c>
      <c r="HI11" s="19">
        <f>VLOOKUP(HB11,[3]SortDOW!$A$11:$H$1367,HI$8)</f>
        <v>0</v>
      </c>
      <c r="HJ11" s="20">
        <f>VLOOKUP(HB11+HJ$9,[3]SortDOW!$A$11:$H$1367,HJ$8)</f>
        <v>0</v>
      </c>
      <c r="HK11" s="63">
        <v>0</v>
      </c>
    </row>
    <row r="12" spans="1:220" x14ac:dyDescent="0.25">
      <c r="A12" s="29">
        <v>35961</v>
      </c>
      <c r="B12" s="18">
        <f>G$1-21</f>
        <v>36031</v>
      </c>
      <c r="C12" s="10">
        <f>VLOOKUP(B12,[3]SortDOW!$A$11:$H$1367,C$8)</f>
        <v>563694943</v>
      </c>
      <c r="D12" s="10">
        <f>VLOOKUP(B12,[3]SortDOW!$A$11:$H$1367,D$8)</f>
        <v>682535705</v>
      </c>
      <c r="E12" s="10">
        <f>VLOOKUP(B12,[3]SortDOW!$A$11:$H$1367,E$8)</f>
        <v>673922203</v>
      </c>
      <c r="F12" s="10">
        <f>VLOOKUP(B12,[3]SortDOW!$A$11:$H$1367,F$8)</f>
        <v>938296360</v>
      </c>
      <c r="G12" s="10">
        <f>VLOOKUP(B12,[3]SortDOW!$A$11:$H$1367,G$8)</f>
        <v>841389836</v>
      </c>
      <c r="H12" s="19">
        <f>VLOOKUP(B12,[3]SortDOW!$A$11:$H$1367,H$8)</f>
        <v>0</v>
      </c>
      <c r="I12" s="19">
        <f>VLOOKUP(B12,[3]SortDOW!$A$11:$H$1367,I$8)</f>
        <v>0</v>
      </c>
      <c r="J12" s="20">
        <f>VLOOKUP(B12+J$9,[3]SortDOW!$A$11:$H$1367,J$8)</f>
        <v>917250286</v>
      </c>
      <c r="K12" s="21">
        <v>1</v>
      </c>
      <c r="Y12" s="86"/>
      <c r="AB12" s="18">
        <f>AG$1-21</f>
        <v>35940</v>
      </c>
      <c r="AC12" s="10">
        <f>VLOOKUP(AB12,[3]SortDOW!$A$11:$H$1367,AC$8)</f>
        <v>0</v>
      </c>
      <c r="AD12" s="10">
        <f>VLOOKUP(AB12,[3]SortDOW!$A$11:$H$1367,AD$8)</f>
        <v>541154433</v>
      </c>
      <c r="AE12" s="10">
        <f>VLOOKUP(AB12,[3]SortDOW!$A$11:$H$1367,AE$8)</f>
        <v>703307615</v>
      </c>
      <c r="AF12" s="10">
        <f>VLOOKUP(AB12,[3]SortDOW!$A$11:$H$1367,AF$8)</f>
        <v>588770372</v>
      </c>
      <c r="AG12" s="10">
        <f>VLOOKUP(AB12,[3]SortDOW!$A$11:$H$1367,AG$8)</f>
        <v>556552883</v>
      </c>
      <c r="AH12" s="19">
        <f>VLOOKUP(AB12,[3]SortDOW!$A$11:$H$1367,AH$8)</f>
        <v>0</v>
      </c>
      <c r="AI12" s="19">
        <f>VLOOKUP(AB12,[3]SortDOW!$A$11:$H$1367,AI$8)</f>
        <v>0</v>
      </c>
      <c r="AJ12" s="20">
        <f>VLOOKUP(AB12+AJ$9,[3]SortDOW!$A$11:$H$1367,AJ$8)</f>
        <v>542400465</v>
      </c>
      <c r="AK12" s="63">
        <v>1</v>
      </c>
      <c r="BA12" s="86"/>
      <c r="BB12" s="18">
        <f>BG$1-21</f>
        <v>35849</v>
      </c>
      <c r="BC12" s="10">
        <f>VLOOKUP(BB12,[3]SortDOW!$A$11:$H$1367,BC$8)</f>
        <v>558896603</v>
      </c>
      <c r="BD12" s="10">
        <f>VLOOKUP(BB12,[3]SortDOW!$A$11:$H$1367,BD$8)</f>
        <v>593881805</v>
      </c>
      <c r="BE12" s="10">
        <f>VLOOKUP(BB12,[3]SortDOW!$A$11:$H$1367,BE$8)</f>
        <v>610600084</v>
      </c>
      <c r="BF12" s="10">
        <f>VLOOKUP(BB12,[3]SortDOW!$A$11:$H$1367,BF$8)</f>
        <v>646486860</v>
      </c>
      <c r="BG12" s="10">
        <f>VLOOKUP(BB12,[3]SortDOW!$A$11:$H$1367,BG$8)</f>
        <v>573943520</v>
      </c>
      <c r="BH12" s="19">
        <f>VLOOKUP(BB12,[3]SortDOW!$A$11:$H$1367,BH$8)</f>
        <v>0</v>
      </c>
      <c r="BI12" s="19">
        <f>VLOOKUP(BB12,[3]SortDOW!$A$11:$H$1367,BI$8)</f>
        <v>0</v>
      </c>
      <c r="BJ12" s="20">
        <f>VLOOKUP(BB12+BJ$9,[3]SortDOW!$A$11:$H$1367,BJ$8)</f>
        <v>592126210</v>
      </c>
      <c r="BK12" s="63">
        <v>1</v>
      </c>
      <c r="BY12" s="86"/>
      <c r="CB12" s="18">
        <f>CG$1-21</f>
        <v>35667</v>
      </c>
      <c r="CC12" s="10">
        <f>VLOOKUP(CB12,[3]SortDOW!$A$11:$H$1367,CC$8)</f>
        <v>391958530</v>
      </c>
      <c r="CD12" s="10">
        <f>VLOOKUP(CB12,[3]SortDOW!$A$11:$H$1367,CD$8)</f>
        <v>484363330</v>
      </c>
      <c r="CE12" s="10">
        <f>VLOOKUP(CB12,[3]SortDOW!$A$11:$H$1367,CE$8)</f>
        <v>492408947</v>
      </c>
      <c r="CF12" s="10">
        <f>VLOOKUP(CB12,[3]SortDOW!$A$11:$H$1367,CF$8)</f>
        <v>484185082</v>
      </c>
      <c r="CG12" s="10">
        <f>VLOOKUP(CB12,[3]SortDOW!$A$11:$H$1367,CG$8)</f>
        <v>411610283</v>
      </c>
      <c r="CH12" s="19">
        <f>VLOOKUP(CB12,[3]SortDOW!$A$11:$H$1367,CH$8)</f>
        <v>0</v>
      </c>
      <c r="CI12" s="19">
        <f>VLOOKUP(CB12,[3]SortDOW!$A$11:$H$1367,CI$8)</f>
        <v>0</v>
      </c>
      <c r="CJ12" s="20">
        <f>VLOOKUP(CB12+CJ$9,[3]SortDOW!$A$11:$H$1367,CJ$8)</f>
        <v>0</v>
      </c>
      <c r="CK12" s="63">
        <v>1</v>
      </c>
      <c r="DA12" s="86"/>
      <c r="DB12" s="18">
        <f>DG$1-21</f>
        <v>35576</v>
      </c>
      <c r="DC12" s="10">
        <f>VLOOKUP(DB12,[3]SortDOW!$A$11:$H$1367,DC$8)</f>
        <v>0</v>
      </c>
      <c r="DD12" s="10">
        <f>VLOOKUP(DB12,[3]SortDOW!$A$11:$H$1367,DD$8)</f>
        <v>435760940</v>
      </c>
      <c r="DE12" s="10">
        <f>VLOOKUP(DB12,[3]SortDOW!$A$11:$H$1367,DE$8)</f>
        <v>487060310</v>
      </c>
      <c r="DF12" s="10">
        <f>VLOOKUP(DB12,[3]SortDOW!$A$11:$H$1367,DF$8)</f>
        <v>462355990</v>
      </c>
      <c r="DG12" s="10">
        <f>VLOOKUP(DB12,[3]SortDOW!$A$11:$H$1367,DG$8)</f>
        <v>536930187</v>
      </c>
      <c r="DH12" s="19">
        <f>VLOOKUP(DB12,[3]SortDOW!$A$11:$H$1367,DH$8)</f>
        <v>0</v>
      </c>
      <c r="DI12" s="19">
        <f>VLOOKUP(DB12,[3]SortDOW!$A$11:$H$1367,DI$8)</f>
        <v>0</v>
      </c>
      <c r="DJ12" s="20">
        <f>VLOOKUP(DB12+DJ$9,[3]SortDOW!$A$11:$H$1367,DJ$8)</f>
        <v>432973960</v>
      </c>
      <c r="DK12" s="63">
        <v>0</v>
      </c>
      <c r="EA12" s="86"/>
      <c r="EB12" s="18">
        <f>EG$1-21</f>
        <v>35485</v>
      </c>
      <c r="EC12" s="10">
        <f>VLOOKUP(EB12,[3]SortDOW!$A$11:$H$1367,EC$8)</f>
        <v>462027440</v>
      </c>
      <c r="ED12" s="10">
        <f>VLOOKUP(EB12,[3]SortDOW!$A$11:$H$1367,ED$8)</f>
        <v>541640087</v>
      </c>
      <c r="EE12" s="10">
        <f>VLOOKUP(EB12,[3]SortDOW!$A$11:$H$1367,EE$8)</f>
        <v>573099980</v>
      </c>
      <c r="EF12" s="10">
        <f>VLOOKUP(EB12,[3]SortDOW!$A$11:$H$1367,EF$8)</f>
        <v>466369420</v>
      </c>
      <c r="EG12" s="10">
        <f>VLOOKUP(EB12,[3]SortDOW!$A$11:$H$1367,EG$8)</f>
        <v>508662861</v>
      </c>
      <c r="EH12" s="19">
        <f>VLOOKUP(EB12,[3]SortDOW!$A$11:$H$1367,EH$8)</f>
        <v>0</v>
      </c>
      <c r="EI12" s="19">
        <f>VLOOKUP(EB12,[3]SortDOW!$A$11:$H$1367,EI$8)</f>
        <v>0</v>
      </c>
      <c r="EJ12" s="20">
        <f>VLOOKUP(EB12+EJ$9,[3]SortDOW!$A$11:$H$1367,EJ$8)</f>
        <v>436620114</v>
      </c>
      <c r="EK12" s="63">
        <v>1</v>
      </c>
      <c r="EY12" s="86"/>
      <c r="FB12" s="18">
        <f>FG$1-21</f>
        <v>35304</v>
      </c>
      <c r="FC12" s="10">
        <f>VLOOKUP(FB12,[3]SortDOW!$A$11:$H$1367,FC$8)</f>
        <v>281326020</v>
      </c>
      <c r="FD12" s="10">
        <f>VLOOKUP(FB12,[3]SortDOW!$A$11:$H$1367,FD$8)</f>
        <v>310321220</v>
      </c>
      <c r="FE12" s="10">
        <f>VLOOKUP(FB12,[3]SortDOW!$A$11:$H$1367,FE$8)</f>
        <v>296309810</v>
      </c>
      <c r="FF12" s="10">
        <f>VLOOKUP(FB12,[3]SortDOW!$A$11:$H$1367,FF$8)</f>
        <v>321014060</v>
      </c>
      <c r="FG12" s="10">
        <f>VLOOKUP(FB12,[3]SortDOW!$A$11:$H$1367,FG$8)</f>
        <v>258256862</v>
      </c>
      <c r="FH12" s="19">
        <f>VLOOKUP(FB12,[3]SortDOW!$A$11:$H$1367,FH$8)</f>
        <v>0</v>
      </c>
      <c r="FI12" s="19">
        <f>VLOOKUP(FB12,[3]SortDOW!$A$11:$H$1367,FI$8)</f>
        <v>0</v>
      </c>
      <c r="FJ12" s="20">
        <f>VLOOKUP(FB12+FJ$9,[3]SortDOW!$A$11:$H$1367,FJ$8)</f>
        <v>0</v>
      </c>
      <c r="FK12" s="63">
        <v>1</v>
      </c>
      <c r="FY12" s="86"/>
      <c r="GB12" s="18">
        <f>GG$1-21</f>
        <v>35206</v>
      </c>
      <c r="GC12" s="10">
        <f>VLOOKUP(GB12,[3]SortDOW!$A$11:$H$1367,GC$8)</f>
        <v>384779780</v>
      </c>
      <c r="GD12" s="10">
        <f>VLOOKUP(GB12,[3]SortDOW!$A$11:$H$1367,GD$8)</f>
        <v>409379300</v>
      </c>
      <c r="GE12" s="10">
        <f>VLOOKUP(GB12,[3]SortDOW!$A$11:$H$1367,GE$8)</f>
        <v>423208990</v>
      </c>
      <c r="GF12" s="10">
        <f>VLOOKUP(GB12,[3]SortDOW!$A$11:$H$1367,GF$8)</f>
        <v>431319769</v>
      </c>
      <c r="GG12" s="10">
        <f>VLOOKUP(GB12,[3]SortDOW!$A$11:$H$1367,GG$8)</f>
        <v>328740300</v>
      </c>
      <c r="GH12" s="19">
        <f>VLOOKUP(GB12,[3]SortDOW!$A$11:$H$1367,GH$8)</f>
        <v>0</v>
      </c>
      <c r="GI12" s="19">
        <f>VLOOKUP(GB12,[3]SortDOW!$A$11:$H$1367,GI$8)</f>
        <v>0</v>
      </c>
      <c r="GJ12" s="20">
        <f>VLOOKUP(GB12+GJ$9,[3]SortDOW!$A$11:$H$1367,GJ$8)</f>
        <v>0</v>
      </c>
      <c r="GK12" s="63">
        <v>0</v>
      </c>
      <c r="GY12" s="86"/>
      <c r="HB12" s="18">
        <f>HG$1-21</f>
        <v>35115</v>
      </c>
      <c r="HC12" s="10">
        <f>VLOOKUP(HB12,[3]SortDOW!$A$11:$H$1367,HC$8)</f>
        <v>0</v>
      </c>
      <c r="HD12" s="10">
        <f>VLOOKUP(HB12,[3]SortDOW!$A$11:$H$1367,HD$8)</f>
        <v>395696940</v>
      </c>
      <c r="HE12" s="10">
        <f>VLOOKUP(HB12,[3]SortDOW!$A$11:$H$1367,HE$8)</f>
        <v>430988090</v>
      </c>
      <c r="HF12" s="10">
        <f>VLOOKUP(HB12,[3]SortDOW!$A$11:$H$1367,HF$8)</f>
        <v>494293800</v>
      </c>
      <c r="HG12" s="10">
        <f>VLOOKUP(HB12,[3]SortDOW!$A$11:$H$1367,HG$8)</f>
        <v>442421383</v>
      </c>
      <c r="HH12" s="19">
        <f>VLOOKUP(HB12,[3]SortDOW!$A$11:$H$1367,HH$8)</f>
        <v>0</v>
      </c>
      <c r="HI12" s="19">
        <f>VLOOKUP(HB12,[3]SortDOW!$A$11:$H$1367,HI$8)</f>
        <v>0</v>
      </c>
      <c r="HJ12" s="20">
        <f>VLOOKUP(HB12+HJ$9,[3]SortDOW!$A$11:$H$1367,HJ$8)</f>
        <v>399029314</v>
      </c>
      <c r="HK12" s="63">
        <v>1</v>
      </c>
    </row>
    <row r="13" spans="1:220" x14ac:dyDescent="0.25">
      <c r="A13" s="29">
        <v>35870</v>
      </c>
      <c r="B13" s="18">
        <f>G$1-14</f>
        <v>36038</v>
      </c>
      <c r="C13" s="10">
        <f>VLOOKUP(B13,[3]SortDOW!$A$11:$H$1367,C$8)</f>
        <v>917250286</v>
      </c>
      <c r="D13" s="10">
        <f>VLOOKUP(B13,[3]SortDOW!$A$11:$H$1367,D$8)</f>
        <v>1216324513</v>
      </c>
      <c r="E13" s="10">
        <f>VLOOKUP(B13,[3]SortDOW!$A$11:$H$1367,E$8)</f>
        <v>894357531</v>
      </c>
      <c r="F13" s="10">
        <f>VLOOKUP(B13,[3]SortDOW!$A$11:$H$1367,F$8)</f>
        <v>879736676</v>
      </c>
      <c r="G13" s="10">
        <f>VLOOKUP(B13,[3]SortDOW!$A$11:$H$1367,G$8)</f>
        <v>779735963</v>
      </c>
      <c r="H13" s="19">
        <f>VLOOKUP(B13,[3]SortDOW!$A$11:$H$1367,H$8)</f>
        <v>0</v>
      </c>
      <c r="I13" s="19">
        <f>VLOOKUP(B13,[3]SortDOW!$A$11:$H$1367,I$8)</f>
        <v>0</v>
      </c>
      <c r="J13" s="20">
        <f>VLOOKUP(B13+J$9,[3]SortDOW!$A$11:$H$1367,J$8)</f>
        <v>0</v>
      </c>
      <c r="K13" s="21">
        <v>1</v>
      </c>
      <c r="Y13" s="86"/>
      <c r="AB13" s="18">
        <f>AG$1-14</f>
        <v>35947</v>
      </c>
      <c r="AC13" s="10">
        <f>VLOOKUP(AB13,[3]SortDOW!$A$11:$H$1367,AC$8)</f>
        <v>542400465</v>
      </c>
      <c r="AD13" s="10">
        <f>VLOOKUP(AB13,[3]SortDOW!$A$11:$H$1367,AD$8)</f>
        <v>594631470</v>
      </c>
      <c r="AE13" s="10">
        <f>VLOOKUP(AB13,[3]SortDOW!$A$11:$H$1367,AE$8)</f>
        <v>584055450</v>
      </c>
      <c r="AF13" s="10">
        <f>VLOOKUP(AB13,[3]SortDOW!$A$11:$H$1367,AF$8)</f>
        <v>577039952</v>
      </c>
      <c r="AG13" s="10">
        <f>VLOOKUP(AB13,[3]SortDOW!$A$11:$H$1367,AG$8)</f>
        <v>558102504</v>
      </c>
      <c r="AH13" s="19">
        <f>VLOOKUP(AB13,[3]SortDOW!$A$11:$H$1367,AH$8)</f>
        <v>0</v>
      </c>
      <c r="AI13" s="19">
        <f>VLOOKUP(AB13,[3]SortDOW!$A$11:$H$1367,AI$8)</f>
        <v>0</v>
      </c>
      <c r="AJ13" s="20">
        <f>VLOOKUP(AB13+AJ$9,[3]SortDOW!$A$11:$H$1367,AJ$8)</f>
        <v>543002738</v>
      </c>
      <c r="AK13" s="63">
        <v>0</v>
      </c>
      <c r="BA13" s="86"/>
      <c r="BB13" s="18">
        <f>BG$1-14</f>
        <v>35856</v>
      </c>
      <c r="BC13" s="10">
        <f>VLOOKUP(BB13,[3]SortDOW!$A$11:$H$1367,BC$8)</f>
        <v>592126210</v>
      </c>
      <c r="BD13" s="10">
        <f>VLOOKUP(BB13,[3]SortDOW!$A$11:$H$1367,BD$8)</f>
        <v>611877880</v>
      </c>
      <c r="BE13" s="10">
        <f>VLOOKUP(BB13,[3]SortDOW!$A$11:$H$1367,BE$8)</f>
        <v>643624469</v>
      </c>
      <c r="BF13" s="10">
        <f>VLOOKUP(BB13,[3]SortDOW!$A$11:$H$1367,BF$8)</f>
        <v>647768710</v>
      </c>
      <c r="BG13" s="10">
        <f>VLOOKUP(BB13,[3]SortDOW!$A$11:$H$1367,BG$8)</f>
        <v>664580622</v>
      </c>
      <c r="BH13" s="19">
        <f>VLOOKUP(BB13,[3]SortDOW!$A$11:$H$1367,BH$8)</f>
        <v>0</v>
      </c>
      <c r="BI13" s="19">
        <f>VLOOKUP(BB13,[3]SortDOW!$A$11:$H$1367,BI$8)</f>
        <v>0</v>
      </c>
      <c r="BJ13" s="20">
        <f>VLOOKUP(BB13+BJ$9,[3]SortDOW!$A$11:$H$1367,BJ$8)</f>
        <v>624121590</v>
      </c>
      <c r="BK13" s="63">
        <v>1</v>
      </c>
      <c r="BY13" s="86"/>
      <c r="CB13" s="18">
        <f>CG$1-14</f>
        <v>35674</v>
      </c>
      <c r="CC13" s="10">
        <f>VLOOKUP(CB13,[3]SortDOW!$A$11:$H$1367,CC$8)</f>
        <v>0</v>
      </c>
      <c r="CD13" s="10">
        <f>VLOOKUP(CB13,[3]SortDOW!$A$11:$H$1367,CD$8)</f>
        <v>496056717</v>
      </c>
      <c r="CE13" s="10">
        <f>VLOOKUP(CB13,[3]SortDOW!$A$11:$H$1367,CE$8)</f>
        <v>550632310</v>
      </c>
      <c r="CF13" s="10">
        <f>VLOOKUP(CB13,[3]SortDOW!$A$11:$H$1367,CF$8)</f>
        <v>557213450</v>
      </c>
      <c r="CG13" s="10">
        <f>VLOOKUP(CB13,[3]SortDOW!$A$11:$H$1367,CG$8)</f>
        <v>528371080</v>
      </c>
      <c r="CH13" s="19">
        <f>VLOOKUP(CB13,[3]SortDOW!$A$11:$H$1367,CH$8)</f>
        <v>0</v>
      </c>
      <c r="CI13" s="19">
        <f>VLOOKUP(CB13,[3]SortDOW!$A$11:$H$1367,CI$8)</f>
        <v>0</v>
      </c>
      <c r="CJ13" s="20">
        <f>VLOOKUP(CB13+CJ$9,[3]SortDOW!$A$11:$H$1367,CJ$8)</f>
        <v>463963788</v>
      </c>
      <c r="CK13" s="63">
        <v>1</v>
      </c>
      <c r="DA13" s="86"/>
      <c r="DB13" s="18">
        <f>DG$1-14</f>
        <v>35583</v>
      </c>
      <c r="DC13" s="10">
        <f>VLOOKUP(DB13,[3]SortDOW!$A$11:$H$1367,DC$8)</f>
        <v>432973960</v>
      </c>
      <c r="DD13" s="10">
        <f>VLOOKUP(DB13,[3]SortDOW!$A$11:$H$1367,DD$8)</f>
        <v>530799500</v>
      </c>
      <c r="DE13" s="10">
        <f>VLOOKUP(DB13,[3]SortDOW!$A$11:$H$1367,DE$8)</f>
        <v>476494900</v>
      </c>
      <c r="DF13" s="10">
        <f>VLOOKUP(DB13,[3]SortDOW!$A$11:$H$1367,DF$8)</f>
        <v>458749991</v>
      </c>
      <c r="DG13" s="10">
        <f>VLOOKUP(DB13,[3]SortDOW!$A$11:$H$1367,DG$8)</f>
        <v>488607930</v>
      </c>
      <c r="DH13" s="19">
        <f>VLOOKUP(DB13,[3]SortDOW!$A$11:$H$1367,DH$8)</f>
        <v>0</v>
      </c>
      <c r="DI13" s="19">
        <f>VLOOKUP(DB13,[3]SortDOW!$A$11:$H$1367,DI$8)</f>
        <v>0</v>
      </c>
      <c r="DJ13" s="20">
        <f>VLOOKUP(DB13+DJ$9,[3]SortDOW!$A$11:$H$1367,DJ$8)</f>
        <v>468210580</v>
      </c>
      <c r="DK13" s="63">
        <v>1</v>
      </c>
      <c r="EA13" s="86"/>
      <c r="EB13" s="18">
        <f>EG$1-14</f>
        <v>35492</v>
      </c>
      <c r="EC13" s="10">
        <f>VLOOKUP(EB13,[3]SortDOW!$A$11:$H$1367,EC$8)</f>
        <v>436620114</v>
      </c>
      <c r="ED13" s="10">
        <f>VLOOKUP(EB13,[3]SortDOW!$A$11:$H$1367,ED$8)</f>
        <v>537208700</v>
      </c>
      <c r="EE13" s="10">
        <f>VLOOKUP(EB13,[3]SortDOW!$A$11:$H$1367,EE$8)</f>
        <v>531771980</v>
      </c>
      <c r="EF13" s="10">
        <f>VLOOKUP(EB13,[3]SortDOW!$A$11:$H$1367,EF$8)</f>
        <v>539747713</v>
      </c>
      <c r="EG13" s="10">
        <f>VLOOKUP(EB13,[3]SortDOW!$A$11:$H$1367,EG$8)</f>
        <v>507773720</v>
      </c>
      <c r="EH13" s="19">
        <f>VLOOKUP(EB13,[3]SortDOW!$A$11:$H$1367,EH$8)</f>
        <v>0</v>
      </c>
      <c r="EI13" s="19">
        <f>VLOOKUP(EB13,[3]SortDOW!$A$11:$H$1367,EI$8)</f>
        <v>0</v>
      </c>
      <c r="EJ13" s="20">
        <f>VLOOKUP(EB13+EJ$9,[3]SortDOW!$A$11:$H$1367,EJ$8)</f>
        <v>468374991</v>
      </c>
      <c r="EK13" s="63">
        <v>1</v>
      </c>
      <c r="EY13" s="86"/>
      <c r="FB13" s="18">
        <f>FG$1-14</f>
        <v>35311</v>
      </c>
      <c r="FC13" s="10">
        <f>VLOOKUP(FB13,[3]SortDOW!$A$11:$H$1367,FC$8)</f>
        <v>0</v>
      </c>
      <c r="FD13" s="10">
        <f>VLOOKUP(FB13,[3]SortDOW!$A$11:$H$1367,FD$8)</f>
        <v>345614261</v>
      </c>
      <c r="FE13" s="10">
        <f>VLOOKUP(FB13,[3]SortDOW!$A$11:$H$1367,FE$8)</f>
        <v>351049500</v>
      </c>
      <c r="FF13" s="10">
        <f>VLOOKUP(FB13,[3]SortDOW!$A$11:$H$1367,FF$8)</f>
        <v>361223430</v>
      </c>
      <c r="FG13" s="10">
        <f>VLOOKUP(FB13,[3]SortDOW!$A$11:$H$1367,FG$8)</f>
        <v>348376480</v>
      </c>
      <c r="FH13" s="19">
        <f>VLOOKUP(FB13,[3]SortDOW!$A$11:$H$1367,FH$8)</f>
        <v>0</v>
      </c>
      <c r="FI13" s="19">
        <f>VLOOKUP(FB13,[3]SortDOW!$A$11:$H$1367,FI$8)</f>
        <v>0</v>
      </c>
      <c r="FJ13" s="20">
        <f>VLOOKUP(FB13+FJ$9,[3]SortDOW!$A$11:$H$1367,FJ$8)</f>
        <v>310488560</v>
      </c>
      <c r="FK13" s="63">
        <v>0</v>
      </c>
      <c r="FY13" s="86"/>
      <c r="GB13" s="18">
        <f>GG$1-14</f>
        <v>35213</v>
      </c>
      <c r="GC13" s="10">
        <f>VLOOKUP(GB13,[3]SortDOW!$A$11:$H$1367,GC$8)</f>
        <v>0</v>
      </c>
      <c r="GD13" s="10">
        <f>VLOOKUP(GB13,[3]SortDOW!$A$11:$H$1367,GD$8)</f>
        <v>341003182</v>
      </c>
      <c r="GE13" s="10">
        <f>VLOOKUP(GB13,[3]SortDOW!$A$11:$H$1367,GE$8)</f>
        <v>346292270</v>
      </c>
      <c r="GF13" s="10">
        <f>VLOOKUP(GB13,[3]SortDOW!$A$11:$H$1367,GF$8)</f>
        <v>381630120</v>
      </c>
      <c r="GG13" s="10">
        <f>VLOOKUP(GB13,[3]SortDOW!$A$11:$H$1367,GG$8)</f>
        <v>351555330</v>
      </c>
      <c r="GH13" s="19">
        <f>VLOOKUP(GB13,[3]SortDOW!$A$11:$H$1367,GH$8)</f>
        <v>0</v>
      </c>
      <c r="GI13" s="19">
        <f>VLOOKUP(GB13,[3]SortDOW!$A$11:$H$1367,GI$8)</f>
        <v>0</v>
      </c>
      <c r="GJ13" s="20">
        <f>VLOOKUP(GB13+GJ$9,[3]SortDOW!$A$11:$H$1367,GJ$8)</f>
        <v>316807916</v>
      </c>
      <c r="GK13" s="63">
        <v>1</v>
      </c>
      <c r="GY13" s="86"/>
      <c r="HB13" s="18">
        <f>HG$1-14</f>
        <v>35122</v>
      </c>
      <c r="HC13" s="10">
        <f>VLOOKUP(HB13,[3]SortDOW!$A$11:$H$1367,HC$8)</f>
        <v>399029314</v>
      </c>
      <c r="HD13" s="10">
        <f>VLOOKUP(HB13,[3]SortDOW!$A$11:$H$1367,HD$8)</f>
        <v>431053270</v>
      </c>
      <c r="HE13" s="10">
        <f>VLOOKUP(HB13,[3]SortDOW!$A$11:$H$1367,HE$8)</f>
        <v>447568783</v>
      </c>
      <c r="HF13" s="10">
        <f>VLOOKUP(HB13,[3]SortDOW!$A$11:$H$1367,HF$8)</f>
        <v>452900127</v>
      </c>
      <c r="HG13" s="10">
        <f>VLOOKUP(HB13,[3]SortDOW!$A$11:$H$1367,HG$8)</f>
        <v>471074460</v>
      </c>
      <c r="HH13" s="19">
        <f>VLOOKUP(HB13,[3]SortDOW!$A$11:$H$1367,HH$8)</f>
        <v>0</v>
      </c>
      <c r="HI13" s="19">
        <f>VLOOKUP(HB13,[3]SortDOW!$A$11:$H$1367,HI$8)</f>
        <v>0</v>
      </c>
      <c r="HJ13" s="20">
        <f>VLOOKUP(HB13+HJ$9,[3]SortDOW!$A$11:$H$1367,HJ$8)</f>
        <v>416497620</v>
      </c>
      <c r="HK13" s="63">
        <v>1</v>
      </c>
    </row>
    <row r="14" spans="1:220" x14ac:dyDescent="0.25">
      <c r="A14" s="29">
        <v>35688</v>
      </c>
      <c r="B14" s="18">
        <f>G$1-7</f>
        <v>36045</v>
      </c>
      <c r="C14" s="10">
        <f>VLOOKUP(B14,[3]SortDOW!$A$11:$H$1367,C$8)</f>
        <v>0</v>
      </c>
      <c r="D14" s="10">
        <f>VLOOKUP(B14,[3]SortDOW!$A$11:$H$1367,D$8)</f>
        <v>814552440</v>
      </c>
      <c r="E14" s="10">
        <f>VLOOKUP(B14,[3]SortDOW!$A$11:$H$1367,E$8)</f>
        <v>704053980</v>
      </c>
      <c r="F14" s="10">
        <f>VLOOKUP(B14,[3]SortDOW!$A$11:$H$1367,F$8)</f>
        <v>879754275</v>
      </c>
      <c r="G14" s="10">
        <f>VLOOKUP(B14,[3]SortDOW!$A$11:$H$1367,G$8)</f>
        <v>818893539</v>
      </c>
      <c r="H14" s="19">
        <f>VLOOKUP(B14,[3]SortDOW!$A$11:$H$1367,H$8)</f>
        <v>0</v>
      </c>
      <c r="I14" s="19">
        <f>VLOOKUP(B14,[3]SortDOW!$A$11:$H$1367,I$8)</f>
        <v>0</v>
      </c>
      <c r="J14" s="20">
        <f>VLOOKUP(B14+J$9,[3]SortDOW!$A$11:$H$1367,J$8)</f>
        <v>714110638</v>
      </c>
      <c r="K14" s="21">
        <v>0</v>
      </c>
      <c r="Y14" s="86"/>
      <c r="AB14" s="18">
        <f>AG$1-7</f>
        <v>35954</v>
      </c>
      <c r="AC14" s="10">
        <f>VLOOKUP(AB14,[3]SortDOW!$A$11:$H$1367,AC$8)</f>
        <v>543002738</v>
      </c>
      <c r="AD14" s="10">
        <f>VLOOKUP(AB14,[3]SortDOW!$A$11:$H$1367,AD$8)</f>
        <v>563133755</v>
      </c>
      <c r="AE14" s="10">
        <f>VLOOKUP(AB14,[3]SortDOW!$A$11:$H$1367,AE$8)</f>
        <v>608937770</v>
      </c>
      <c r="AF14" s="10">
        <f>VLOOKUP(AB14,[3]SortDOW!$A$11:$H$1367,AF$8)</f>
        <v>626801554</v>
      </c>
      <c r="AG14" s="10">
        <f>VLOOKUP(AB14,[3]SortDOW!$A$11:$H$1367,AG$8)</f>
        <v>632125206</v>
      </c>
      <c r="AH14" s="19">
        <f>VLOOKUP(AB14,[3]SortDOW!$A$11:$H$1367,AH$8)</f>
        <v>0</v>
      </c>
      <c r="AI14" s="19">
        <f>VLOOKUP(AB14,[3]SortDOW!$A$11:$H$1367,AI$8)</f>
        <v>0</v>
      </c>
      <c r="AJ14" s="20">
        <f>VLOOKUP(AB14+AJ$9,[3]SortDOW!$A$11:$H$1367,AJ$8)</f>
        <v>594700885</v>
      </c>
      <c r="AK14" s="63">
        <v>1</v>
      </c>
      <c r="BA14" s="86"/>
      <c r="BB14" s="18">
        <f>BG$1-7</f>
        <v>35863</v>
      </c>
      <c r="BC14" s="10">
        <f>VLOOKUP(BB14,[3]SortDOW!$A$11:$H$1367,BC$8)</f>
        <v>624121590</v>
      </c>
      <c r="BD14" s="10">
        <f>VLOOKUP(BB14,[3]SortDOW!$A$11:$H$1367,BD$8)</f>
        <v>635016153</v>
      </c>
      <c r="BE14" s="10">
        <f>VLOOKUP(BB14,[3]SortDOW!$A$11:$H$1367,BE$8)</f>
        <v>654695830</v>
      </c>
      <c r="BF14" s="10">
        <f>VLOOKUP(BB14,[3]SortDOW!$A$11:$H$1367,BF$8)</f>
        <v>594560250</v>
      </c>
      <c r="BG14" s="10">
        <f>VLOOKUP(BB14,[3]SortDOW!$A$11:$H$1367,BG$8)</f>
        <v>596919173</v>
      </c>
      <c r="BH14" s="19">
        <f>VLOOKUP(BB14,[3]SortDOW!$A$11:$H$1367,BH$8)</f>
        <v>0</v>
      </c>
      <c r="BI14" s="19">
        <f>VLOOKUP(BB14,[3]SortDOW!$A$11:$H$1367,BI$8)</f>
        <v>0</v>
      </c>
      <c r="BJ14" s="20">
        <f>VLOOKUP(BB14+BJ$9,[3]SortDOW!$A$11:$H$1367,BJ$8)</f>
        <v>548347480</v>
      </c>
      <c r="BK14" s="63">
        <v>1</v>
      </c>
      <c r="BY14" s="86"/>
      <c r="CB14" s="18">
        <f>CG$1-7</f>
        <v>35681</v>
      </c>
      <c r="CC14" s="10">
        <f>VLOOKUP(CB14,[3]SortDOW!$A$11:$H$1367,CC$8)</f>
        <v>463963788</v>
      </c>
      <c r="CD14" s="10">
        <f>VLOOKUP(CB14,[3]SortDOW!$A$11:$H$1367,CD$8)</f>
        <v>501869560</v>
      </c>
      <c r="CE14" s="10">
        <f>VLOOKUP(CB14,[3]SortDOW!$A$11:$H$1367,CE$8)</f>
        <v>529981729</v>
      </c>
      <c r="CF14" s="10">
        <f>VLOOKUP(CB14,[3]SortDOW!$A$11:$H$1367,CF$8)</f>
        <v>579344684</v>
      </c>
      <c r="CG14" s="10">
        <f>VLOOKUP(CB14,[3]SortDOW!$A$11:$H$1367,CG$8)</f>
        <v>543737877</v>
      </c>
      <c r="CH14" s="19">
        <f>VLOOKUP(CB14,[3]SortDOW!$A$11:$H$1367,CH$8)</f>
        <v>0</v>
      </c>
      <c r="CI14" s="19">
        <f>VLOOKUP(CB14,[3]SortDOW!$A$11:$H$1367,CI$8)</f>
        <v>0</v>
      </c>
      <c r="CJ14" s="20">
        <f>VLOOKUP(CB14+CJ$9,[3]SortDOW!$A$11:$H$1367,CJ$8)</f>
        <v>468792396</v>
      </c>
      <c r="CK14" s="63">
        <v>0</v>
      </c>
      <c r="DA14" s="86"/>
      <c r="DB14" s="18">
        <f>DG$1-7</f>
        <v>35590</v>
      </c>
      <c r="DC14" s="10">
        <f>VLOOKUP(DB14,[3]SortDOW!$A$11:$H$1367,DC$8)</f>
        <v>468210580</v>
      </c>
      <c r="DD14" s="10">
        <f>VLOOKUP(DB14,[3]SortDOW!$A$11:$H$1367,DD$8)</f>
        <v>526553930</v>
      </c>
      <c r="DE14" s="10">
        <f>VLOOKUP(DB14,[3]SortDOW!$A$11:$H$1367,DE$8)</f>
        <v>524434656</v>
      </c>
      <c r="DF14" s="10">
        <f>VLOOKUP(DB14,[3]SortDOW!$A$11:$H$1367,DF$8)</f>
        <v>592818474</v>
      </c>
      <c r="DG14" s="10">
        <f>VLOOKUP(DB14,[3]SortDOW!$A$11:$H$1367,DG$8)</f>
        <v>575065690</v>
      </c>
      <c r="DH14" s="19">
        <f>VLOOKUP(DB14,[3]SortDOW!$A$11:$H$1367,DH$8)</f>
        <v>0</v>
      </c>
      <c r="DI14" s="19">
        <f>VLOOKUP(DB14,[3]SortDOW!$A$11:$H$1367,DI$8)</f>
        <v>0</v>
      </c>
      <c r="DJ14" s="20">
        <f>VLOOKUP(DB14+DJ$9,[3]SortDOW!$A$11:$H$1367,DJ$8)</f>
        <v>419089792</v>
      </c>
      <c r="DK14" s="63">
        <v>1</v>
      </c>
      <c r="EA14" s="86"/>
      <c r="EB14" s="18">
        <f>EG$1-7</f>
        <v>35499</v>
      </c>
      <c r="EC14" s="10">
        <f>VLOOKUP(EB14,[3]SortDOW!$A$11:$H$1367,EC$8)</f>
        <v>468374991</v>
      </c>
      <c r="ED14" s="10">
        <f>VLOOKUP(EB14,[3]SortDOW!$A$11:$H$1367,ED$8)</f>
        <v>492685144</v>
      </c>
      <c r="EE14" s="10">
        <f>VLOOKUP(EB14,[3]SortDOW!$A$11:$H$1367,EE$8)</f>
        <v>489544438</v>
      </c>
      <c r="EF14" s="10">
        <f>VLOOKUP(EB14,[3]SortDOW!$A$11:$H$1367,EF$8)</f>
        <v>506662598</v>
      </c>
      <c r="EG14" s="10">
        <f>VLOOKUP(EB14,[3]SortDOW!$A$11:$H$1367,EG$8)</f>
        <v>490928094</v>
      </c>
      <c r="EH14" s="19">
        <f>VLOOKUP(EB14,[3]SortDOW!$A$11:$H$1367,EH$8)</f>
        <v>0</v>
      </c>
      <c r="EI14" s="19">
        <f>VLOOKUP(EB14,[3]SortDOW!$A$11:$H$1367,EI$8)</f>
        <v>0</v>
      </c>
      <c r="EJ14" s="20">
        <f>VLOOKUP(EB14+EJ$9,[3]SortDOW!$A$11:$H$1367,EJ$8)</f>
        <v>496985517</v>
      </c>
      <c r="EK14" s="63">
        <v>1</v>
      </c>
      <c r="EY14" s="86"/>
      <c r="FB14" s="18">
        <f>FG$1-7</f>
        <v>35318</v>
      </c>
      <c r="FC14" s="10">
        <f>VLOOKUP(FB14,[3]SortDOW!$A$11:$H$1367,FC$8)</f>
        <v>310488560</v>
      </c>
      <c r="FD14" s="10">
        <f>VLOOKUP(FB14,[3]SortDOW!$A$11:$H$1367,FD$8)</f>
        <v>371010020</v>
      </c>
      <c r="FE14" s="10">
        <f>VLOOKUP(FB14,[3]SortDOW!$A$11:$H$1367,FE$8)</f>
        <v>375236270</v>
      </c>
      <c r="FF14" s="10">
        <f>VLOOKUP(FB14,[3]SortDOW!$A$11:$H$1367,FF$8)</f>
        <v>398219020</v>
      </c>
      <c r="FG14" s="10">
        <f>VLOOKUP(FB14,[3]SortDOW!$A$11:$H$1367,FG$8)</f>
        <v>487060210</v>
      </c>
      <c r="FH14" s="19">
        <f>VLOOKUP(FB14,[3]SortDOW!$A$11:$H$1367,FH$8)</f>
        <v>0</v>
      </c>
      <c r="FI14" s="19">
        <f>VLOOKUP(FB14,[3]SortDOW!$A$11:$H$1367,FI$8)</f>
        <v>0</v>
      </c>
      <c r="FJ14" s="20">
        <f>VLOOKUP(FB14+FJ$9,[3]SortDOW!$A$11:$H$1367,FJ$8)</f>
        <v>426934414</v>
      </c>
      <c r="FK14" s="63">
        <v>1</v>
      </c>
      <c r="FY14" s="86"/>
      <c r="GB14" s="18">
        <f>GG$1-7</f>
        <v>35220</v>
      </c>
      <c r="GC14" s="10">
        <f>VLOOKUP(GB14,[3]SortDOW!$A$11:$H$1367,GC$8)</f>
        <v>316807916</v>
      </c>
      <c r="GD14" s="10">
        <f>VLOOKUP(GB14,[3]SortDOW!$A$11:$H$1367,GD$8)</f>
        <v>385732523</v>
      </c>
      <c r="GE14" s="10">
        <f>VLOOKUP(GB14,[3]SortDOW!$A$11:$H$1367,GE$8)</f>
        <v>380021950</v>
      </c>
      <c r="GF14" s="10">
        <f>VLOOKUP(GB14,[3]SortDOW!$A$11:$H$1367,GF$8)</f>
        <v>464527139</v>
      </c>
      <c r="GG14" s="10">
        <f>VLOOKUP(GB14,[3]SortDOW!$A$11:$H$1367,GG$8)</f>
        <v>445487850</v>
      </c>
      <c r="GH14" s="19">
        <f>VLOOKUP(GB14,[3]SortDOW!$A$11:$H$1367,GH$8)</f>
        <v>0</v>
      </c>
      <c r="GI14" s="19">
        <f>VLOOKUP(GB14,[3]SortDOW!$A$11:$H$1367,GI$8)</f>
        <v>0</v>
      </c>
      <c r="GJ14" s="20">
        <f>VLOOKUP(GB14+GJ$9,[3]SortDOW!$A$11:$H$1367,GJ$8)</f>
        <v>336956940</v>
      </c>
      <c r="GK14" s="63">
        <v>1</v>
      </c>
      <c r="GY14" s="86"/>
      <c r="HB14" s="18">
        <f>HG$1-7</f>
        <v>35129</v>
      </c>
      <c r="HC14" s="10">
        <f>VLOOKUP(HB14,[3]SortDOW!$A$11:$H$1367,HC$8)</f>
        <v>416497620</v>
      </c>
      <c r="HD14" s="10">
        <f>VLOOKUP(HB14,[3]SortDOW!$A$11:$H$1367,HD$8)</f>
        <v>445088890</v>
      </c>
      <c r="HE14" s="10">
        <f>VLOOKUP(HB14,[3]SortDOW!$A$11:$H$1367,HE$8)</f>
        <v>427712950</v>
      </c>
      <c r="HF14" s="10">
        <f>VLOOKUP(HB14,[3]SortDOW!$A$11:$H$1367,HF$8)</f>
        <v>426047400</v>
      </c>
      <c r="HG14" s="10">
        <f>VLOOKUP(HB14,[3]SortDOW!$A$11:$H$1367,HG$8)</f>
        <v>545422118</v>
      </c>
      <c r="HH14" s="19">
        <f>VLOOKUP(HB14,[3]SortDOW!$A$11:$H$1367,HH$8)</f>
        <v>0</v>
      </c>
      <c r="HI14" s="19">
        <f>VLOOKUP(HB14,[3]SortDOW!$A$11:$H$1367,HI$8)</f>
        <v>0</v>
      </c>
      <c r="HJ14" s="20">
        <f>VLOOKUP(HB14+HJ$9,[3]SortDOW!$A$11:$H$1367,HJ$8)</f>
        <v>448589690</v>
      </c>
      <c r="HK14" s="63">
        <v>1</v>
      </c>
    </row>
    <row r="15" spans="1:220" s="28" customFormat="1" x14ac:dyDescent="0.25">
      <c r="A15" s="29">
        <v>35597</v>
      </c>
      <c r="B15" s="22">
        <f>G$1</f>
        <v>36052</v>
      </c>
      <c r="C15" s="23">
        <f>VLOOKUP(B15,[3]SortDOW!$A$11:$H$1367,C$8)</f>
        <v>714110638</v>
      </c>
      <c r="D15" s="23">
        <f>VLOOKUP(B15,[3]SortDOW!$A$11:$H$1367,D$8)</f>
        <v>724337332</v>
      </c>
      <c r="E15" s="23">
        <f>VLOOKUP(B15,[3]SortDOW!$A$11:$H$1367,E$8)</f>
        <v>797280511</v>
      </c>
      <c r="F15" s="23">
        <f>VLOOKUP(B15,[3]SortDOW!$A$11:$H$1367,F$8)</f>
        <v>694415672</v>
      </c>
      <c r="G15" s="23">
        <f>VLOOKUP(B15,[3]SortDOW!$A$11:$H$1367,G$8)</f>
        <v>795386440</v>
      </c>
      <c r="H15" s="24">
        <f>VLOOKUP(B15,[3]SortDOW!$A$11:$H$1367,H$8)</f>
        <v>0</v>
      </c>
      <c r="I15" s="24">
        <f>VLOOKUP(B15,[3]SortDOW!$A$11:$H$1367,I$8)</f>
        <v>0</v>
      </c>
      <c r="J15" s="25">
        <f>VLOOKUP(B15+J$9,[3]SortDOW!$A$11:$H$1367,J$8)</f>
        <v>609810960</v>
      </c>
      <c r="K15" s="26">
        <v>0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86"/>
      <c r="Z15" s="27"/>
      <c r="AA15" s="27"/>
      <c r="AB15" s="22">
        <f>AG$1</f>
        <v>35961</v>
      </c>
      <c r="AC15" s="23">
        <f>VLOOKUP(AB15,[3]SortDOW!$A$11:$H$1367,AC$8)</f>
        <v>594700885</v>
      </c>
      <c r="AD15" s="23">
        <f>VLOOKUP(AB15,[3]SortDOW!$A$11:$H$1367,AD$8)</f>
        <v>663307550</v>
      </c>
      <c r="AE15" s="23">
        <f>VLOOKUP(AB15,[3]SortDOW!$A$11:$H$1367,AE$8)</f>
        <v>741711506</v>
      </c>
      <c r="AF15" s="23">
        <f>VLOOKUP(AB15,[3]SortDOW!$A$11:$H$1367,AF$8)</f>
        <v>599477457</v>
      </c>
      <c r="AG15" s="23">
        <f>VLOOKUP(AB15,[3]SortDOW!$A$11:$H$1367,AG$8)</f>
        <v>713540737</v>
      </c>
      <c r="AH15" s="24">
        <f>VLOOKUP(AB15,[3]SortDOW!$A$11:$H$1367,AH$8)</f>
        <v>0</v>
      </c>
      <c r="AI15" s="24">
        <f>VLOOKUP(AB15,[3]SortDOW!$A$11:$H$1367,AI$8)</f>
        <v>0</v>
      </c>
      <c r="AJ15" s="25">
        <f>VLOOKUP(AB15+AJ$9,[3]SortDOW!$A$11:$H$1367,AJ$8)</f>
        <v>530368220</v>
      </c>
      <c r="AK15" s="63">
        <v>0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86"/>
      <c r="BB15" s="22">
        <f>BG$1</f>
        <v>35870</v>
      </c>
      <c r="BC15" s="23">
        <f>VLOOKUP(BB15,[3]SortDOW!$A$11:$H$1367,BC$8)</f>
        <v>548347480</v>
      </c>
      <c r="BD15" s="23">
        <f>VLOOKUP(BB15,[3]SortDOW!$A$11:$H$1367,BD$8)</f>
        <v>680064736</v>
      </c>
      <c r="BE15" s="23">
        <f>VLOOKUP(BB15,[3]SortDOW!$A$11:$H$1367,BE$8)</f>
        <v>632386104</v>
      </c>
      <c r="BF15" s="23">
        <f>VLOOKUP(BB15,[3]SortDOW!$A$11:$H$1367,BF$8)</f>
        <v>598040599</v>
      </c>
      <c r="BG15" s="23">
        <f>VLOOKUP(BB15,[3]SortDOW!$A$11:$H$1367,BG$8)</f>
        <v>717045021</v>
      </c>
      <c r="BH15" s="24">
        <f>VLOOKUP(BB15,[3]SortDOW!$A$11:$H$1367,BH$8)</f>
        <v>0</v>
      </c>
      <c r="BI15" s="24">
        <f>VLOOKUP(BB15,[3]SortDOW!$A$11:$H$1367,BI$8)</f>
        <v>0</v>
      </c>
      <c r="BJ15" s="25">
        <f>VLOOKUP(BB15+BJ$9,[3]SortDOW!$A$11:$H$1367,BJ$8)</f>
        <v>630803760</v>
      </c>
      <c r="BK15" s="63">
        <v>0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86"/>
      <c r="BZ15" s="27"/>
      <c r="CA15" s="27"/>
      <c r="CB15" s="22">
        <f>CG$1</f>
        <v>35688</v>
      </c>
      <c r="CC15" s="23">
        <f>VLOOKUP(CB15,[3]SortDOW!$A$11:$H$1367,CC$8)</f>
        <v>468792396</v>
      </c>
      <c r="CD15" s="23">
        <f>VLOOKUP(CB15,[3]SortDOW!$A$11:$H$1367,CD$8)</f>
        <v>642067566</v>
      </c>
      <c r="CE15" s="23">
        <f>VLOOKUP(CB15,[3]SortDOW!$A$11:$H$1367,CE$8)</f>
        <v>591438560</v>
      </c>
      <c r="CF15" s="23">
        <f>VLOOKUP(CB15,[3]SortDOW!$A$11:$H$1367,CF$8)</f>
        <v>575877497</v>
      </c>
      <c r="CG15" s="23">
        <f>VLOOKUP(CB15,[3]SortDOW!$A$11:$H$1367,CG$8)</f>
        <v>630855710</v>
      </c>
      <c r="CH15" s="24">
        <f>VLOOKUP(CB15,[3]SortDOW!$A$11:$H$1367,CH$8)</f>
        <v>0</v>
      </c>
      <c r="CI15" s="24">
        <f>VLOOKUP(CB15,[3]SortDOW!$A$11:$H$1367,CI$8)</f>
        <v>0</v>
      </c>
      <c r="CJ15" s="25">
        <f>VLOOKUP(CB15+CJ$9,[3]SortDOW!$A$11:$H$1367,CJ$8)</f>
        <v>490612220</v>
      </c>
      <c r="CK15" s="63">
        <v>0</v>
      </c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86"/>
      <c r="DB15" s="22">
        <f>DG$1</f>
        <v>35597</v>
      </c>
      <c r="DC15" s="23">
        <f>VLOOKUP(DB15,[3]SortDOW!$A$11:$H$1367,DC$8)</f>
        <v>419089792</v>
      </c>
      <c r="DD15" s="23">
        <f>VLOOKUP(DB15,[3]SortDOW!$A$11:$H$1367,DD$8)</f>
        <v>544914106</v>
      </c>
      <c r="DE15" s="23">
        <f>VLOOKUP(DB15,[3]SortDOW!$A$11:$H$1367,DE$8)</f>
        <v>491833070</v>
      </c>
      <c r="DF15" s="23">
        <f>VLOOKUP(DB15,[3]SortDOW!$A$11:$H$1367,DF$8)</f>
        <v>537055979</v>
      </c>
      <c r="DG15" s="23">
        <f>VLOOKUP(DB15,[3]SortDOW!$A$11:$H$1367,DG$8)</f>
        <v>652945470</v>
      </c>
      <c r="DH15" s="24">
        <f>VLOOKUP(DB15,[3]SortDOW!$A$11:$H$1367,DH$8)</f>
        <v>0</v>
      </c>
      <c r="DI15" s="24">
        <f>VLOOKUP(DB15,[3]SortDOW!$A$11:$H$1367,DI$8)</f>
        <v>0</v>
      </c>
      <c r="DJ15" s="25">
        <f>VLOOKUP(DB15+DJ$9,[3]SortDOW!$A$11:$H$1367,DJ$8)</f>
        <v>498157535</v>
      </c>
      <c r="DK15" s="63">
        <v>0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86"/>
      <c r="EB15" s="22">
        <f>EG$1</f>
        <v>35506</v>
      </c>
      <c r="EC15" s="23">
        <f>VLOOKUP(EB15,[3]SortDOW!$A$11:$H$1367,EC$8)</f>
        <v>496985517</v>
      </c>
      <c r="ED15" s="23">
        <f>VLOOKUP(EB15,[3]SortDOW!$A$11:$H$1367,ED$8)</f>
        <v>467367280</v>
      </c>
      <c r="EE15" s="23">
        <f>VLOOKUP(EB15,[3]SortDOW!$A$11:$H$1367,EE$8)</f>
        <v>538917422</v>
      </c>
      <c r="EF15" s="23">
        <f>VLOOKUP(EB15,[3]SortDOW!$A$11:$H$1367,EF$8)</f>
        <v>497192440</v>
      </c>
      <c r="EG15" s="23">
        <f>VLOOKUP(EB15,[3]SortDOW!$A$11:$H$1367,EG$8)</f>
        <v>544671826</v>
      </c>
      <c r="EH15" s="24">
        <f>VLOOKUP(EB15,[3]SortDOW!$A$11:$H$1367,EH$8)</f>
        <v>0</v>
      </c>
      <c r="EI15" s="24">
        <f>VLOOKUP(EB15,[3]SortDOW!$A$11:$H$1367,EI$8)</f>
        <v>0</v>
      </c>
      <c r="EJ15" s="25">
        <f>VLOOKUP(EB15+EJ$9,[3]SortDOW!$A$11:$H$1367,EJ$8)</f>
        <v>450930950</v>
      </c>
      <c r="EK15" s="63">
        <v>0</v>
      </c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86"/>
      <c r="EZ15" s="27"/>
      <c r="FA15" s="27"/>
      <c r="FB15" s="22">
        <f>FG$1</f>
        <v>35325</v>
      </c>
      <c r="FC15" s="23">
        <f>VLOOKUP(FB15,[3]SortDOW!$A$11:$H$1367,FC$8)</f>
        <v>426934414</v>
      </c>
      <c r="FD15" s="23">
        <f>VLOOKUP(FB15,[3]SortDOW!$A$11:$H$1367,FD$8)</f>
        <v>447598273</v>
      </c>
      <c r="FE15" s="23">
        <f>VLOOKUP(FB15,[3]SortDOW!$A$11:$H$1367,FE$8)</f>
        <v>392418512</v>
      </c>
      <c r="FF15" s="23">
        <f>VLOOKUP(FB15,[3]SortDOW!$A$11:$H$1367,FF$8)</f>
        <v>397880619</v>
      </c>
      <c r="FG15" s="23">
        <f>VLOOKUP(FB15,[3]SortDOW!$A$11:$H$1367,FG$8)</f>
        <v>518800521</v>
      </c>
      <c r="FH15" s="24">
        <f>VLOOKUP(FB15,[3]SortDOW!$A$11:$H$1367,FH$8)</f>
        <v>0</v>
      </c>
      <c r="FI15" s="24">
        <f>VLOOKUP(FB15,[3]SortDOW!$A$11:$H$1367,FI$8)</f>
        <v>0</v>
      </c>
      <c r="FJ15" s="25">
        <f>VLOOKUP(FB15+FJ$9,[3]SortDOW!$A$11:$H$1367,FJ$8)</f>
        <v>299715720</v>
      </c>
      <c r="FK15" s="63">
        <v>0</v>
      </c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86"/>
      <c r="FZ15" s="27"/>
      <c r="GA15" s="27"/>
      <c r="GB15" s="22">
        <f>GG$1</f>
        <v>35227</v>
      </c>
      <c r="GC15" s="23">
        <f>VLOOKUP(GB15,[3]SortDOW!$A$11:$H$1367,GC$8)</f>
        <v>336956940</v>
      </c>
      <c r="GD15" s="23">
        <f>VLOOKUP(GB15,[3]SortDOW!$A$11:$H$1367,GD$8)</f>
        <v>405185378</v>
      </c>
      <c r="GE15" s="23">
        <f>VLOOKUP(GB15,[3]SortDOW!$A$11:$H$1367,GE$8)</f>
        <v>397018884</v>
      </c>
      <c r="GF15" s="23">
        <f>VLOOKUP(GB15,[3]SortDOW!$A$11:$H$1367,GF$8)</f>
        <v>397422794</v>
      </c>
      <c r="GG15" s="23">
        <f>VLOOKUP(GB15,[3]SortDOW!$A$11:$H$1367,GG$8)</f>
        <v>393093503</v>
      </c>
      <c r="GH15" s="24">
        <f>VLOOKUP(GB15,[3]SortDOW!$A$11:$H$1367,GH$8)</f>
        <v>0</v>
      </c>
      <c r="GI15" s="24">
        <f>VLOOKUP(GB15,[3]SortDOW!$A$11:$H$1367,GI$8)</f>
        <v>0</v>
      </c>
      <c r="GJ15" s="25">
        <f>VLOOKUP(GB15+GJ$9,[3]SortDOW!$A$11:$H$1367,GJ$8)</f>
        <v>298077500</v>
      </c>
      <c r="GK15" s="63">
        <v>0</v>
      </c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86"/>
      <c r="GZ15" s="27"/>
      <c r="HA15" s="27"/>
      <c r="HB15" s="22">
        <f>HG$1</f>
        <v>35136</v>
      </c>
      <c r="HC15" s="23">
        <f>VLOOKUP(HB15,[3]SortDOW!$A$11:$H$1367,HC$8)</f>
        <v>448589690</v>
      </c>
      <c r="HD15" s="23">
        <f>VLOOKUP(HB15,[3]SortDOW!$A$11:$H$1367,HD$8)</f>
        <v>460866489</v>
      </c>
      <c r="HE15" s="23">
        <f>VLOOKUP(HB15,[3]SortDOW!$A$11:$H$1367,HE$8)</f>
        <v>412362024</v>
      </c>
      <c r="HF15" s="23">
        <f>VLOOKUP(HB15,[3]SortDOW!$A$11:$H$1367,HF$8)</f>
        <v>492176690</v>
      </c>
      <c r="HG15" s="23">
        <f>VLOOKUP(HB15,[3]SortDOW!$A$11:$H$1367,HG$8)</f>
        <v>536631377</v>
      </c>
      <c r="HH15" s="24">
        <f>VLOOKUP(HB15,[3]SortDOW!$A$11:$H$1367,HH$8)</f>
        <v>0</v>
      </c>
      <c r="HI15" s="24">
        <f>VLOOKUP(HB15,[3]SortDOW!$A$11:$H$1367,HI$8)</f>
        <v>0</v>
      </c>
      <c r="HJ15" s="25">
        <f>VLOOKUP(HB15+HJ$9,[3]SortDOW!$A$11:$H$1367,HJ$8)</f>
        <v>436698120</v>
      </c>
      <c r="HK15" s="63">
        <v>0</v>
      </c>
    </row>
    <row r="16" spans="1:220" x14ac:dyDescent="0.25">
      <c r="A16" s="29">
        <v>35506</v>
      </c>
      <c r="B16" s="18">
        <f>G$1+7</f>
        <v>36059</v>
      </c>
      <c r="C16" s="10">
        <f>VLOOKUP(B16,[3]SortDOW!$A$11:$H$1367,C$8)</f>
        <v>609810960</v>
      </c>
      <c r="D16" s="10">
        <f>VLOOKUP(B16,[3]SortDOW!$A$11:$H$1367,D$8)</f>
        <v>694717590</v>
      </c>
      <c r="E16" s="10">
        <f>VLOOKUP(B16,[3]SortDOW!$A$11:$H$1367,E$8)</f>
        <v>900002556</v>
      </c>
      <c r="F16" s="10">
        <f>VLOOKUP(B16,[3]SortDOW!$A$11:$H$1367,F$8)</f>
        <v>805738466</v>
      </c>
      <c r="G16" s="10">
        <f>VLOOKUP(B16,[3]SortDOW!$A$11:$H$1367,G$8)</f>
        <v>736382246</v>
      </c>
      <c r="H16" s="19">
        <f>VLOOKUP(B16,[3]SortDOW!$A$11:$H$1367,H$8)</f>
        <v>0</v>
      </c>
      <c r="I16" s="19">
        <f>VLOOKUP(B16,[3]SortDOW!$A$11:$H$1367,I$8)</f>
        <v>0</v>
      </c>
      <c r="J16" s="20">
        <f>VLOOKUP(B16+J$9,[3]SortDOW!$A$11:$H$1367,J$8)</f>
        <v>690300771</v>
      </c>
      <c r="K16" s="21">
        <v>1</v>
      </c>
      <c r="Y16" s="86"/>
      <c r="AB16" s="18">
        <f>AG$1+7</f>
        <v>35968</v>
      </c>
      <c r="AC16" s="10">
        <f>VLOOKUP(AB16,[3]SortDOW!$A$11:$H$1367,AC$8)</f>
        <v>530368220</v>
      </c>
      <c r="AD16" s="10">
        <f>VLOOKUP(AB16,[3]SortDOW!$A$11:$H$1367,AD$8)</f>
        <v>655246048</v>
      </c>
      <c r="AE16" s="10">
        <f>VLOOKUP(AB16,[3]SortDOW!$A$11:$H$1367,AE$8)</f>
        <v>714754027</v>
      </c>
      <c r="AF16" s="10">
        <f>VLOOKUP(AB16,[3]SortDOW!$A$11:$H$1367,AF$8)</f>
        <v>669415571</v>
      </c>
      <c r="AG16" s="10">
        <f>VLOOKUP(AB16,[3]SortDOW!$A$11:$H$1367,AG$8)</f>
        <v>519727535</v>
      </c>
      <c r="AH16" s="19">
        <f>VLOOKUP(AB16,[3]SortDOW!$A$11:$H$1367,AH$8)</f>
        <v>0</v>
      </c>
      <c r="AI16" s="19">
        <f>VLOOKUP(AB16,[3]SortDOW!$A$11:$H$1367,AI$8)</f>
        <v>0</v>
      </c>
      <c r="AJ16" s="20">
        <f>VLOOKUP(AB16+AJ$9,[3]SortDOW!$A$11:$H$1367,AJ$8)</f>
        <v>564086161</v>
      </c>
      <c r="AK16" s="63">
        <v>1</v>
      </c>
      <c r="BA16" s="86"/>
      <c r="BB16" s="18">
        <f>BG$1+7</f>
        <v>35877</v>
      </c>
      <c r="BC16" s="10">
        <f>VLOOKUP(BB16,[3]SortDOW!$A$11:$H$1367,BC$8)</f>
        <v>630803760</v>
      </c>
      <c r="BD16" s="10">
        <f>VLOOKUP(BB16,[3]SortDOW!$A$11:$H$1367,BD$8)</f>
        <v>614028692</v>
      </c>
      <c r="BE16" s="10">
        <f>VLOOKUP(BB16,[3]SortDOW!$A$11:$H$1367,BE$8)</f>
        <v>676259168</v>
      </c>
      <c r="BF16" s="10">
        <f>VLOOKUP(BB16,[3]SortDOW!$A$11:$H$1367,BF$8)</f>
        <v>606488910</v>
      </c>
      <c r="BG16" s="10">
        <f>VLOOKUP(BB16,[3]SortDOW!$A$11:$H$1367,BG$8)</f>
        <v>581977420</v>
      </c>
      <c r="BH16" s="19">
        <f>VLOOKUP(BB16,[3]SortDOW!$A$11:$H$1367,BH$8)</f>
        <v>0</v>
      </c>
      <c r="BI16" s="19">
        <f>VLOOKUP(BB16,[3]SortDOW!$A$11:$H$1367,BI$8)</f>
        <v>0</v>
      </c>
      <c r="BJ16" s="20">
        <f>VLOOKUP(BB16+BJ$9,[3]SortDOW!$A$11:$H$1367,BJ$8)</f>
        <v>497273416</v>
      </c>
      <c r="BK16" s="63">
        <v>1</v>
      </c>
      <c r="BY16" s="86"/>
      <c r="CB16" s="18">
        <f>CG$1+7</f>
        <v>35695</v>
      </c>
      <c r="CC16" s="10">
        <f>VLOOKUP(CB16,[3]SortDOW!$A$11:$H$1367,CC$8)</f>
        <v>490612220</v>
      </c>
      <c r="CD16" s="10">
        <f>VLOOKUP(CB16,[3]SortDOW!$A$11:$H$1367,CD$8)</f>
        <v>526505987</v>
      </c>
      <c r="CE16" s="10">
        <f>VLOOKUP(CB16,[3]SortDOW!$A$11:$H$1367,CE$8)</f>
        <v>645707953</v>
      </c>
      <c r="CF16" s="10">
        <f>VLOOKUP(CB16,[3]SortDOW!$A$11:$H$1367,CF$8)</f>
        <v>525185810</v>
      </c>
      <c r="CG16" s="10">
        <f>VLOOKUP(CB16,[3]SortDOW!$A$11:$H$1367,CG$8)</f>
        <v>505250090</v>
      </c>
      <c r="CH16" s="19">
        <f>VLOOKUP(CB16,[3]SortDOW!$A$11:$H$1367,CH$8)</f>
        <v>0</v>
      </c>
      <c r="CI16" s="19">
        <f>VLOOKUP(CB16,[3]SortDOW!$A$11:$H$1367,CI$8)</f>
        <v>0</v>
      </c>
      <c r="CJ16" s="20">
        <f>VLOOKUP(CB16+CJ$9,[3]SortDOW!$A$11:$H$1367,CJ$8)</f>
        <v>476946346</v>
      </c>
      <c r="CK16" s="63">
        <v>1</v>
      </c>
      <c r="DA16" s="86"/>
      <c r="DB16" s="18">
        <f>DG$1+7</f>
        <v>35604</v>
      </c>
      <c r="DC16" s="10">
        <f>VLOOKUP(DB16,[3]SortDOW!$A$11:$H$1367,DC$8)</f>
        <v>498157535</v>
      </c>
      <c r="DD16" s="10">
        <f>VLOOKUP(DB16,[3]SortDOW!$A$11:$H$1367,DD$8)</f>
        <v>553842460</v>
      </c>
      <c r="DE16" s="10">
        <f>VLOOKUP(DB16,[3]SortDOW!$A$11:$H$1367,DE$8)</f>
        <v>607774930</v>
      </c>
      <c r="DF16" s="10">
        <f>VLOOKUP(DB16,[3]SortDOW!$A$11:$H$1367,DF$8)</f>
        <v>503686715</v>
      </c>
      <c r="DG16" s="10">
        <f>VLOOKUP(DB16,[3]SortDOW!$A$11:$H$1367,DG$8)</f>
        <v>472369840</v>
      </c>
      <c r="DH16" s="19">
        <f>VLOOKUP(DB16,[3]SortDOW!$A$11:$H$1367,DH$8)</f>
        <v>0</v>
      </c>
      <c r="DI16" s="19">
        <f>VLOOKUP(DB16,[3]SortDOW!$A$11:$H$1367,DI$8)</f>
        <v>0</v>
      </c>
      <c r="DJ16" s="20">
        <f>VLOOKUP(DB16+DJ$9,[3]SortDOW!$A$11:$H$1367,DJ$8)</f>
        <v>569045050</v>
      </c>
      <c r="DK16" s="63">
        <v>1</v>
      </c>
      <c r="EA16" s="86"/>
      <c r="EB16" s="18">
        <f>EG$1+7</f>
        <v>35513</v>
      </c>
      <c r="EC16" s="10">
        <f>VLOOKUP(EB16,[3]SortDOW!$A$11:$H$1367,EC$8)</f>
        <v>450930950</v>
      </c>
      <c r="ED16" s="10">
        <f>VLOOKUP(EB16,[3]SortDOW!$A$11:$H$1367,ED$8)</f>
        <v>487241714</v>
      </c>
      <c r="EE16" s="10">
        <f>VLOOKUP(EB16,[3]SortDOW!$A$11:$H$1367,EE$8)</f>
        <v>506297366</v>
      </c>
      <c r="EF16" s="10">
        <f>VLOOKUP(EB16,[3]SortDOW!$A$11:$H$1367,EF$8)</f>
        <v>476628486</v>
      </c>
      <c r="EG16" s="10">
        <f>VLOOKUP(EB16,[3]SortDOW!$A$11:$H$1367,EG$8)</f>
        <v>0</v>
      </c>
      <c r="EH16" s="19">
        <f>VLOOKUP(EB16,[3]SortDOW!$A$11:$H$1367,EH$8)</f>
        <v>0</v>
      </c>
      <c r="EI16" s="19">
        <f>VLOOKUP(EB16,[3]SortDOW!$A$11:$H$1367,EI$8)</f>
        <v>0</v>
      </c>
      <c r="EJ16" s="20">
        <f>VLOOKUP(EB16+EJ$9,[3]SortDOW!$A$11:$H$1367,EJ$8)</f>
        <v>564214490</v>
      </c>
      <c r="EK16" s="63">
        <v>1</v>
      </c>
      <c r="EY16" s="86"/>
      <c r="FB16" s="18">
        <f>FG$1+7</f>
        <v>35332</v>
      </c>
      <c r="FC16" s="10">
        <f>VLOOKUP(FB16,[3]SortDOW!$A$11:$H$1367,FC$8)</f>
        <v>299715720</v>
      </c>
      <c r="FD16" s="10">
        <f>VLOOKUP(FB16,[3]SortDOW!$A$11:$H$1367,FD$8)</f>
        <v>459871320</v>
      </c>
      <c r="FE16" s="10">
        <f>VLOOKUP(FB16,[3]SortDOW!$A$11:$H$1367,FE$8)</f>
        <v>476706816</v>
      </c>
      <c r="FF16" s="10">
        <f>VLOOKUP(FB16,[3]SortDOW!$A$11:$H$1367,FF$8)</f>
        <v>500678320</v>
      </c>
      <c r="FG16" s="10">
        <f>VLOOKUP(FB16,[3]SortDOW!$A$11:$H$1367,FG$8)</f>
        <v>414630030</v>
      </c>
      <c r="FH16" s="19">
        <f>VLOOKUP(FB16,[3]SortDOW!$A$11:$H$1367,FH$8)</f>
        <v>0</v>
      </c>
      <c r="FI16" s="19">
        <f>VLOOKUP(FB16,[3]SortDOW!$A$11:$H$1367,FI$8)</f>
        <v>0</v>
      </c>
      <c r="FJ16" s="20">
        <f>VLOOKUP(FB16+FJ$9,[3]SortDOW!$A$11:$H$1367,FJ$8)</f>
        <v>394016659</v>
      </c>
      <c r="FK16" s="63">
        <v>1</v>
      </c>
      <c r="FY16" s="86"/>
      <c r="GB16" s="18">
        <f>GG$1+7</f>
        <v>35234</v>
      </c>
      <c r="GC16" s="10">
        <f>VLOOKUP(GB16,[3]SortDOW!$A$11:$H$1367,GC$8)</f>
        <v>298077500</v>
      </c>
      <c r="GD16" s="10">
        <f>VLOOKUP(GB16,[3]SortDOW!$A$11:$H$1367,GD$8)</f>
        <v>375773060</v>
      </c>
      <c r="GE16" s="10">
        <f>VLOOKUP(GB16,[3]SortDOW!$A$11:$H$1367,GE$8)</f>
        <v>383150620</v>
      </c>
      <c r="GF16" s="10">
        <f>VLOOKUP(GB16,[3]SortDOW!$A$11:$H$1367,GF$8)</f>
        <v>440473763</v>
      </c>
      <c r="GG16" s="10">
        <f>VLOOKUP(GB16,[3]SortDOW!$A$11:$H$1367,GG$8)</f>
        <v>520074627</v>
      </c>
      <c r="GH16" s="19">
        <f>VLOOKUP(GB16,[3]SortDOW!$A$11:$H$1367,GH$8)</f>
        <v>0</v>
      </c>
      <c r="GI16" s="19">
        <f>VLOOKUP(GB16,[3]SortDOW!$A$11:$H$1367,GI$8)</f>
        <v>0</v>
      </c>
      <c r="GJ16" s="20">
        <f>VLOOKUP(GB16+GJ$9,[3]SortDOW!$A$11:$H$1367,GJ$8)</f>
        <v>333626610</v>
      </c>
      <c r="GK16" s="63">
        <v>1</v>
      </c>
      <c r="GY16" s="86"/>
      <c r="HB16" s="18">
        <f>HG$1+7</f>
        <v>35143</v>
      </c>
      <c r="HC16" s="10">
        <f>VLOOKUP(HB16,[3]SortDOW!$A$11:$H$1367,HC$8)</f>
        <v>436698120</v>
      </c>
      <c r="HD16" s="10">
        <f>VLOOKUP(HB16,[3]SortDOW!$A$11:$H$1367,HD$8)</f>
        <v>439565727</v>
      </c>
      <c r="HE16" s="10">
        <f>VLOOKUP(HB16,[3]SortDOW!$A$11:$H$1367,HE$8)</f>
        <v>409590430</v>
      </c>
      <c r="HF16" s="10">
        <f>VLOOKUP(HB16,[3]SortDOW!$A$11:$H$1367,HF$8)</f>
        <v>365574560</v>
      </c>
      <c r="HG16" s="10">
        <f>VLOOKUP(HB16,[3]SortDOW!$A$11:$H$1367,HG$8)</f>
        <v>327383620</v>
      </c>
      <c r="HH16" s="19">
        <f>VLOOKUP(HB16,[3]SortDOW!$A$11:$H$1367,HH$8)</f>
        <v>0</v>
      </c>
      <c r="HI16" s="19">
        <f>VLOOKUP(HB16,[3]SortDOW!$A$11:$H$1367,HI$8)</f>
        <v>0</v>
      </c>
      <c r="HJ16" s="20">
        <f>VLOOKUP(HB16+HJ$9,[3]SortDOW!$A$11:$H$1367,HJ$8)</f>
        <v>336297699</v>
      </c>
      <c r="HK16" s="63">
        <v>1</v>
      </c>
    </row>
    <row r="17" spans="1:232" x14ac:dyDescent="0.25">
      <c r="A17" s="29">
        <v>35325</v>
      </c>
      <c r="B17" s="18">
        <f>G$1+14</f>
        <v>36066</v>
      </c>
      <c r="C17" s="10">
        <f>VLOOKUP(B17,[3]SortDOW!$A$11:$H$1367,C$8)</f>
        <v>690300771</v>
      </c>
      <c r="D17" s="10">
        <f>VLOOKUP(B17,[3]SortDOW!$A$11:$H$1367,D$8)</f>
        <v>758902152</v>
      </c>
      <c r="E17" s="10">
        <f>VLOOKUP(B17,[3]SortDOW!$A$11:$H$1367,E$8)</f>
        <v>818202607</v>
      </c>
      <c r="F17" s="10">
        <f>VLOOKUP(B17,[3]SortDOW!$A$11:$H$1367,F$8)</f>
        <v>899560365</v>
      </c>
      <c r="G17" s="10">
        <f>VLOOKUP(B17,[3]SortDOW!$A$11:$H$1367,G$8)</f>
        <v>902729428</v>
      </c>
      <c r="H17" s="19">
        <f>VLOOKUP(B17,[3]SortDOW!$A$11:$H$1367,H$8)</f>
        <v>0</v>
      </c>
      <c r="I17" s="19">
        <f>VLOOKUP(B17,[3]SortDOW!$A$11:$H$1367,I$8)</f>
        <v>0</v>
      </c>
      <c r="J17" s="20">
        <f>VLOOKUP(B17+J$9,[3]SortDOW!$A$11:$H$1367,J$8)</f>
        <v>817165312</v>
      </c>
      <c r="K17" s="21">
        <v>1</v>
      </c>
      <c r="Y17" s="86"/>
      <c r="AB17" s="18">
        <f>AG$1+14</f>
        <v>35975</v>
      </c>
      <c r="AC17" s="10">
        <f>VLOOKUP(AB17,[3]SortDOW!$A$11:$H$1367,AC$8)</f>
        <v>564086161</v>
      </c>
      <c r="AD17" s="10">
        <f>VLOOKUP(AB17,[3]SortDOW!$A$11:$H$1367,AD$8)</f>
        <v>789394481</v>
      </c>
      <c r="AE17" s="10">
        <f>VLOOKUP(AB17,[3]SortDOW!$A$11:$H$1367,AE$8)</f>
        <v>701524748</v>
      </c>
      <c r="AF17" s="10">
        <f>VLOOKUP(AB17,[3]SortDOW!$A$11:$H$1367,AF$8)</f>
        <v>510109890</v>
      </c>
      <c r="AG17" s="10">
        <f>VLOOKUP(AB17,[3]SortDOW!$A$11:$H$1367,AG$8)</f>
        <v>0</v>
      </c>
      <c r="AH17" s="19">
        <f>VLOOKUP(AB17,[3]SortDOW!$A$11:$H$1367,AH$8)</f>
        <v>0</v>
      </c>
      <c r="AI17" s="19">
        <f>VLOOKUP(AB17,[3]SortDOW!$A$11:$H$1367,AI$8)</f>
        <v>0</v>
      </c>
      <c r="AJ17" s="20">
        <f>VLOOKUP(AB17+AJ$9,[3]SortDOW!$A$11:$H$1367,AJ$8)</f>
        <v>514553273</v>
      </c>
      <c r="AK17" s="63">
        <v>1</v>
      </c>
      <c r="BA17" s="86"/>
      <c r="BB17" s="18">
        <f>BG$1+14</f>
        <v>35884</v>
      </c>
      <c r="BC17" s="10">
        <f>VLOOKUP(BB17,[3]SortDOW!$A$11:$H$1367,BC$8)</f>
        <v>497273416</v>
      </c>
      <c r="BD17" s="10">
        <f>VLOOKUP(BB17,[3]SortDOW!$A$11:$H$1367,BD$8)</f>
        <v>674687654</v>
      </c>
      <c r="BE17" s="10">
        <f>VLOOKUP(BB17,[3]SortDOW!$A$11:$H$1367,BE$8)</f>
        <v>677094906</v>
      </c>
      <c r="BF17" s="10">
        <f>VLOOKUP(BB17,[3]SortDOW!$A$11:$H$1367,BF$8)</f>
        <v>673751820</v>
      </c>
      <c r="BG17" s="10">
        <f>VLOOKUP(BB17,[3]SortDOW!$A$11:$H$1367,BG$8)</f>
        <v>653277592</v>
      </c>
      <c r="BH17" s="19">
        <f>VLOOKUP(BB17,[3]SortDOW!$A$11:$H$1367,BH$8)</f>
        <v>0</v>
      </c>
      <c r="BI17" s="19">
        <f>VLOOKUP(BB17,[3]SortDOW!$A$11:$H$1367,BI$8)</f>
        <v>0</v>
      </c>
      <c r="BJ17" s="20">
        <f>VLOOKUP(BB17+BJ$9,[3]SortDOW!$A$11:$H$1367,BJ$8)</f>
        <v>628619500</v>
      </c>
      <c r="BK17" s="63">
        <v>1</v>
      </c>
      <c r="BY17" s="86"/>
      <c r="CB17" s="18">
        <f>CG$1+14</f>
        <v>35702</v>
      </c>
      <c r="CC17" s="10">
        <f>VLOOKUP(CB17,[3]SortDOW!$A$11:$H$1367,CC$8)</f>
        <v>476946346</v>
      </c>
      <c r="CD17" s="10">
        <f>VLOOKUP(CB17,[3]SortDOW!$A$11:$H$1367,CD$8)</f>
        <v>597687474</v>
      </c>
      <c r="CE17" s="10">
        <f>VLOOKUP(CB17,[3]SortDOW!$A$11:$H$1367,CE$8)</f>
        <v>599982240</v>
      </c>
      <c r="CF17" s="10">
        <f>VLOOKUP(CB17,[3]SortDOW!$A$11:$H$1367,CF$8)</f>
        <v>474550020</v>
      </c>
      <c r="CG17" s="10">
        <f>VLOOKUP(CB17,[3]SortDOW!$A$11:$H$1367,CG$8)</f>
        <v>623118020</v>
      </c>
      <c r="CH17" s="19">
        <f>VLOOKUP(CB17,[3]SortDOW!$A$11:$H$1367,CH$8)</f>
        <v>0</v>
      </c>
      <c r="CI17" s="19">
        <f>VLOOKUP(CB17,[3]SortDOW!$A$11:$H$1367,CI$8)</f>
        <v>0</v>
      </c>
      <c r="CJ17" s="20">
        <f>VLOOKUP(CB17+CJ$9,[3]SortDOW!$A$11:$H$1367,CJ$8)</f>
        <v>502526175</v>
      </c>
      <c r="CK17" s="63">
        <v>1</v>
      </c>
      <c r="DA17" s="86"/>
      <c r="DB17" s="18">
        <f>DG$1+14</f>
        <v>35611</v>
      </c>
      <c r="DC17" s="10">
        <f>VLOOKUP(DB17,[3]SortDOW!$A$11:$H$1367,DC$8)</f>
        <v>569045050</v>
      </c>
      <c r="DD17" s="10">
        <f>VLOOKUP(DB17,[3]SortDOW!$A$11:$H$1367,DD$8)</f>
        <v>544271980</v>
      </c>
      <c r="DE17" s="10">
        <f>VLOOKUP(DB17,[3]SortDOW!$A$11:$H$1367,DE$8)</f>
        <v>528098300</v>
      </c>
      <c r="DF17" s="10">
        <f>VLOOKUP(DB17,[3]SortDOW!$A$11:$H$1367,DF$8)</f>
        <v>379164214</v>
      </c>
      <c r="DG17" s="10">
        <f>VLOOKUP(DB17,[3]SortDOW!$A$11:$H$1367,DG$8)</f>
        <v>0</v>
      </c>
      <c r="DH17" s="19">
        <f>VLOOKUP(DB17,[3]SortDOW!$A$11:$H$1367,DH$8)</f>
        <v>0</v>
      </c>
      <c r="DI17" s="19">
        <f>VLOOKUP(DB17,[3]SortDOW!$A$11:$H$1367,DI$8)</f>
        <v>0</v>
      </c>
      <c r="DJ17" s="20">
        <f>VLOOKUP(DB17+DJ$9,[3]SortDOW!$A$11:$H$1367,DJ$8)</f>
        <v>520214060</v>
      </c>
      <c r="DK17" s="63">
        <v>0</v>
      </c>
      <c r="EA17" s="86"/>
      <c r="EB17" s="18">
        <f>EG$1+14</f>
        <v>35520</v>
      </c>
      <c r="EC17" s="10">
        <f>VLOOKUP(EB17,[3]SortDOW!$A$11:$H$1367,EC$8)</f>
        <v>564214490</v>
      </c>
      <c r="ED17" s="10">
        <f>VLOOKUP(EB17,[3]SortDOW!$A$11:$H$1367,ED$8)</f>
        <v>515483192</v>
      </c>
      <c r="EE17" s="10">
        <f>VLOOKUP(EB17,[3]SortDOW!$A$11:$H$1367,EE$8)</f>
        <v>483035984</v>
      </c>
      <c r="EF17" s="10">
        <f>VLOOKUP(EB17,[3]SortDOW!$A$11:$H$1367,EF$8)</f>
        <v>497460091</v>
      </c>
      <c r="EG17" s="10">
        <f>VLOOKUP(EB17,[3]SortDOW!$A$11:$H$1367,EG$8)</f>
        <v>543848160</v>
      </c>
      <c r="EH17" s="19">
        <f>VLOOKUP(EB17,[3]SortDOW!$A$11:$H$1367,EH$8)</f>
        <v>0</v>
      </c>
      <c r="EI17" s="19">
        <f>VLOOKUP(EB17,[3]SortDOW!$A$11:$H$1367,EI$8)</f>
        <v>0</v>
      </c>
      <c r="EJ17" s="20">
        <f>VLOOKUP(EB17+EJ$9,[3]SortDOW!$A$11:$H$1367,EJ$8)</f>
        <v>453383585</v>
      </c>
      <c r="EK17" s="63">
        <v>1</v>
      </c>
      <c r="EY17" s="86"/>
      <c r="FB17" s="18">
        <f>FG$1+14</f>
        <v>35339</v>
      </c>
      <c r="FC17" s="10">
        <f>VLOOKUP(FB17,[3]SortDOW!$A$11:$H$1367,FC$8)</f>
        <v>394016659</v>
      </c>
      <c r="FD17" s="10">
        <f>VLOOKUP(FB17,[3]SortDOW!$A$11:$H$1367,FD$8)</f>
        <v>421335540</v>
      </c>
      <c r="FE17" s="10">
        <f>VLOOKUP(FB17,[3]SortDOW!$A$11:$H$1367,FE$8)</f>
        <v>439867010</v>
      </c>
      <c r="FF17" s="10">
        <f>VLOOKUP(FB17,[3]SortDOW!$A$11:$H$1367,FF$8)</f>
        <v>384873456</v>
      </c>
      <c r="FG17" s="10">
        <f>VLOOKUP(FB17,[3]SortDOW!$A$11:$H$1367,FG$8)</f>
        <v>463631290</v>
      </c>
      <c r="FH17" s="19">
        <f>VLOOKUP(FB17,[3]SortDOW!$A$11:$H$1367,FH$8)</f>
        <v>0</v>
      </c>
      <c r="FI17" s="19">
        <f>VLOOKUP(FB17,[3]SortDOW!$A$11:$H$1367,FI$8)</f>
        <v>0</v>
      </c>
      <c r="FJ17" s="20">
        <f>VLOOKUP(FB17+FJ$9,[3]SortDOW!$A$11:$H$1367,FJ$8)</f>
        <v>381422728</v>
      </c>
      <c r="FK17" s="63">
        <v>1</v>
      </c>
      <c r="FY17" s="86"/>
      <c r="GB17" s="18">
        <f>GG$1+14</f>
        <v>35241</v>
      </c>
      <c r="GC17" s="10">
        <f>VLOOKUP(GB17,[3]SortDOW!$A$11:$H$1367,GC$8)</f>
        <v>333626610</v>
      </c>
      <c r="GD17" s="10">
        <f>VLOOKUP(GB17,[3]SortDOW!$A$11:$H$1367,GD$8)</f>
        <v>391566315</v>
      </c>
      <c r="GE17" s="10">
        <f>VLOOKUP(GB17,[3]SortDOW!$A$11:$H$1367,GE$8)</f>
        <v>386288280</v>
      </c>
      <c r="GF17" s="10">
        <f>VLOOKUP(GB17,[3]SortDOW!$A$11:$H$1367,GF$8)</f>
        <v>405415920</v>
      </c>
      <c r="GG17" s="10">
        <f>VLOOKUP(GB17,[3]SortDOW!$A$11:$H$1367,GG$8)</f>
        <v>470219077</v>
      </c>
      <c r="GH17" s="19">
        <f>VLOOKUP(GB17,[3]SortDOW!$A$11:$H$1367,GH$8)</f>
        <v>0</v>
      </c>
      <c r="GI17" s="19">
        <f>VLOOKUP(GB17,[3]SortDOW!$A$11:$H$1367,GI$8)</f>
        <v>0</v>
      </c>
      <c r="GJ17" s="20">
        <f>VLOOKUP(GB17+GJ$9,[3]SortDOW!$A$11:$H$1367,GJ$8)</f>
        <v>345590000</v>
      </c>
      <c r="GK17" s="63">
        <v>1</v>
      </c>
      <c r="GY17" s="86"/>
      <c r="HB17" s="18">
        <f>HG$1+14</f>
        <v>35150</v>
      </c>
      <c r="HC17" s="10">
        <f>VLOOKUP(HB17,[3]SortDOW!$A$11:$H$1367,HC$8)</f>
        <v>336297699</v>
      </c>
      <c r="HD17" s="10">
        <f>VLOOKUP(HB17,[3]SortDOW!$A$11:$H$1367,HD$8)</f>
        <v>403907880</v>
      </c>
      <c r="HE17" s="10">
        <f>VLOOKUP(HB17,[3]SortDOW!$A$11:$H$1367,HE$8)</f>
        <v>402633530</v>
      </c>
      <c r="HF17" s="10">
        <f>VLOOKUP(HB17,[3]SortDOW!$A$11:$H$1367,HF$8)</f>
        <v>368059340</v>
      </c>
      <c r="HG17" s="10">
        <f>VLOOKUP(HB17,[3]SortDOW!$A$11:$H$1367,HG$8)</f>
        <v>413366289</v>
      </c>
      <c r="HH17" s="19">
        <f>VLOOKUP(HB17,[3]SortDOW!$A$11:$H$1367,HH$8)</f>
        <v>0</v>
      </c>
      <c r="HI17" s="19">
        <f>VLOOKUP(HB17,[3]SortDOW!$A$11:$H$1367,HI$8)</f>
        <v>0</v>
      </c>
      <c r="HJ17" s="20">
        <f>VLOOKUP(HB17+HJ$9,[3]SortDOW!$A$11:$H$1367,HJ$8)</f>
        <v>391796750</v>
      </c>
      <c r="HK17" s="63">
        <v>1</v>
      </c>
    </row>
    <row r="18" spans="1:232" x14ac:dyDescent="0.25">
      <c r="A18" s="29">
        <v>35227</v>
      </c>
      <c r="B18" s="18">
        <f>G$1+21</f>
        <v>36073</v>
      </c>
      <c r="C18" s="10">
        <f>VLOOKUP(B18,[3]SortDOW!$A$11:$H$1367,C$8)</f>
        <v>817165312</v>
      </c>
      <c r="D18" s="10">
        <f>VLOOKUP(B18,[3]SortDOW!$A$11:$H$1367,D$8)</f>
        <v>845614067</v>
      </c>
      <c r="E18" s="10">
        <f>VLOOKUP(B18,[3]SortDOW!$A$11:$H$1367,E$8)</f>
        <v>976815661</v>
      </c>
      <c r="F18" s="10">
        <f>VLOOKUP(B18,[3]SortDOW!$A$11:$H$1367,F$8)</f>
        <v>1114368220</v>
      </c>
      <c r="G18" s="10">
        <f>VLOOKUP(B18,[3]SortDOW!$A$11:$H$1367,G$8)</f>
        <v>877940613</v>
      </c>
      <c r="H18" s="19">
        <f>VLOOKUP(B18,[3]SortDOW!$A$11:$H$1367,H$8)</f>
        <v>0</v>
      </c>
      <c r="I18" s="19">
        <f>VLOOKUP(B18,[3]SortDOW!$A$11:$H$1367,I$8)</f>
        <v>0</v>
      </c>
      <c r="J18" s="20">
        <f>VLOOKUP(B18+J$9,[3]SortDOW!$A$11:$H$1367,J$8)</f>
        <v>690953215</v>
      </c>
      <c r="K18" s="21">
        <v>1</v>
      </c>
      <c r="Y18" s="86"/>
      <c r="AB18" s="18">
        <f>AG$1+21</f>
        <v>35982</v>
      </c>
      <c r="AC18" s="10">
        <f>VLOOKUP(AB18,[3]SortDOW!$A$11:$H$1367,AC$8)</f>
        <v>514553273</v>
      </c>
      <c r="AD18" s="10">
        <f>VLOOKUP(AB18,[3]SortDOW!$A$11:$H$1367,AD$8)</f>
        <v>629993946</v>
      </c>
      <c r="AE18" s="10">
        <f>VLOOKUP(AB18,[3]SortDOW!$A$11:$H$1367,AE$8)</f>
        <v>606979980</v>
      </c>
      <c r="AF18" s="10">
        <f>VLOOKUP(AB18,[3]SortDOW!$A$11:$H$1367,AF$8)</f>
        <v>663386538</v>
      </c>
      <c r="AG18" s="10">
        <f>VLOOKUP(AB18,[3]SortDOW!$A$11:$H$1367,AG$8)</f>
        <v>575865493</v>
      </c>
      <c r="AH18" s="19">
        <f>VLOOKUP(AB18,[3]SortDOW!$A$11:$H$1367,AH$8)</f>
        <v>0</v>
      </c>
      <c r="AI18" s="19">
        <f>VLOOKUP(AB18,[3]SortDOW!$A$11:$H$1367,AI$8)</f>
        <v>0</v>
      </c>
      <c r="AJ18" s="20">
        <f>VLOOKUP(AB18+AJ$9,[3]SortDOW!$A$11:$H$1367,AJ$8)</f>
        <v>574656664</v>
      </c>
      <c r="AK18" s="63">
        <v>0</v>
      </c>
      <c r="BA18" s="86"/>
      <c r="BB18" s="18">
        <f>BG$1+21</f>
        <v>35891</v>
      </c>
      <c r="BC18" s="10">
        <f>VLOOKUP(BB18,[3]SortDOW!$A$11:$H$1367,BC$8)</f>
        <v>628619500</v>
      </c>
      <c r="BD18" s="10">
        <f>VLOOKUP(BB18,[3]SortDOW!$A$11:$H$1367,BD$8)</f>
        <v>670443318</v>
      </c>
      <c r="BE18" s="10">
        <f>VLOOKUP(BB18,[3]SortDOW!$A$11:$H$1367,BE$8)</f>
        <v>616039144</v>
      </c>
      <c r="BF18" s="10">
        <f>VLOOKUP(BB18,[3]SortDOW!$A$11:$H$1367,BF$8)</f>
        <v>548763687</v>
      </c>
      <c r="BG18" s="10">
        <f>VLOOKUP(BB18,[3]SortDOW!$A$11:$H$1367,BG$8)</f>
        <v>0</v>
      </c>
      <c r="BH18" s="19">
        <f>VLOOKUP(BB18,[3]SortDOW!$A$11:$H$1367,BH$8)</f>
        <v>0</v>
      </c>
      <c r="BI18" s="19">
        <f>VLOOKUP(BB18,[3]SortDOW!$A$11:$H$1367,BI$8)</f>
        <v>0</v>
      </c>
      <c r="BJ18" s="20">
        <f>VLOOKUP(BB18+BJ$9,[3]SortDOW!$A$11:$H$1367,BJ$8)</f>
        <v>565933871</v>
      </c>
      <c r="BK18" s="63">
        <v>1</v>
      </c>
      <c r="BY18" s="86"/>
      <c r="CB18" s="18">
        <f>CG$1+21</f>
        <v>35709</v>
      </c>
      <c r="CC18" s="10">
        <f>VLOOKUP(CB18,[3]SortDOW!$A$11:$H$1367,CC$8)</f>
        <v>502526175</v>
      </c>
      <c r="CD18" s="10">
        <f>VLOOKUP(CB18,[3]SortDOW!$A$11:$H$1367,CD$8)</f>
        <v>555666870</v>
      </c>
      <c r="CE18" s="10">
        <f>VLOOKUP(CB18,[3]SortDOW!$A$11:$H$1367,CE$8)</f>
        <v>584926044</v>
      </c>
      <c r="CF18" s="10">
        <f>VLOOKUP(CB18,[3]SortDOW!$A$11:$H$1367,CF$8)</f>
        <v>551591900</v>
      </c>
      <c r="CG18" s="10">
        <f>VLOOKUP(CB18,[3]SortDOW!$A$11:$H$1367,CG$8)</f>
        <v>500417180</v>
      </c>
      <c r="CH18" s="19">
        <f>VLOOKUP(CB18,[3]SortDOW!$A$11:$H$1367,CH$8)</f>
        <v>0</v>
      </c>
      <c r="CI18" s="19">
        <f>VLOOKUP(CB18,[3]SortDOW!$A$11:$H$1367,CI$8)</f>
        <v>0</v>
      </c>
      <c r="CJ18" s="20">
        <f>VLOOKUP(CB18+CJ$9,[3]SortDOW!$A$11:$H$1367,CJ$8)</f>
        <v>357502120</v>
      </c>
      <c r="CK18" s="63">
        <v>1</v>
      </c>
      <c r="DA18" s="86"/>
      <c r="DB18" s="18">
        <f>DG$1+21</f>
        <v>35618</v>
      </c>
      <c r="DC18" s="10">
        <f>VLOOKUP(DB18,[3]SortDOW!$A$11:$H$1367,DC$8)</f>
        <v>520214060</v>
      </c>
      <c r="DD18" s="10">
        <f>VLOOKUP(DB18,[3]SortDOW!$A$11:$H$1367,DD$8)</f>
        <v>531335590</v>
      </c>
      <c r="DE18" s="10">
        <f>VLOOKUP(DB18,[3]SortDOW!$A$11:$H$1367,DE$8)</f>
        <v>591994937</v>
      </c>
      <c r="DF18" s="10">
        <f>VLOOKUP(DB18,[3]SortDOW!$A$11:$H$1367,DF$8)</f>
        <v>552330980</v>
      </c>
      <c r="DG18" s="10">
        <f>VLOOKUP(DB18,[3]SortDOW!$A$11:$H$1367,DG$8)</f>
        <v>499879490</v>
      </c>
      <c r="DH18" s="19">
        <f>VLOOKUP(DB18,[3]SortDOW!$A$11:$H$1367,DH$8)</f>
        <v>0</v>
      </c>
      <c r="DI18" s="19">
        <f>VLOOKUP(DB18,[3]SortDOW!$A$11:$H$1367,DI$8)</f>
        <v>0</v>
      </c>
      <c r="DJ18" s="20">
        <f>VLOOKUP(DB18+DJ$9,[3]SortDOW!$A$11:$H$1367,DJ$8)</f>
        <v>489495179</v>
      </c>
      <c r="DK18" s="63">
        <v>1</v>
      </c>
      <c r="EA18" s="86"/>
      <c r="EB18" s="18">
        <f>EG$1+21</f>
        <v>35527</v>
      </c>
      <c r="EC18" s="10">
        <f>VLOOKUP(EB18,[3]SortDOW!$A$11:$H$1367,EC$8)</f>
        <v>453383585</v>
      </c>
      <c r="ED18" s="10">
        <f>VLOOKUP(EB18,[3]SortDOW!$A$11:$H$1367,ED$8)</f>
        <v>450271080</v>
      </c>
      <c r="EE18" s="10">
        <f>VLOOKUP(EB18,[3]SortDOW!$A$11:$H$1367,EE$8)</f>
        <v>468084478</v>
      </c>
      <c r="EF18" s="10">
        <f>VLOOKUP(EB18,[3]SortDOW!$A$11:$H$1367,EF$8)</f>
        <v>424513870</v>
      </c>
      <c r="EG18" s="10">
        <f>VLOOKUP(EB18,[3]SortDOW!$A$11:$H$1367,EG$8)</f>
        <v>441460350</v>
      </c>
      <c r="EH18" s="19">
        <f>VLOOKUP(EB18,[3]SortDOW!$A$11:$H$1367,EH$8)</f>
        <v>0</v>
      </c>
      <c r="EI18" s="19">
        <f>VLOOKUP(EB18,[3]SortDOW!$A$11:$H$1367,EI$8)</f>
        <v>0</v>
      </c>
      <c r="EJ18" s="20">
        <f>VLOOKUP(EB18+EJ$9,[3]SortDOW!$A$11:$H$1367,EJ$8)</f>
        <v>406133420</v>
      </c>
      <c r="EK18" s="63">
        <v>1</v>
      </c>
      <c r="EY18" s="86"/>
      <c r="FB18" s="18">
        <f>FG$1+21</f>
        <v>35346</v>
      </c>
      <c r="FC18" s="10">
        <f>VLOOKUP(FB18,[3]SortDOW!$A$11:$H$1367,FC$8)</f>
        <v>381422728</v>
      </c>
      <c r="FD18" s="10">
        <f>VLOOKUP(FB18,[3]SortDOW!$A$11:$H$1367,FD$8)</f>
        <v>434831071</v>
      </c>
      <c r="FE18" s="10">
        <f>VLOOKUP(FB18,[3]SortDOW!$A$11:$H$1367,FE$8)</f>
        <v>408171118</v>
      </c>
      <c r="FF18" s="10">
        <f>VLOOKUP(FB18,[3]SortDOW!$A$11:$H$1367,FF$8)</f>
        <v>394627350</v>
      </c>
      <c r="FG18" s="10">
        <f>VLOOKUP(FB18,[3]SortDOW!$A$11:$H$1367,FG$8)</f>
        <v>395838220</v>
      </c>
      <c r="FH18" s="19">
        <f>VLOOKUP(FB18,[3]SortDOW!$A$11:$H$1367,FH$8)</f>
        <v>0</v>
      </c>
      <c r="FI18" s="19">
        <f>VLOOKUP(FB18,[3]SortDOW!$A$11:$H$1367,FI$8)</f>
        <v>0</v>
      </c>
      <c r="FJ18" s="20">
        <f>VLOOKUP(FB18+FJ$9,[3]SortDOW!$A$11:$H$1367,FJ$8)</f>
        <v>321791710</v>
      </c>
      <c r="FK18" s="63">
        <v>1</v>
      </c>
      <c r="FY18" s="86"/>
      <c r="GB18" s="18">
        <f>GG$1+21</f>
        <v>35248</v>
      </c>
      <c r="GC18" s="10">
        <f>VLOOKUP(GB18,[3]SortDOW!$A$11:$H$1367,GC$8)</f>
        <v>345590000</v>
      </c>
      <c r="GD18" s="10">
        <f>VLOOKUP(GB18,[3]SortDOW!$A$11:$H$1367,GD$8)</f>
        <v>387804390</v>
      </c>
      <c r="GE18" s="10">
        <f>VLOOKUP(GB18,[3]SortDOW!$A$11:$H$1367,GE$8)</f>
        <v>336094000</v>
      </c>
      <c r="GF18" s="10">
        <f>VLOOKUP(GB18,[3]SortDOW!$A$11:$H$1367,GF$8)</f>
        <v>0</v>
      </c>
      <c r="GG18" s="10">
        <f>VLOOKUP(GB18,[3]SortDOW!$A$11:$H$1367,GG$8)</f>
        <v>181170510</v>
      </c>
      <c r="GH18" s="19">
        <f>VLOOKUP(GB18,[3]SortDOW!$A$11:$H$1367,GH$8)</f>
        <v>0</v>
      </c>
      <c r="GI18" s="19">
        <f>VLOOKUP(GB18,[3]SortDOW!$A$11:$H$1367,GI$8)</f>
        <v>0</v>
      </c>
      <c r="GJ18" s="20">
        <f>VLOOKUP(GB18+GJ$9,[3]SortDOW!$A$11:$H$1367,GJ$8)</f>
        <v>366209823</v>
      </c>
      <c r="GK18" s="63">
        <v>1</v>
      </c>
      <c r="GY18" s="86"/>
      <c r="HB18" s="18">
        <f>HG$1+21</f>
        <v>35157</v>
      </c>
      <c r="HC18" s="10">
        <f>VLOOKUP(HB18,[3]SortDOW!$A$11:$H$1367,HC$8)</f>
        <v>391796750</v>
      </c>
      <c r="HD18" s="10">
        <f>VLOOKUP(HB18,[3]SortDOW!$A$11:$H$1367,HD$8)</f>
        <v>406312520</v>
      </c>
      <c r="HE18" s="10">
        <f>VLOOKUP(HB18,[3]SortDOW!$A$11:$H$1367,HE$8)</f>
        <v>386715972</v>
      </c>
      <c r="HF18" s="10">
        <f>VLOOKUP(HB18,[3]SortDOW!$A$11:$H$1367,HF$8)</f>
        <v>382993449</v>
      </c>
      <c r="HG18" s="10">
        <f>VLOOKUP(HB18,[3]SortDOW!$A$11:$H$1367,HG$8)</f>
        <v>0</v>
      </c>
      <c r="HH18" s="19">
        <f>VLOOKUP(HB18,[3]SortDOW!$A$11:$H$1367,HH$8)</f>
        <v>0</v>
      </c>
      <c r="HI18" s="19">
        <f>VLOOKUP(HB18,[3]SortDOW!$A$11:$H$1367,HI$8)</f>
        <v>0</v>
      </c>
      <c r="HJ18" s="20">
        <f>VLOOKUP(HB18+HJ$9,[3]SortDOW!$A$11:$H$1367,HJ$8)</f>
        <v>418054683</v>
      </c>
      <c r="HK18" s="63">
        <v>1</v>
      </c>
    </row>
    <row r="19" spans="1:232" x14ac:dyDescent="0.25">
      <c r="A19" s="29">
        <v>35136</v>
      </c>
      <c r="B19" s="18">
        <f>G$1+28</f>
        <v>36080</v>
      </c>
      <c r="C19" s="10">
        <f>VLOOKUP(B19,[3]SortDOW!$A$11:$H$1367,C$8)</f>
        <v>690953215</v>
      </c>
      <c r="D19" s="10">
        <f>VLOOKUP(B19,[3]SortDOW!$A$11:$H$1367,D$8)</f>
        <v>732719835</v>
      </c>
      <c r="E19" s="10">
        <f>VLOOKUP(B19,[3]SortDOW!$A$11:$H$1367,E$8)</f>
        <v>791026322</v>
      </c>
      <c r="F19" s="10">
        <f>VLOOKUP(B19,[3]SortDOW!$A$11:$H$1367,F$8)</f>
        <v>937417038</v>
      </c>
      <c r="G19" s="10">
        <f>VLOOKUP(B19,[3]SortDOW!$A$11:$H$1367,G$8)</f>
        <v>1022181062</v>
      </c>
      <c r="H19" s="19">
        <f>VLOOKUP(B19,[3]SortDOW!$A$11:$H$1367,H$8)</f>
        <v>0</v>
      </c>
      <c r="I19" s="19">
        <f>VLOOKUP(B19,[3]SortDOW!$A$11:$H$1367,I$8)</f>
        <v>0</v>
      </c>
      <c r="J19" s="20">
        <f>VLOOKUP(B19+J$9,[3]SortDOW!$A$11:$H$1367,J$8)</f>
        <v>738448291</v>
      </c>
      <c r="K19" s="21">
        <v>1</v>
      </c>
      <c r="Y19" s="86"/>
      <c r="AB19" s="18">
        <f>AG$1+28</f>
        <v>35989</v>
      </c>
      <c r="AC19" s="10">
        <f>VLOOKUP(AB19,[3]SortDOW!$A$11:$H$1367,AC$8)</f>
        <v>574656664</v>
      </c>
      <c r="AD19" s="10">
        <f>VLOOKUP(AB19,[3]SortDOW!$A$11:$H$1367,AD$8)</f>
        <v>700113246</v>
      </c>
      <c r="AE19" s="10">
        <f>VLOOKUP(AB19,[3]SortDOW!$A$11:$H$1367,AE$8)</f>
        <v>724597644</v>
      </c>
      <c r="AF19" s="10">
        <f>VLOOKUP(AB19,[3]SortDOW!$A$11:$H$1367,AF$8)</f>
        <v>678597657</v>
      </c>
      <c r="AG19" s="10">
        <f>VLOOKUP(AB19,[3]SortDOW!$A$11:$H$1367,AG$8)</f>
        <v>617791043</v>
      </c>
      <c r="AH19" s="19">
        <f>VLOOKUP(AB19,[3]SortDOW!$A$11:$H$1367,AH$8)</f>
        <v>0</v>
      </c>
      <c r="AI19" s="19">
        <f>VLOOKUP(AB19,[3]SortDOW!$A$11:$H$1367,AI$8)</f>
        <v>0</v>
      </c>
      <c r="AJ19" s="20">
        <f>VLOOKUP(AB19+AJ$9,[3]SortDOW!$A$11:$H$1367,AJ$8)</f>
        <v>560381781</v>
      </c>
      <c r="AK19" s="63">
        <v>1</v>
      </c>
      <c r="BA19" s="86"/>
      <c r="BB19" s="18">
        <f>BG$1+28</f>
        <v>35898</v>
      </c>
      <c r="BC19" s="10">
        <f>VLOOKUP(BB19,[3]SortDOW!$A$11:$H$1367,BC$8)</f>
        <v>565933871</v>
      </c>
      <c r="BD19" s="10">
        <f>VLOOKUP(BB19,[3]SortDOW!$A$11:$H$1367,BD$8)</f>
        <v>613219240</v>
      </c>
      <c r="BE19" s="10">
        <f>VLOOKUP(BB19,[3]SortDOW!$A$11:$H$1367,BE$8)</f>
        <v>684167506</v>
      </c>
      <c r="BF19" s="10">
        <f>VLOOKUP(BB19,[3]SortDOW!$A$11:$H$1367,BF$8)</f>
        <v>698515975</v>
      </c>
      <c r="BG19" s="10">
        <f>VLOOKUP(BB19,[3]SortDOW!$A$11:$H$1367,BG$8)</f>
        <v>671629579</v>
      </c>
      <c r="BH19" s="19">
        <f>VLOOKUP(BB19,[3]SortDOW!$A$11:$H$1367,BH$8)</f>
        <v>0</v>
      </c>
      <c r="BI19" s="19">
        <f>VLOOKUP(BB19,[3]SortDOW!$A$11:$H$1367,BI$8)</f>
        <v>0</v>
      </c>
      <c r="BJ19" s="20">
        <f>VLOOKUP(BB19+BJ$9,[3]SortDOW!$A$11:$H$1367,BJ$8)</f>
        <v>596780822</v>
      </c>
      <c r="BK19" s="63">
        <v>1</v>
      </c>
      <c r="BY19" s="86"/>
      <c r="CB19" s="18">
        <f>CG$1+28</f>
        <v>35716</v>
      </c>
      <c r="CC19" s="10">
        <f>VLOOKUP(CB19,[3]SortDOW!$A$11:$H$1367,CC$8)</f>
        <v>357502120</v>
      </c>
      <c r="CD19" s="10">
        <f>VLOOKUP(CB19,[3]SortDOW!$A$11:$H$1367,CD$8)</f>
        <v>512176233</v>
      </c>
      <c r="CE19" s="10">
        <f>VLOOKUP(CB19,[3]SortDOW!$A$11:$H$1367,CE$8)</f>
        <v>506588144</v>
      </c>
      <c r="CF19" s="10">
        <f>VLOOKUP(CB19,[3]SortDOW!$A$11:$H$1367,CF$8)</f>
        <v>597334789</v>
      </c>
      <c r="CG19" s="10">
        <f>VLOOKUP(CB19,[3]SortDOW!$A$11:$H$1367,CG$8)</f>
        <v>624854310</v>
      </c>
      <c r="CH19" s="19">
        <f>VLOOKUP(CB19,[3]SortDOW!$A$11:$H$1367,CH$8)</f>
        <v>0</v>
      </c>
      <c r="CI19" s="19">
        <f>VLOOKUP(CB19,[3]SortDOW!$A$11:$H$1367,CI$8)</f>
        <v>0</v>
      </c>
      <c r="CJ19" s="20">
        <f>VLOOKUP(CB19+CJ$9,[3]SortDOW!$A$11:$H$1367,CJ$8)</f>
        <v>483717749</v>
      </c>
      <c r="CK19" s="63">
        <v>1</v>
      </c>
      <c r="DA19" s="86"/>
      <c r="DB19" s="18">
        <f>DG$1+28</f>
        <v>35625</v>
      </c>
      <c r="DC19" s="10">
        <f>VLOOKUP(DB19,[3]SortDOW!$A$11:$H$1367,DC$8)</f>
        <v>489495179</v>
      </c>
      <c r="DD19" s="10">
        <f>VLOOKUP(DB19,[3]SortDOW!$A$11:$H$1367,DD$8)</f>
        <v>598972409</v>
      </c>
      <c r="DE19" s="10">
        <f>VLOOKUP(DB19,[3]SortDOW!$A$11:$H$1367,DE$8)</f>
        <v>652848310</v>
      </c>
      <c r="DF19" s="10">
        <f>VLOOKUP(DB19,[3]SortDOW!$A$11:$H$1367,DF$8)</f>
        <v>629087970</v>
      </c>
      <c r="DG19" s="10">
        <f>VLOOKUP(DB19,[3]SortDOW!$A$11:$H$1367,DG$8)</f>
        <v>589596040</v>
      </c>
      <c r="DH19" s="19">
        <f>VLOOKUP(DB19,[3]SortDOW!$A$11:$H$1367,DH$8)</f>
        <v>0</v>
      </c>
      <c r="DI19" s="19">
        <f>VLOOKUP(DB19,[3]SortDOW!$A$11:$H$1367,DI$8)</f>
        <v>0</v>
      </c>
      <c r="DJ19" s="20">
        <f>VLOOKUP(DB19+DJ$9,[3]SortDOW!$A$11:$H$1367,DJ$8)</f>
        <v>460807880</v>
      </c>
      <c r="DK19" s="63">
        <v>1</v>
      </c>
      <c r="EA19" s="86"/>
      <c r="EB19" s="18">
        <f>EG$1+28</f>
        <v>35534</v>
      </c>
      <c r="EC19" s="10">
        <f>VLOOKUP(EB19,[3]SortDOW!$A$11:$H$1367,EC$8)</f>
        <v>406133420</v>
      </c>
      <c r="ED19" s="10">
        <f>VLOOKUP(EB19,[3]SortDOW!$A$11:$H$1367,ED$8)</f>
        <v>508717780</v>
      </c>
      <c r="EE19" s="10">
        <f>VLOOKUP(EB19,[3]SortDOW!$A$11:$H$1367,EE$8)</f>
        <v>499010038</v>
      </c>
      <c r="EF19" s="10">
        <f>VLOOKUP(EB19,[3]SortDOW!$A$11:$H$1367,EF$8)</f>
        <v>502318857</v>
      </c>
      <c r="EG19" s="10">
        <f>VLOOKUP(EB19,[3]SortDOW!$A$11:$H$1367,EG$8)</f>
        <v>468835730</v>
      </c>
      <c r="EH19" s="19">
        <f>VLOOKUP(EB19,[3]SortDOW!$A$11:$H$1367,EH$8)</f>
        <v>0</v>
      </c>
      <c r="EI19" s="19">
        <f>VLOOKUP(EB19,[3]SortDOW!$A$11:$H$1367,EI$8)</f>
        <v>0</v>
      </c>
      <c r="EJ19" s="20">
        <f>VLOOKUP(EB19+EJ$9,[3]SortDOW!$A$11:$H$1367,EJ$8)</f>
        <v>394240380</v>
      </c>
      <c r="EK19" s="63">
        <v>1</v>
      </c>
      <c r="EY19" s="86"/>
      <c r="FB19" s="18">
        <f>FG$1+28</f>
        <v>35353</v>
      </c>
      <c r="FC19" s="10">
        <f>VLOOKUP(FB19,[3]SortDOW!$A$11:$H$1367,FC$8)</f>
        <v>321791710</v>
      </c>
      <c r="FD19" s="10">
        <f>VLOOKUP(FB19,[3]SortDOW!$A$11:$H$1367,FD$8)</f>
        <v>458745770</v>
      </c>
      <c r="FE19" s="10">
        <f>VLOOKUP(FB19,[3]SortDOW!$A$11:$H$1367,FE$8)</f>
        <v>441044230</v>
      </c>
      <c r="FF19" s="10">
        <f>VLOOKUP(FB19,[3]SortDOW!$A$11:$H$1367,FF$8)</f>
        <v>478261670</v>
      </c>
      <c r="FG19" s="10">
        <f>VLOOKUP(FB19,[3]SortDOW!$A$11:$H$1367,FG$8)</f>
        <v>472633268</v>
      </c>
      <c r="FH19" s="19">
        <f>VLOOKUP(FB19,[3]SortDOW!$A$11:$H$1367,FH$8)</f>
        <v>0</v>
      </c>
      <c r="FI19" s="19">
        <f>VLOOKUP(FB19,[3]SortDOW!$A$11:$H$1367,FI$8)</f>
        <v>0</v>
      </c>
      <c r="FJ19" s="20">
        <f>VLOOKUP(FB19+FJ$9,[3]SortDOW!$A$11:$H$1367,FJ$8)</f>
        <v>414377640</v>
      </c>
      <c r="FK19" s="63">
        <v>1</v>
      </c>
      <c r="FY19" s="86"/>
      <c r="GB19" s="18">
        <f>GG$1+28</f>
        <v>35255</v>
      </c>
      <c r="GC19" s="10">
        <f>VLOOKUP(GB19,[3]SortDOW!$A$11:$H$1367,GC$8)</f>
        <v>366209823</v>
      </c>
      <c r="GD19" s="10">
        <f>VLOOKUP(GB19,[3]SortDOW!$A$11:$H$1367,GD$8)</f>
        <v>378364490</v>
      </c>
      <c r="GE19" s="10">
        <f>VLOOKUP(GB19,[3]SortDOW!$A$11:$H$1367,GE$8)</f>
        <v>420775559</v>
      </c>
      <c r="GF19" s="10">
        <f>VLOOKUP(GB19,[3]SortDOW!$A$11:$H$1367,GF$8)</f>
        <v>518821235</v>
      </c>
      <c r="GG19" s="10">
        <f>VLOOKUP(GB19,[3]SortDOW!$A$11:$H$1367,GG$8)</f>
        <v>396014148</v>
      </c>
      <c r="GH19" s="19">
        <f>VLOOKUP(GB19,[3]SortDOW!$A$11:$H$1367,GH$8)</f>
        <v>0</v>
      </c>
      <c r="GI19" s="19">
        <f>VLOOKUP(GB19,[3]SortDOW!$A$11:$H$1367,GI$8)</f>
        <v>0</v>
      </c>
      <c r="GJ19" s="20">
        <f>VLOOKUP(GB19+GJ$9,[3]SortDOW!$A$11:$H$1367,GJ$8)</f>
        <v>416814020</v>
      </c>
      <c r="GK19" s="63">
        <v>1</v>
      </c>
      <c r="GY19" s="86"/>
      <c r="HB19" s="18">
        <f>HG$1+28</f>
        <v>35164</v>
      </c>
      <c r="HC19" s="10">
        <f>VLOOKUP(HB19,[3]SortDOW!$A$11:$H$1367,HC$8)</f>
        <v>418054683</v>
      </c>
      <c r="HD19" s="10">
        <f>VLOOKUP(HB19,[3]SortDOW!$A$11:$H$1367,HD$8)</f>
        <v>426518720</v>
      </c>
      <c r="HE19" s="10">
        <f>VLOOKUP(HB19,[3]SortDOW!$A$11:$H$1367,HE$8)</f>
        <v>474863600</v>
      </c>
      <c r="HF19" s="10">
        <f>VLOOKUP(HB19,[3]SortDOW!$A$11:$H$1367,HF$8)</f>
        <v>519246500</v>
      </c>
      <c r="HG19" s="10">
        <f>VLOOKUP(HB19,[3]SortDOW!$A$11:$H$1367,HG$8)</f>
        <v>412907895</v>
      </c>
      <c r="HH19" s="19">
        <f>VLOOKUP(HB19,[3]SortDOW!$A$11:$H$1367,HH$8)</f>
        <v>0</v>
      </c>
      <c r="HI19" s="19">
        <f>VLOOKUP(HB19,[3]SortDOW!$A$11:$H$1367,HI$8)</f>
        <v>0</v>
      </c>
      <c r="HJ19" s="20">
        <f>VLOOKUP(HB19+HJ$9,[3]SortDOW!$A$11:$H$1367,HJ$8)</f>
        <v>346102780</v>
      </c>
      <c r="HK19" s="63">
        <v>1</v>
      </c>
    </row>
    <row r="20" spans="1:232" x14ac:dyDescent="0.25">
      <c r="H20" s="31"/>
      <c r="I20" s="31"/>
      <c r="J20" s="32" t="s">
        <v>15</v>
      </c>
      <c r="K20" s="20">
        <f>SUM(K11:K19)</f>
        <v>7</v>
      </c>
      <c r="Y20" s="86"/>
      <c r="AJ20" s="32" t="s">
        <v>15</v>
      </c>
      <c r="AK20" s="20">
        <f>SUM(AK11:AK19)</f>
        <v>6</v>
      </c>
      <c r="BA20" s="86"/>
      <c r="BJ20" s="32" t="s">
        <v>15</v>
      </c>
      <c r="BK20" s="20">
        <f t="shared" ref="BK20" si="0">SUM(BK11:BK19)</f>
        <v>7</v>
      </c>
      <c r="BY20" s="86"/>
      <c r="CJ20" s="32" t="s">
        <v>15</v>
      </c>
      <c r="CK20" s="20">
        <f t="shared" ref="CK20" si="1">SUM(CK11:CK19)</f>
        <v>7</v>
      </c>
      <c r="DA20" s="86"/>
      <c r="DJ20" s="32" t="s">
        <v>15</v>
      </c>
      <c r="DK20" s="20">
        <f t="shared" ref="DK20" si="2">SUM(DK11:DK19)</f>
        <v>6</v>
      </c>
      <c r="EA20" s="86"/>
      <c r="EJ20" s="32" t="s">
        <v>15</v>
      </c>
      <c r="EK20" s="20">
        <f t="shared" ref="EK20" si="3">SUM(EK11:EK19)</f>
        <v>7</v>
      </c>
      <c r="EY20" s="86"/>
      <c r="FJ20" s="32" t="s">
        <v>15</v>
      </c>
      <c r="FK20" s="20">
        <f t="shared" ref="FK20" si="4">SUM(FK11:FK19)</f>
        <v>7</v>
      </c>
      <c r="FY20" s="86"/>
      <c r="GJ20" s="32" t="s">
        <v>15</v>
      </c>
      <c r="GK20" s="20">
        <f t="shared" ref="GK20" si="5">SUM(GK11:GK19)</f>
        <v>7</v>
      </c>
      <c r="GY20" s="86"/>
      <c r="HJ20" s="32" t="s">
        <v>15</v>
      </c>
      <c r="HK20" s="20">
        <f t="shared" ref="HK20" si="6">SUM(HK11:HK19)</f>
        <v>7</v>
      </c>
    </row>
    <row r="21" spans="1:232" hidden="1" x14ac:dyDescent="0.25">
      <c r="B21" s="18"/>
      <c r="C21" s="10"/>
      <c r="D21" s="10"/>
      <c r="E21" s="10"/>
      <c r="F21" s="10"/>
      <c r="G21" s="10"/>
      <c r="H21" s="31"/>
      <c r="I21" s="31"/>
      <c r="L21" s="10"/>
      <c r="M21" s="10"/>
      <c r="N21" s="10"/>
      <c r="O21" s="10"/>
      <c r="P21" s="10"/>
      <c r="Q21" s="10"/>
      <c r="Y21" s="86"/>
      <c r="AB21" s="18"/>
      <c r="AC21" s="10"/>
      <c r="AD21" s="10"/>
      <c r="AE21" s="10"/>
      <c r="AF21" s="10"/>
      <c r="AG21" s="10"/>
      <c r="AL21" s="10"/>
      <c r="AM21" s="10"/>
      <c r="AN21" s="10"/>
      <c r="AO21" s="10"/>
      <c r="AP21" s="10"/>
      <c r="BA21" s="86"/>
      <c r="BB21" s="18"/>
      <c r="BC21" s="10"/>
      <c r="BD21" s="10"/>
      <c r="BE21" s="10"/>
      <c r="BF21" s="10"/>
      <c r="BG21" s="10"/>
      <c r="BL21" s="10"/>
      <c r="BM21" s="10"/>
      <c r="BN21" s="10"/>
      <c r="BO21" s="10"/>
      <c r="BP21" s="10"/>
      <c r="BQ21" s="10"/>
      <c r="BY21" s="86"/>
      <c r="CB21" s="18"/>
      <c r="CC21" s="10"/>
      <c r="CD21" s="10"/>
      <c r="CE21" s="10"/>
      <c r="CF21" s="10"/>
      <c r="CG21" s="10"/>
      <c r="CL21" s="10"/>
      <c r="CM21" s="10"/>
      <c r="CN21" s="10"/>
      <c r="CO21" s="10"/>
      <c r="CP21" s="10"/>
      <c r="CQ21" s="10"/>
      <c r="DA21" s="86"/>
      <c r="DB21" s="18"/>
      <c r="DC21" s="10"/>
      <c r="DD21" s="10"/>
      <c r="DE21" s="10"/>
      <c r="DF21" s="10"/>
      <c r="DG21" s="10"/>
      <c r="DL21" s="10"/>
      <c r="DM21" s="10"/>
      <c r="DN21" s="10"/>
      <c r="DO21" s="10"/>
      <c r="DP21" s="10"/>
      <c r="DQ21" s="10"/>
      <c r="EA21" s="86"/>
      <c r="EB21" s="18"/>
      <c r="EC21" s="10"/>
      <c r="ED21" s="10"/>
      <c r="EE21" s="10"/>
      <c r="EF21" s="10"/>
      <c r="EG21" s="10"/>
      <c r="EL21" s="10"/>
      <c r="EM21" s="10"/>
      <c r="EN21" s="10"/>
      <c r="EO21" s="10"/>
      <c r="EP21" s="10"/>
      <c r="EQ21" s="10"/>
      <c r="EY21" s="86"/>
      <c r="FB21" s="18"/>
      <c r="FC21" s="10"/>
      <c r="FD21" s="10"/>
      <c r="FE21" s="10"/>
      <c r="FF21" s="10"/>
      <c r="FG21" s="10"/>
      <c r="FL21" s="10"/>
      <c r="FM21" s="10"/>
      <c r="FN21" s="10"/>
      <c r="FO21" s="10"/>
      <c r="FP21" s="10"/>
      <c r="FQ21" s="10"/>
      <c r="FY21" s="86"/>
      <c r="GB21" s="18"/>
      <c r="GC21" s="10"/>
      <c r="GD21" s="10"/>
      <c r="GE21" s="10"/>
      <c r="GF21" s="10"/>
      <c r="GG21" s="10"/>
      <c r="GL21" s="10"/>
      <c r="GM21" s="10"/>
      <c r="GN21" s="10"/>
      <c r="GO21" s="10"/>
      <c r="GP21" s="10"/>
      <c r="GQ21" s="10"/>
      <c r="GY21" s="86"/>
      <c r="HB21" s="18"/>
      <c r="HC21" s="10"/>
      <c r="HD21" s="10"/>
      <c r="HE21" s="10"/>
      <c r="HF21" s="10"/>
      <c r="HG21" s="10"/>
      <c r="HL21" s="10"/>
      <c r="HM21" s="10"/>
      <c r="HN21" s="10"/>
      <c r="HO21" s="10"/>
      <c r="HP21" s="10"/>
      <c r="HQ21" s="10"/>
    </row>
    <row r="22" spans="1:232" hidden="1" x14ac:dyDescent="0.25">
      <c r="C22" s="10"/>
      <c r="H22" s="31"/>
      <c r="I22" s="31"/>
      <c r="Y22" s="86"/>
      <c r="AC22" s="10"/>
      <c r="BA22" s="86"/>
      <c r="BC22" s="10"/>
      <c r="BY22" s="86"/>
      <c r="CC22" s="10"/>
      <c r="DA22" s="86"/>
      <c r="DC22" s="10"/>
      <c r="EA22" s="86"/>
      <c r="EC22" s="10"/>
      <c r="EY22" s="86"/>
      <c r="FC22" s="10"/>
      <c r="FY22" s="86"/>
      <c r="GC22" s="10"/>
      <c r="GY22" s="86"/>
      <c r="HC22" s="10"/>
    </row>
    <row r="23" spans="1:232" hidden="1" x14ac:dyDescent="0.25">
      <c r="H23" s="31"/>
      <c r="I23" s="31"/>
      <c r="Y23" s="86"/>
      <c r="BA23" s="86"/>
      <c r="BY23" s="86"/>
      <c r="DA23" s="86"/>
      <c r="EA23" s="86"/>
      <c r="EY23" s="86"/>
      <c r="FY23" s="86"/>
      <c r="GY23" s="86"/>
    </row>
    <row r="24" spans="1:232" hidden="1" x14ac:dyDescent="0.25">
      <c r="H24" s="31"/>
      <c r="I24" s="31"/>
      <c r="Y24" s="86"/>
      <c r="BA24" s="86"/>
      <c r="BY24" s="86"/>
      <c r="DA24" s="86"/>
      <c r="EA24" s="86"/>
      <c r="EY24" s="86"/>
      <c r="FY24" s="86"/>
      <c r="GY24" s="86"/>
    </row>
    <row r="25" spans="1:232" hidden="1" x14ac:dyDescent="0.25">
      <c r="H25" s="31"/>
      <c r="I25" s="31"/>
      <c r="Y25" s="86"/>
      <c r="BA25" s="86"/>
      <c r="BY25" s="86"/>
      <c r="DA25" s="86"/>
      <c r="EA25" s="86"/>
      <c r="EY25" s="86"/>
      <c r="FY25" s="86"/>
      <c r="GY25" s="86"/>
    </row>
    <row r="26" spans="1:232" ht="18" x14ac:dyDescent="0.25">
      <c r="C26" s="94" t="s">
        <v>16</v>
      </c>
      <c r="D26" s="95"/>
      <c r="E26" s="95"/>
      <c r="F26" s="95"/>
      <c r="G26" s="95"/>
      <c r="H26" s="95"/>
      <c r="I26" s="95"/>
      <c r="J26" s="96"/>
      <c r="L26" s="94" t="s">
        <v>17</v>
      </c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  <c r="Y26" s="86"/>
      <c r="AC26" s="94" t="str">
        <f>$C26</f>
        <v>Holiday Indices  (= Holiday / Given Day )</v>
      </c>
      <c r="AD26" s="95"/>
      <c r="AE26" s="95"/>
      <c r="AF26" s="95"/>
      <c r="AG26" s="95"/>
      <c r="AH26" s="95"/>
      <c r="AI26" s="95"/>
      <c r="AJ26" s="96"/>
      <c r="AL26" s="94" t="str">
        <f>$L26</f>
        <v>Determining Outliers</v>
      </c>
      <c r="AM26" s="95"/>
      <c r="AN26" s="95"/>
      <c r="AO26" s="95"/>
      <c r="AP26" s="101"/>
      <c r="AQ26" s="95"/>
      <c r="AR26" s="95"/>
      <c r="AS26" s="95"/>
      <c r="AT26" s="95"/>
      <c r="AU26" s="95"/>
      <c r="AV26" s="95"/>
      <c r="AW26" s="95"/>
      <c r="AX26" s="96"/>
      <c r="BA26" s="86"/>
      <c r="BC26" s="94" t="str">
        <f>$C26</f>
        <v>Holiday Indices  (= Holiday / Given Day )</v>
      </c>
      <c r="BD26" s="95"/>
      <c r="BE26" s="95"/>
      <c r="BF26" s="95"/>
      <c r="BG26" s="95"/>
      <c r="BH26" s="95"/>
      <c r="BI26" s="95"/>
      <c r="BJ26" s="96"/>
      <c r="BL26" s="94" t="str">
        <f>$L26</f>
        <v>Determining Outliers</v>
      </c>
      <c r="BM26" s="95"/>
      <c r="BN26" s="95"/>
      <c r="BO26" s="95"/>
      <c r="BP26" s="101"/>
      <c r="BQ26" s="95"/>
      <c r="BR26" s="95"/>
      <c r="BS26" s="95"/>
      <c r="BT26" s="95"/>
      <c r="BU26" s="95"/>
      <c r="BV26" s="95"/>
      <c r="BW26" s="95"/>
      <c r="BX26" s="96"/>
      <c r="BY26" s="86"/>
      <c r="CC26" s="94" t="str">
        <f>$C26</f>
        <v>Holiday Indices  (= Holiday / Given Day )</v>
      </c>
      <c r="CD26" s="95"/>
      <c r="CE26" s="95"/>
      <c r="CF26" s="95"/>
      <c r="CG26" s="95"/>
      <c r="CH26" s="95"/>
      <c r="CI26" s="95"/>
      <c r="CJ26" s="96"/>
      <c r="CL26" s="94" t="str">
        <f>$L26</f>
        <v>Determining Outliers</v>
      </c>
      <c r="CM26" s="95"/>
      <c r="CN26" s="95"/>
      <c r="CO26" s="95"/>
      <c r="CP26" s="101"/>
      <c r="CQ26" s="95"/>
      <c r="CR26" s="95"/>
      <c r="CS26" s="95"/>
      <c r="CT26" s="95"/>
      <c r="CU26" s="95"/>
      <c r="CV26" s="95"/>
      <c r="CW26" s="95"/>
      <c r="CX26" s="96"/>
      <c r="DA26" s="86"/>
      <c r="DC26" s="94" t="str">
        <f>$C26</f>
        <v>Holiday Indices  (= Holiday / Given Day )</v>
      </c>
      <c r="DD26" s="95"/>
      <c r="DE26" s="95"/>
      <c r="DF26" s="95"/>
      <c r="DG26" s="95"/>
      <c r="DH26" s="95"/>
      <c r="DI26" s="95"/>
      <c r="DJ26" s="96"/>
      <c r="DL26" s="94" t="str">
        <f>$L26</f>
        <v>Determining Outliers</v>
      </c>
      <c r="DM26" s="95"/>
      <c r="DN26" s="95"/>
      <c r="DO26" s="95"/>
      <c r="DP26" s="101"/>
      <c r="DQ26" s="95"/>
      <c r="DR26" s="95"/>
      <c r="DS26" s="95"/>
      <c r="DT26" s="95"/>
      <c r="DU26" s="95"/>
      <c r="DV26" s="95"/>
      <c r="DW26" s="95"/>
      <c r="DX26" s="96"/>
      <c r="EA26" s="86"/>
      <c r="EC26" s="94" t="str">
        <f>$C26</f>
        <v>Holiday Indices  (= Holiday / Given Day )</v>
      </c>
      <c r="ED26" s="95"/>
      <c r="EE26" s="95"/>
      <c r="EF26" s="95"/>
      <c r="EG26" s="95"/>
      <c r="EH26" s="95"/>
      <c r="EI26" s="95"/>
      <c r="EJ26" s="96"/>
      <c r="EL26" s="94" t="str">
        <f>$L26</f>
        <v>Determining Outliers</v>
      </c>
      <c r="EM26" s="95"/>
      <c r="EN26" s="95"/>
      <c r="EO26" s="95"/>
      <c r="EP26" s="101"/>
      <c r="EQ26" s="95"/>
      <c r="ER26" s="95"/>
      <c r="ES26" s="95"/>
      <c r="ET26" s="95"/>
      <c r="EU26" s="95"/>
      <c r="EV26" s="95"/>
      <c r="EW26" s="95"/>
      <c r="EX26" s="96"/>
      <c r="EY26" s="86"/>
      <c r="FC26" s="94" t="str">
        <f>$C26</f>
        <v>Holiday Indices  (= Holiday / Given Day )</v>
      </c>
      <c r="FD26" s="95"/>
      <c r="FE26" s="95"/>
      <c r="FF26" s="95"/>
      <c r="FG26" s="95"/>
      <c r="FH26" s="95"/>
      <c r="FI26" s="95"/>
      <c r="FJ26" s="96"/>
      <c r="FL26" s="94" t="str">
        <f>$L26</f>
        <v>Determining Outliers</v>
      </c>
      <c r="FM26" s="95"/>
      <c r="FN26" s="95"/>
      <c r="FO26" s="95"/>
      <c r="FP26" s="101"/>
      <c r="FQ26" s="95"/>
      <c r="FR26" s="95"/>
      <c r="FS26" s="95"/>
      <c r="FT26" s="95"/>
      <c r="FU26" s="95"/>
      <c r="FV26" s="95"/>
      <c r="FW26" s="95"/>
      <c r="FX26" s="96"/>
      <c r="FY26" s="86"/>
      <c r="GC26" s="94" t="str">
        <f>$C26</f>
        <v>Holiday Indices  (= Holiday / Given Day )</v>
      </c>
      <c r="GD26" s="95"/>
      <c r="GE26" s="95"/>
      <c r="GF26" s="95"/>
      <c r="GG26" s="95"/>
      <c r="GH26" s="95"/>
      <c r="GI26" s="95"/>
      <c r="GJ26" s="96"/>
      <c r="GL26" s="94" t="str">
        <f>$L26</f>
        <v>Determining Outliers</v>
      </c>
      <c r="GM26" s="95"/>
      <c r="GN26" s="95"/>
      <c r="GO26" s="95"/>
      <c r="GP26" s="101"/>
      <c r="GQ26" s="95"/>
      <c r="GR26" s="95"/>
      <c r="GS26" s="95"/>
      <c r="GT26" s="95"/>
      <c r="GU26" s="95"/>
      <c r="GV26" s="95"/>
      <c r="GW26" s="95"/>
      <c r="GX26" s="96"/>
      <c r="GY26" s="86"/>
      <c r="HC26" s="94" t="str">
        <f>$C26</f>
        <v>Holiday Indices  (= Holiday / Given Day )</v>
      </c>
      <c r="HD26" s="95"/>
      <c r="HE26" s="95"/>
      <c r="HF26" s="95"/>
      <c r="HG26" s="95"/>
      <c r="HH26" s="95"/>
      <c r="HI26" s="95"/>
      <c r="HJ26" s="96"/>
      <c r="HL26" s="94" t="str">
        <f>$L26</f>
        <v>Determining Outliers</v>
      </c>
      <c r="HM26" s="95"/>
      <c r="HN26" s="95"/>
      <c r="HO26" s="95"/>
      <c r="HP26" s="101"/>
      <c r="HQ26" s="95"/>
      <c r="HR26" s="95"/>
      <c r="HS26" s="95"/>
      <c r="HT26" s="95"/>
      <c r="HU26" s="95"/>
      <c r="HV26" s="95"/>
      <c r="HW26" s="95"/>
      <c r="HX26" s="96"/>
    </row>
    <row r="27" spans="1:232" ht="15.75" thickBot="1" x14ac:dyDescent="0.3">
      <c r="H27" s="31"/>
      <c r="I27" s="31"/>
      <c r="O27" s="33" t="s">
        <v>18</v>
      </c>
      <c r="P27" s="34">
        <v>1.5</v>
      </c>
      <c r="S27" s="35">
        <v>1</v>
      </c>
      <c r="U27" s="36">
        <v>1.5</v>
      </c>
      <c r="V27" s="37">
        <v>2</v>
      </c>
      <c r="Y27" s="86"/>
      <c r="AH27" s="31"/>
      <c r="AI27" s="31"/>
      <c r="AO27" s="33" t="s">
        <v>18</v>
      </c>
      <c r="AP27" s="38">
        <f>MaxStdDev</f>
        <v>1.5</v>
      </c>
      <c r="AS27" s="35">
        <f>$S27</f>
        <v>1</v>
      </c>
      <c r="AU27" s="36">
        <f>$U27</f>
        <v>1.5</v>
      </c>
      <c r="AV27" s="37">
        <f>$V27</f>
        <v>2</v>
      </c>
      <c r="BA27" s="86"/>
      <c r="BH27" s="31"/>
      <c r="BI27" s="31"/>
      <c r="BO27" s="33" t="s">
        <v>18</v>
      </c>
      <c r="BP27" s="38">
        <f>MaxStdDev</f>
        <v>1.5</v>
      </c>
      <c r="BS27" s="35">
        <f>$S27</f>
        <v>1</v>
      </c>
      <c r="BU27" s="36">
        <f>$U27</f>
        <v>1.5</v>
      </c>
      <c r="BV27" s="37">
        <f>$V27</f>
        <v>2</v>
      </c>
      <c r="BY27" s="86"/>
      <c r="CH27" s="31"/>
      <c r="CI27" s="31"/>
      <c r="CO27" s="33" t="s">
        <v>18</v>
      </c>
      <c r="CP27" s="38">
        <f>MaxStdDev</f>
        <v>1.5</v>
      </c>
      <c r="CS27" s="35">
        <f>$S27</f>
        <v>1</v>
      </c>
      <c r="CU27" s="36">
        <f>$U27</f>
        <v>1.5</v>
      </c>
      <c r="CV27" s="37">
        <f>$V27</f>
        <v>2</v>
      </c>
      <c r="DA27" s="86"/>
      <c r="DH27" s="31"/>
      <c r="DI27" s="31"/>
      <c r="DO27" s="33" t="s">
        <v>18</v>
      </c>
      <c r="DP27" s="38">
        <f>MaxStdDev</f>
        <v>1.5</v>
      </c>
      <c r="DS27" s="35">
        <f>$S27</f>
        <v>1</v>
      </c>
      <c r="DU27" s="36">
        <f>$U27</f>
        <v>1.5</v>
      </c>
      <c r="DV27" s="37">
        <f>$V27</f>
        <v>2</v>
      </c>
      <c r="EA27" s="86"/>
      <c r="EH27" s="31"/>
      <c r="EI27" s="31"/>
      <c r="EO27" s="33" t="s">
        <v>18</v>
      </c>
      <c r="EP27" s="38">
        <f>MaxStdDev</f>
        <v>1.5</v>
      </c>
      <c r="ES27" s="35">
        <f>$S27</f>
        <v>1</v>
      </c>
      <c r="EU27" s="36">
        <f>$U27</f>
        <v>1.5</v>
      </c>
      <c r="EV27" s="37">
        <f>$V27</f>
        <v>2</v>
      </c>
      <c r="EY27" s="86"/>
      <c r="FH27" s="31"/>
      <c r="FI27" s="31"/>
      <c r="FO27" s="33" t="s">
        <v>18</v>
      </c>
      <c r="FP27" s="38">
        <f>MaxStdDev</f>
        <v>1.5</v>
      </c>
      <c r="FS27" s="35">
        <f>$S27</f>
        <v>1</v>
      </c>
      <c r="FU27" s="36">
        <f>$U27</f>
        <v>1.5</v>
      </c>
      <c r="FV27" s="37">
        <f>$V27</f>
        <v>2</v>
      </c>
      <c r="FY27" s="86"/>
      <c r="GH27" s="31"/>
      <c r="GI27" s="31"/>
      <c r="GO27" s="33" t="s">
        <v>18</v>
      </c>
      <c r="GP27" s="38">
        <f>MaxStdDev</f>
        <v>1.5</v>
      </c>
      <c r="GS27" s="35">
        <f>$S27</f>
        <v>1</v>
      </c>
      <c r="GU27" s="36">
        <f>$U27</f>
        <v>1.5</v>
      </c>
      <c r="GV27" s="37">
        <f>$V27</f>
        <v>2</v>
      </c>
      <c r="GY27" s="86"/>
      <c r="HH27" s="31"/>
      <c r="HI27" s="31"/>
      <c r="HO27" s="33" t="s">
        <v>18</v>
      </c>
      <c r="HP27" s="38">
        <f>MaxStdDev</f>
        <v>1.5</v>
      </c>
      <c r="HS27" s="35">
        <f>$S27</f>
        <v>1</v>
      </c>
      <c r="HU27" s="36">
        <f>$U27</f>
        <v>1.5</v>
      </c>
      <c r="HV27" s="37">
        <f>$V27</f>
        <v>2</v>
      </c>
    </row>
    <row r="28" spans="1:232" x14ac:dyDescent="0.25">
      <c r="H28" s="31"/>
      <c r="I28" s="31"/>
      <c r="L28" s="97" t="s">
        <v>19</v>
      </c>
      <c r="M28" s="98"/>
      <c r="N28" s="98"/>
      <c r="O28" s="98"/>
      <c r="P28" s="98"/>
      <c r="Q28" s="99"/>
      <c r="S28" s="97" t="s">
        <v>20</v>
      </c>
      <c r="T28" s="98"/>
      <c r="U28" s="98"/>
      <c r="V28" s="98"/>
      <c r="W28" s="98"/>
      <c r="X28" s="99"/>
      <c r="Y28" s="86"/>
      <c r="AH28" s="31"/>
      <c r="AI28" s="31"/>
      <c r="AL28" s="97" t="s">
        <v>19</v>
      </c>
      <c r="AM28" s="98"/>
      <c r="AN28" s="98"/>
      <c r="AO28" s="98"/>
      <c r="AP28" s="100"/>
      <c r="AQ28" s="99"/>
      <c r="AS28" s="97" t="s">
        <v>20</v>
      </c>
      <c r="AT28" s="98"/>
      <c r="AU28" s="98"/>
      <c r="AV28" s="98"/>
      <c r="AW28" s="98"/>
      <c r="AX28" s="99"/>
      <c r="BA28" s="86"/>
      <c r="BH28" s="31"/>
      <c r="BI28" s="31"/>
      <c r="BL28" s="97" t="s">
        <v>19</v>
      </c>
      <c r="BM28" s="98"/>
      <c r="BN28" s="98"/>
      <c r="BO28" s="98"/>
      <c r="BP28" s="100"/>
      <c r="BQ28" s="99"/>
      <c r="BS28" s="97" t="s">
        <v>20</v>
      </c>
      <c r="BT28" s="98"/>
      <c r="BU28" s="98"/>
      <c r="BV28" s="98"/>
      <c r="BW28" s="98"/>
      <c r="BX28" s="99"/>
      <c r="BY28" s="86"/>
      <c r="CH28" s="31"/>
      <c r="CI28" s="31"/>
      <c r="CL28" s="97" t="s">
        <v>19</v>
      </c>
      <c r="CM28" s="98"/>
      <c r="CN28" s="98"/>
      <c r="CO28" s="98"/>
      <c r="CP28" s="100"/>
      <c r="CQ28" s="99"/>
      <c r="CS28" s="97" t="s">
        <v>20</v>
      </c>
      <c r="CT28" s="98"/>
      <c r="CU28" s="98"/>
      <c r="CV28" s="98"/>
      <c r="CW28" s="98"/>
      <c r="CX28" s="99"/>
      <c r="DA28" s="86"/>
      <c r="DH28" s="31"/>
      <c r="DI28" s="31"/>
      <c r="DL28" s="97" t="s">
        <v>19</v>
      </c>
      <c r="DM28" s="98"/>
      <c r="DN28" s="98"/>
      <c r="DO28" s="98"/>
      <c r="DP28" s="100"/>
      <c r="DQ28" s="99"/>
      <c r="DS28" s="97" t="s">
        <v>20</v>
      </c>
      <c r="DT28" s="98"/>
      <c r="DU28" s="98"/>
      <c r="DV28" s="98"/>
      <c r="DW28" s="98"/>
      <c r="DX28" s="99"/>
      <c r="EA28" s="86"/>
      <c r="EH28" s="31"/>
      <c r="EI28" s="31"/>
      <c r="EL28" s="97" t="s">
        <v>19</v>
      </c>
      <c r="EM28" s="98"/>
      <c r="EN28" s="98"/>
      <c r="EO28" s="98"/>
      <c r="EP28" s="100"/>
      <c r="EQ28" s="99"/>
      <c r="ES28" s="97" t="s">
        <v>20</v>
      </c>
      <c r="ET28" s="98"/>
      <c r="EU28" s="98"/>
      <c r="EV28" s="98"/>
      <c r="EW28" s="98"/>
      <c r="EX28" s="99"/>
      <c r="EY28" s="86"/>
      <c r="FH28" s="31"/>
      <c r="FI28" s="31"/>
      <c r="FL28" s="97" t="s">
        <v>19</v>
      </c>
      <c r="FM28" s="98"/>
      <c r="FN28" s="98"/>
      <c r="FO28" s="98"/>
      <c r="FP28" s="100"/>
      <c r="FQ28" s="99"/>
      <c r="FS28" s="97" t="s">
        <v>20</v>
      </c>
      <c r="FT28" s="98"/>
      <c r="FU28" s="98"/>
      <c r="FV28" s="98"/>
      <c r="FW28" s="98"/>
      <c r="FX28" s="99"/>
      <c r="FY28" s="86"/>
      <c r="GH28" s="31"/>
      <c r="GI28" s="31"/>
      <c r="GL28" s="97" t="s">
        <v>19</v>
      </c>
      <c r="GM28" s="98"/>
      <c r="GN28" s="98"/>
      <c r="GO28" s="98"/>
      <c r="GP28" s="100"/>
      <c r="GQ28" s="99"/>
      <c r="GS28" s="97" t="s">
        <v>20</v>
      </c>
      <c r="GT28" s="98"/>
      <c r="GU28" s="98"/>
      <c r="GV28" s="98"/>
      <c r="GW28" s="98"/>
      <c r="GX28" s="99"/>
      <c r="GY28" s="86"/>
      <c r="HH28" s="31"/>
      <c r="HI28" s="31"/>
      <c r="HL28" s="97" t="s">
        <v>19</v>
      </c>
      <c r="HM28" s="98"/>
      <c r="HN28" s="98"/>
      <c r="HO28" s="98"/>
      <c r="HP28" s="100"/>
      <c r="HQ28" s="99"/>
      <c r="HS28" s="97" t="s">
        <v>20</v>
      </c>
      <c r="HT28" s="98"/>
      <c r="HU28" s="98"/>
      <c r="HV28" s="98"/>
      <c r="HW28" s="98"/>
      <c r="HX28" s="99"/>
    </row>
    <row r="29" spans="1:232" ht="23.25" x14ac:dyDescent="0.25">
      <c r="H29" s="31"/>
      <c r="I29" s="31"/>
      <c r="L29" s="15" t="s">
        <v>7</v>
      </c>
      <c r="M29" s="15" t="s">
        <v>8</v>
      </c>
      <c r="N29" s="15" t="s">
        <v>9</v>
      </c>
      <c r="O29" s="15" t="s">
        <v>10</v>
      </c>
      <c r="P29" s="15" t="s">
        <v>1</v>
      </c>
      <c r="Q29" s="16" t="str">
        <f>$J$10</f>
        <v>Next Mon</v>
      </c>
      <c r="S29" s="15" t="s">
        <v>7</v>
      </c>
      <c r="T29" s="15" t="s">
        <v>8</v>
      </c>
      <c r="U29" s="15" t="s">
        <v>9</v>
      </c>
      <c r="V29" s="15" t="s">
        <v>10</v>
      </c>
      <c r="W29" s="15" t="s">
        <v>1</v>
      </c>
      <c r="X29" s="16" t="str">
        <f>$J$10</f>
        <v>Next Mon</v>
      </c>
      <c r="Y29" s="86"/>
      <c r="AH29" s="31"/>
      <c r="AI29" s="31"/>
      <c r="AL29" s="15" t="s">
        <v>7</v>
      </c>
      <c r="AM29" s="15" t="s">
        <v>8</v>
      </c>
      <c r="AN29" s="15" t="s">
        <v>9</v>
      </c>
      <c r="AO29" s="15" t="s">
        <v>10</v>
      </c>
      <c r="AP29" s="15" t="s">
        <v>1</v>
      </c>
      <c r="AQ29" s="16" t="str">
        <f>$J$10</f>
        <v>Next Mon</v>
      </c>
      <c r="AS29" s="15" t="s">
        <v>7</v>
      </c>
      <c r="AT29" s="15" t="s">
        <v>8</v>
      </c>
      <c r="AU29" s="15" t="s">
        <v>9</v>
      </c>
      <c r="AV29" s="15" t="s">
        <v>10</v>
      </c>
      <c r="AW29" s="15" t="s">
        <v>1</v>
      </c>
      <c r="AX29" s="16" t="str">
        <f>$J$10</f>
        <v>Next Mon</v>
      </c>
      <c r="BA29" s="86"/>
      <c r="BH29" s="31"/>
      <c r="BI29" s="31"/>
      <c r="BL29" s="15" t="s">
        <v>7</v>
      </c>
      <c r="BM29" s="15" t="s">
        <v>8</v>
      </c>
      <c r="BN29" s="15" t="s">
        <v>9</v>
      </c>
      <c r="BO29" s="15" t="s">
        <v>10</v>
      </c>
      <c r="BP29" s="15" t="s">
        <v>1</v>
      </c>
      <c r="BQ29" s="16" t="str">
        <f>$J$10</f>
        <v>Next Mon</v>
      </c>
      <c r="BS29" s="15" t="s">
        <v>7</v>
      </c>
      <c r="BT29" s="15" t="s">
        <v>8</v>
      </c>
      <c r="BU29" s="15" t="s">
        <v>9</v>
      </c>
      <c r="BV29" s="15" t="s">
        <v>10</v>
      </c>
      <c r="BW29" s="15" t="s">
        <v>1</v>
      </c>
      <c r="BX29" s="16" t="str">
        <f>$J$10</f>
        <v>Next Mon</v>
      </c>
      <c r="BY29" s="86"/>
      <c r="CH29" s="31"/>
      <c r="CI29" s="31"/>
      <c r="CL29" s="15" t="s">
        <v>7</v>
      </c>
      <c r="CM29" s="15" t="s">
        <v>8</v>
      </c>
      <c r="CN29" s="15" t="s">
        <v>9</v>
      </c>
      <c r="CO29" s="15" t="s">
        <v>10</v>
      </c>
      <c r="CP29" s="15" t="s">
        <v>1</v>
      </c>
      <c r="CQ29" s="16" t="str">
        <f>$J$10</f>
        <v>Next Mon</v>
      </c>
      <c r="CS29" s="15" t="s">
        <v>7</v>
      </c>
      <c r="CT29" s="15" t="s">
        <v>8</v>
      </c>
      <c r="CU29" s="15" t="s">
        <v>9</v>
      </c>
      <c r="CV29" s="15" t="s">
        <v>10</v>
      </c>
      <c r="CW29" s="15" t="s">
        <v>1</v>
      </c>
      <c r="CX29" s="16" t="str">
        <f>$J$10</f>
        <v>Next Mon</v>
      </c>
      <c r="DA29" s="86"/>
      <c r="DH29" s="31"/>
      <c r="DI29" s="31"/>
      <c r="DL29" s="15" t="s">
        <v>7</v>
      </c>
      <c r="DM29" s="15" t="s">
        <v>8</v>
      </c>
      <c r="DN29" s="15" t="s">
        <v>9</v>
      </c>
      <c r="DO29" s="15" t="s">
        <v>10</v>
      </c>
      <c r="DP29" s="15" t="s">
        <v>1</v>
      </c>
      <c r="DQ29" s="16" t="str">
        <f>$J$10</f>
        <v>Next Mon</v>
      </c>
      <c r="DS29" s="15" t="s">
        <v>7</v>
      </c>
      <c r="DT29" s="15" t="s">
        <v>8</v>
      </c>
      <c r="DU29" s="15" t="s">
        <v>9</v>
      </c>
      <c r="DV29" s="15" t="s">
        <v>10</v>
      </c>
      <c r="DW29" s="15" t="s">
        <v>1</v>
      </c>
      <c r="DX29" s="16" t="str">
        <f>$J$10</f>
        <v>Next Mon</v>
      </c>
      <c r="EA29" s="86"/>
      <c r="EH29" s="31"/>
      <c r="EI29" s="31"/>
      <c r="EL29" s="15" t="s">
        <v>7</v>
      </c>
      <c r="EM29" s="15" t="s">
        <v>8</v>
      </c>
      <c r="EN29" s="15" t="s">
        <v>9</v>
      </c>
      <c r="EO29" s="15" t="s">
        <v>10</v>
      </c>
      <c r="EP29" s="15" t="s">
        <v>1</v>
      </c>
      <c r="EQ29" s="16" t="str">
        <f>$J$10</f>
        <v>Next Mon</v>
      </c>
      <c r="ES29" s="15" t="s">
        <v>7</v>
      </c>
      <c r="ET29" s="15" t="s">
        <v>8</v>
      </c>
      <c r="EU29" s="15" t="s">
        <v>9</v>
      </c>
      <c r="EV29" s="15" t="s">
        <v>10</v>
      </c>
      <c r="EW29" s="15" t="s">
        <v>1</v>
      </c>
      <c r="EX29" s="16" t="str">
        <f>$J$10</f>
        <v>Next Mon</v>
      </c>
      <c r="EY29" s="86"/>
      <c r="FH29" s="31"/>
      <c r="FI29" s="31"/>
      <c r="FL29" s="15" t="s">
        <v>7</v>
      </c>
      <c r="FM29" s="15" t="s">
        <v>8</v>
      </c>
      <c r="FN29" s="15" t="s">
        <v>9</v>
      </c>
      <c r="FO29" s="15" t="s">
        <v>10</v>
      </c>
      <c r="FP29" s="15" t="s">
        <v>1</v>
      </c>
      <c r="FQ29" s="16" t="str">
        <f>$J$10</f>
        <v>Next Mon</v>
      </c>
      <c r="FS29" s="15" t="s">
        <v>7</v>
      </c>
      <c r="FT29" s="15" t="s">
        <v>8</v>
      </c>
      <c r="FU29" s="15" t="s">
        <v>9</v>
      </c>
      <c r="FV29" s="15" t="s">
        <v>10</v>
      </c>
      <c r="FW29" s="15" t="s">
        <v>1</v>
      </c>
      <c r="FX29" s="16" t="str">
        <f>$J$10</f>
        <v>Next Mon</v>
      </c>
      <c r="FY29" s="86"/>
      <c r="GH29" s="31"/>
      <c r="GI29" s="31"/>
      <c r="GL29" s="15" t="s">
        <v>7</v>
      </c>
      <c r="GM29" s="15" t="s">
        <v>8</v>
      </c>
      <c r="GN29" s="15" t="s">
        <v>9</v>
      </c>
      <c r="GO29" s="15" t="s">
        <v>10</v>
      </c>
      <c r="GP29" s="15" t="s">
        <v>1</v>
      </c>
      <c r="GQ29" s="16" t="str">
        <f>$J$10</f>
        <v>Next Mon</v>
      </c>
      <c r="GS29" s="15" t="s">
        <v>7</v>
      </c>
      <c r="GT29" s="15" t="s">
        <v>8</v>
      </c>
      <c r="GU29" s="15" t="s">
        <v>9</v>
      </c>
      <c r="GV29" s="15" t="s">
        <v>10</v>
      </c>
      <c r="GW29" s="15" t="s">
        <v>1</v>
      </c>
      <c r="GX29" s="16" t="str">
        <f>$J$10</f>
        <v>Next Mon</v>
      </c>
      <c r="GY29" s="86"/>
      <c r="HH29" s="31"/>
      <c r="HI29" s="31"/>
      <c r="HL29" s="15" t="s">
        <v>7</v>
      </c>
      <c r="HM29" s="15" t="s">
        <v>8</v>
      </c>
      <c r="HN29" s="15" t="s">
        <v>9</v>
      </c>
      <c r="HO29" s="15" t="s">
        <v>10</v>
      </c>
      <c r="HP29" s="15" t="s">
        <v>1</v>
      </c>
      <c r="HQ29" s="16" t="str">
        <f>$J$10</f>
        <v>Next Mon</v>
      </c>
      <c r="HS29" s="15" t="s">
        <v>7</v>
      </c>
      <c r="HT29" s="15" t="s">
        <v>8</v>
      </c>
      <c r="HU29" s="15" t="s">
        <v>9</v>
      </c>
      <c r="HV29" s="15" t="s">
        <v>10</v>
      </c>
      <c r="HW29" s="15" t="s">
        <v>1</v>
      </c>
      <c r="HX29" s="16" t="str">
        <f>$J$10</f>
        <v>Next Mon</v>
      </c>
    </row>
    <row r="30" spans="1:232" x14ac:dyDescent="0.25">
      <c r="B30" s="14" t="s">
        <v>6</v>
      </c>
      <c r="C30" s="15" t="str">
        <f>C$10</f>
        <v>Mon</v>
      </c>
      <c r="D30" s="15" t="str">
        <f t="shared" ref="D30:I30" si="7">D$10</f>
        <v>Tue</v>
      </c>
      <c r="E30" s="15" t="str">
        <f t="shared" si="7"/>
        <v>Wed</v>
      </c>
      <c r="F30" s="15" t="str">
        <f t="shared" si="7"/>
        <v>Thu</v>
      </c>
      <c r="G30" s="15" t="str">
        <f t="shared" si="7"/>
        <v>Fri</v>
      </c>
      <c r="H30" s="15" t="str">
        <f t="shared" si="7"/>
        <v>Sat</v>
      </c>
      <c r="I30" s="15" t="str">
        <f t="shared" si="7"/>
        <v>Sun</v>
      </c>
      <c r="J30" s="15" t="str">
        <f>$J$10</f>
        <v>Next Mon</v>
      </c>
      <c r="Y30" s="86"/>
      <c r="AB30" s="14" t="s">
        <v>6</v>
      </c>
      <c r="AC30" s="15" t="str">
        <f>AC$10</f>
        <v>Mon</v>
      </c>
      <c r="AD30" s="15" t="str">
        <f t="shared" ref="AD30:AI30" si="8">AD$10</f>
        <v>Tue</v>
      </c>
      <c r="AE30" s="15" t="str">
        <f t="shared" si="8"/>
        <v>Wed</v>
      </c>
      <c r="AF30" s="15" t="str">
        <f t="shared" si="8"/>
        <v>Thu</v>
      </c>
      <c r="AG30" s="15" t="str">
        <f t="shared" si="8"/>
        <v>Fri</v>
      </c>
      <c r="AH30" s="15" t="str">
        <f t="shared" si="8"/>
        <v>Sat</v>
      </c>
      <c r="AI30" s="15" t="str">
        <f t="shared" si="8"/>
        <v>Sun</v>
      </c>
      <c r="AJ30" s="15" t="str">
        <f>$J$10</f>
        <v>Next Mon</v>
      </c>
      <c r="BA30" s="86"/>
      <c r="BB30" s="14" t="s">
        <v>6</v>
      </c>
      <c r="BC30" s="15" t="str">
        <f>BC$10</f>
        <v>Mon</v>
      </c>
      <c r="BD30" s="15" t="str">
        <f t="shared" ref="BD30:BI30" si="9">BD$10</f>
        <v>Tue</v>
      </c>
      <c r="BE30" s="15" t="str">
        <f t="shared" si="9"/>
        <v>Wed</v>
      </c>
      <c r="BF30" s="15" t="str">
        <f t="shared" si="9"/>
        <v>Thu</v>
      </c>
      <c r="BG30" s="15" t="str">
        <f t="shared" si="9"/>
        <v>Fri</v>
      </c>
      <c r="BH30" s="15" t="str">
        <f t="shared" si="9"/>
        <v>Sat</v>
      </c>
      <c r="BI30" s="15" t="str">
        <f t="shared" si="9"/>
        <v>Sun</v>
      </c>
      <c r="BJ30" s="15" t="str">
        <f>$J$10</f>
        <v>Next Mon</v>
      </c>
      <c r="BY30" s="86"/>
      <c r="CB30" s="14" t="s">
        <v>6</v>
      </c>
      <c r="CC30" s="15" t="str">
        <f>CC$10</f>
        <v>Mon</v>
      </c>
      <c r="CD30" s="15" t="str">
        <f t="shared" ref="CD30:CI30" si="10">CD$10</f>
        <v>Tue</v>
      </c>
      <c r="CE30" s="15" t="str">
        <f t="shared" si="10"/>
        <v>Wed</v>
      </c>
      <c r="CF30" s="15" t="str">
        <f t="shared" si="10"/>
        <v>Thu</v>
      </c>
      <c r="CG30" s="15" t="str">
        <f t="shared" si="10"/>
        <v>Fri</v>
      </c>
      <c r="CH30" s="15" t="str">
        <f t="shared" si="10"/>
        <v>Sat</v>
      </c>
      <c r="CI30" s="15" t="str">
        <f t="shared" si="10"/>
        <v>Sun</v>
      </c>
      <c r="CJ30" s="15" t="str">
        <f>$J$10</f>
        <v>Next Mon</v>
      </c>
      <c r="DA30" s="86"/>
      <c r="DB30" s="14" t="s">
        <v>6</v>
      </c>
      <c r="DC30" s="15" t="str">
        <f>DC$10</f>
        <v>Mon</v>
      </c>
      <c r="DD30" s="15" t="str">
        <f t="shared" ref="DD30:DI30" si="11">DD$10</f>
        <v>Tue</v>
      </c>
      <c r="DE30" s="15" t="str">
        <f t="shared" si="11"/>
        <v>Wed</v>
      </c>
      <c r="DF30" s="15" t="str">
        <f t="shared" si="11"/>
        <v>Thu</v>
      </c>
      <c r="DG30" s="15" t="str">
        <f t="shared" si="11"/>
        <v>Fri</v>
      </c>
      <c r="DH30" s="15" t="str">
        <f t="shared" si="11"/>
        <v>Sat</v>
      </c>
      <c r="DI30" s="15" t="str">
        <f t="shared" si="11"/>
        <v>Sun</v>
      </c>
      <c r="DJ30" s="15" t="str">
        <f>$J$10</f>
        <v>Next Mon</v>
      </c>
      <c r="EA30" s="86"/>
      <c r="EB30" s="14" t="s">
        <v>6</v>
      </c>
      <c r="EC30" s="15" t="str">
        <f>EC$10</f>
        <v>Mon</v>
      </c>
      <c r="ED30" s="15" t="str">
        <f t="shared" ref="ED30:EI30" si="12">ED$10</f>
        <v>Tue</v>
      </c>
      <c r="EE30" s="15" t="str">
        <f t="shared" si="12"/>
        <v>Wed</v>
      </c>
      <c r="EF30" s="15" t="str">
        <f t="shared" si="12"/>
        <v>Thu</v>
      </c>
      <c r="EG30" s="15" t="str">
        <f t="shared" si="12"/>
        <v>Fri</v>
      </c>
      <c r="EH30" s="15" t="str">
        <f t="shared" si="12"/>
        <v>Sat</v>
      </c>
      <c r="EI30" s="15" t="str">
        <f t="shared" si="12"/>
        <v>Sun</v>
      </c>
      <c r="EJ30" s="15" t="str">
        <f>$J$10</f>
        <v>Next Mon</v>
      </c>
      <c r="EY30" s="86"/>
      <c r="FB30" s="14" t="s">
        <v>6</v>
      </c>
      <c r="FC30" s="15" t="str">
        <f>FC$10</f>
        <v>Mon</v>
      </c>
      <c r="FD30" s="15" t="str">
        <f t="shared" ref="FD30:FI30" si="13">FD$10</f>
        <v>Tue</v>
      </c>
      <c r="FE30" s="15" t="str">
        <f t="shared" si="13"/>
        <v>Wed</v>
      </c>
      <c r="FF30" s="15" t="str">
        <f t="shared" si="13"/>
        <v>Thu</v>
      </c>
      <c r="FG30" s="15" t="str">
        <f t="shared" si="13"/>
        <v>Fri</v>
      </c>
      <c r="FH30" s="15" t="str">
        <f t="shared" si="13"/>
        <v>Sat</v>
      </c>
      <c r="FI30" s="15" t="str">
        <f t="shared" si="13"/>
        <v>Sun</v>
      </c>
      <c r="FJ30" s="15" t="str">
        <f>$J$10</f>
        <v>Next Mon</v>
      </c>
      <c r="FY30" s="86"/>
      <c r="GB30" s="14" t="s">
        <v>6</v>
      </c>
      <c r="GC30" s="15" t="str">
        <f>GC$10</f>
        <v>Mon</v>
      </c>
      <c r="GD30" s="15" t="str">
        <f t="shared" ref="GD30:GI30" si="14">GD$10</f>
        <v>Tue</v>
      </c>
      <c r="GE30" s="15" t="str">
        <f t="shared" si="14"/>
        <v>Wed</v>
      </c>
      <c r="GF30" s="15" t="str">
        <f t="shared" si="14"/>
        <v>Thu</v>
      </c>
      <c r="GG30" s="15" t="str">
        <f t="shared" si="14"/>
        <v>Fri</v>
      </c>
      <c r="GH30" s="15" t="str">
        <f t="shared" si="14"/>
        <v>Sat</v>
      </c>
      <c r="GI30" s="15" t="str">
        <f t="shared" si="14"/>
        <v>Sun</v>
      </c>
      <c r="GJ30" s="15" t="str">
        <f>$J$10</f>
        <v>Next Mon</v>
      </c>
      <c r="GY30" s="86"/>
      <c r="HB30" s="14" t="s">
        <v>6</v>
      </c>
      <c r="HC30" s="15" t="str">
        <f>HC$10</f>
        <v>Mon</v>
      </c>
      <c r="HD30" s="15" t="str">
        <f t="shared" ref="HD30:HI30" si="15">HD$10</f>
        <v>Tue</v>
      </c>
      <c r="HE30" s="15" t="str">
        <f t="shared" si="15"/>
        <v>Wed</v>
      </c>
      <c r="HF30" s="15" t="str">
        <f t="shared" si="15"/>
        <v>Thu</v>
      </c>
      <c r="HG30" s="15" t="str">
        <f t="shared" si="15"/>
        <v>Fri</v>
      </c>
      <c r="HH30" s="15" t="str">
        <f t="shared" si="15"/>
        <v>Sat</v>
      </c>
      <c r="HI30" s="15" t="str">
        <f t="shared" si="15"/>
        <v>Sun</v>
      </c>
      <c r="HJ30" s="15" t="str">
        <f>$J$10</f>
        <v>Next Mon</v>
      </c>
    </row>
    <row r="31" spans="1:232" x14ac:dyDescent="0.25">
      <c r="B31" s="18">
        <f>B11</f>
        <v>36024</v>
      </c>
      <c r="C31" s="39">
        <f t="shared" ref="C31:G39" si="16">IF(C11=0,0,C$15/C11)</f>
        <v>1.2225572124412492</v>
      </c>
      <c r="D31" s="39">
        <f t="shared" si="16"/>
        <v>1.0490341412774447</v>
      </c>
      <c r="E31" s="39">
        <f>IF(E11=0,0,E$15/E11)</f>
        <v>1.2589394639990978</v>
      </c>
      <c r="F31" s="39">
        <f>IF(F11=0,0,F$15/F11)</f>
        <v>1.1175488324665637</v>
      </c>
      <c r="G31" s="39">
        <f>IF(G11=0,0,G$15/G11)</f>
        <v>1.0963365654384336</v>
      </c>
      <c r="H31" s="39">
        <f t="shared" ref="H31:J39" si="17">IF(H11=0,0,H$15/H11)</f>
        <v>0</v>
      </c>
      <c r="I31" s="39">
        <f t="shared" si="17"/>
        <v>0</v>
      </c>
      <c r="J31" s="39">
        <f>IF(J11=0,0,J$15/J11)</f>
        <v>1.0818102372083902</v>
      </c>
      <c r="K31" s="10"/>
      <c r="L31" s="40">
        <f t="shared" ref="L31:L39" si="18">IF(K11=0,0,IF(S31&lt;MaxStdDev,1,0))</f>
        <v>1</v>
      </c>
      <c r="M31" s="40">
        <f t="shared" ref="M31:M39" si="19">IF(K11=0,0,IF(T31&lt;MaxStdDev,1,0))</f>
        <v>1</v>
      </c>
      <c r="N31" s="40">
        <f t="shared" ref="N31:N39" si="20">IF(K11=0,0,IF(U31&lt;MaxStdDev,1,0))</f>
        <v>0</v>
      </c>
      <c r="O31" s="40">
        <f t="shared" ref="O31:O39" si="21">IF(K11=0,0,IF(V31&lt;MaxStdDev,1,0))</f>
        <v>0</v>
      </c>
      <c r="P31" s="40">
        <f t="shared" ref="P31:P39" si="22">IF(K11=0,0,IF(W31&lt;MaxStdDev,1,0))</f>
        <v>1</v>
      </c>
      <c r="Q31" s="40">
        <f t="shared" ref="Q31:Q39" si="23">IF(K11=0,0,IF(J31=0,0,IF(X31&lt;MaxStdDev,1,0)))</f>
        <v>0</v>
      </c>
      <c r="S31" s="41">
        <f t="shared" ref="S31:W39" si="24">IF(C$43=0,0,ABS(C31-C$41)/C$43)</f>
        <v>0.39816794132246514</v>
      </c>
      <c r="T31" s="41">
        <f t="shared" si="24"/>
        <v>0.7185482267333303</v>
      </c>
      <c r="U31" s="41">
        <f t="shared" si="24"/>
        <v>2.2903753840116221</v>
      </c>
      <c r="V31" s="41">
        <f t="shared" si="24"/>
        <v>3.9335414363407279</v>
      </c>
      <c r="W31" s="41">
        <f t="shared" si="24"/>
        <v>1.2846323048566346</v>
      </c>
      <c r="X31" s="41">
        <f t="shared" ref="X31:X39" si="25">IF(J$43=0,0,ABS(J31-J$41)/J$43)</f>
        <v>6.2667885282306823</v>
      </c>
      <c r="Y31" s="86"/>
      <c r="AB31" s="18">
        <f t="shared" ref="AB31" si="26">AB11</f>
        <v>35933</v>
      </c>
      <c r="AC31" s="39">
        <f t="shared" ref="AC31:AJ39" si="27">IF(AC11=0,0,AC$15/AC11)</f>
        <v>1.1439473756521483</v>
      </c>
      <c r="AD31" s="39">
        <f t="shared" si="27"/>
        <v>1.1631015685988217</v>
      </c>
      <c r="AE31" s="39">
        <f t="shared" si="27"/>
        <v>1.242152735162652</v>
      </c>
      <c r="AF31" s="39">
        <f t="shared" si="27"/>
        <v>1.086389214802304</v>
      </c>
      <c r="AG31" s="39">
        <f t="shared" si="27"/>
        <v>1.6049795301103265</v>
      </c>
      <c r="AH31" s="39">
        <f t="shared" si="27"/>
        <v>0</v>
      </c>
      <c r="AI31" s="39">
        <f t="shared" si="27"/>
        <v>0</v>
      </c>
      <c r="AJ31" s="39">
        <f t="shared" si="27"/>
        <v>0</v>
      </c>
      <c r="AK31" s="10"/>
      <c r="AL31" s="40">
        <f t="shared" ref="AL31:AL39" si="28">IF(AK11=0,0,IF(AS31&lt;MaxStdDev,1,0))</f>
        <v>0</v>
      </c>
      <c r="AM31" s="40">
        <f t="shared" ref="AM31:AM39" si="29">IF(AK11=0,0,IF(AT31&lt;MaxStdDev,1,0))</f>
        <v>1</v>
      </c>
      <c r="AN31" s="40">
        <f t="shared" ref="AN31:AN39" si="30">IF(AK11=0,0,IF(AU31&lt;MaxStdDev,1,0))</f>
        <v>1</v>
      </c>
      <c r="AO31" s="40">
        <f t="shared" ref="AO31:AO39" si="31">IF(AK11=0,0,IF(AV31&lt;MaxStdDev,1,0))</f>
        <v>1</v>
      </c>
      <c r="AP31" s="40">
        <f t="shared" ref="AP31:AP39" si="32">IF(AK11=0,0,IF(AW31&lt;MaxStdDev,1,0))</f>
        <v>1</v>
      </c>
      <c r="AQ31" s="40">
        <f t="shared" ref="AQ31:AQ39" si="33">IF(AK11=0,0,IF(AJ31=0,0,IF(AX31&lt;MaxStdDev,1,0)))</f>
        <v>0</v>
      </c>
      <c r="AS31" s="41">
        <f t="shared" ref="AS31:AW39" si="34">IF(AC$43=0,0,ABS(AC31-AC$41)/AC$43)</f>
        <v>5.3691111534990386</v>
      </c>
      <c r="AT31" s="41">
        <f t="shared" si="34"/>
        <v>0.84609076125013694</v>
      </c>
      <c r="AU31" s="41">
        <f t="shared" si="34"/>
        <v>1.2414690107116062</v>
      </c>
      <c r="AV31" s="41">
        <f t="shared" si="34"/>
        <v>0.73961270115056366</v>
      </c>
      <c r="AW31" s="41">
        <f t="shared" si="34"/>
        <v>1.0051296534856275</v>
      </c>
      <c r="AX31" s="41">
        <f t="shared" ref="AX31:AX39" si="35">IF(AJ$43=0,0,ABS(AJ31-AJ$41)/AJ$43)</f>
        <v>15.440485142676764</v>
      </c>
      <c r="BA31" s="86"/>
      <c r="BB31" s="18">
        <f t="shared" ref="BB31:DB31" si="36">BB11</f>
        <v>35842</v>
      </c>
      <c r="BC31" s="39">
        <f t="shared" ref="BC31:BJ39" si="37">IF(BC11=0,0,BC$15/BC11)</f>
        <v>0</v>
      </c>
      <c r="BD31" s="39">
        <f t="shared" si="37"/>
        <v>1.1234241738285051</v>
      </c>
      <c r="BE31" s="39">
        <f t="shared" si="37"/>
        <v>1.0400437004257557</v>
      </c>
      <c r="BF31" s="39">
        <f t="shared" si="37"/>
        <v>1.015948443049868</v>
      </c>
      <c r="BG31" s="39">
        <f t="shared" si="37"/>
        <v>1.2080040506869922</v>
      </c>
      <c r="BH31" s="39">
        <f t="shared" si="37"/>
        <v>0</v>
      </c>
      <c r="BI31" s="39">
        <f t="shared" si="37"/>
        <v>0</v>
      </c>
      <c r="BJ31" s="39">
        <f t="shared" si="37"/>
        <v>1.1286591412687474</v>
      </c>
      <c r="BK31" s="10"/>
      <c r="BL31" s="40">
        <f t="shared" ref="BL31:BL39" si="38">IF(BK11=0,0,IF(BS31&lt;MaxStdDev,1,0))</f>
        <v>0</v>
      </c>
      <c r="BM31" s="40">
        <f t="shared" ref="BM31:BM39" si="39">IF(BK11=0,0,IF(BT31&lt;MaxStdDev,1,0))</f>
        <v>0</v>
      </c>
      <c r="BN31" s="40">
        <f t="shared" ref="BN31:BN39" si="40">IF(BK11=0,0,IF(BU31&lt;MaxStdDev,1,0))</f>
        <v>0</v>
      </c>
      <c r="BO31" s="40">
        <f t="shared" ref="BO31:BO39" si="41">IF(BK11=0,0,IF(BV31&lt;MaxStdDev,1,0))</f>
        <v>0</v>
      </c>
      <c r="BP31" s="40">
        <f t="shared" ref="BP31:BP39" si="42">IF(BK11=0,0,IF(BW31&lt;MaxStdDev,1,0))</f>
        <v>0</v>
      </c>
      <c r="BQ31" s="40">
        <f t="shared" ref="BQ31:BQ39" si="43">IF(BK11=0,0,IF(BJ31=0,0,IF(BX31&lt;MaxStdDev,1,0)))</f>
        <v>0</v>
      </c>
      <c r="BS31" s="41">
        <f t="shared" ref="BS31:BW39" si="44">IF(BC$43=0,0,ABS(BC31-BC$41)/BC$43)</f>
        <v>10.438865015012553</v>
      </c>
      <c r="BT31" s="41">
        <f t="shared" si="44"/>
        <v>0.88289195704788059</v>
      </c>
      <c r="BU31" s="41">
        <f t="shared" si="44"/>
        <v>1.7532778665654247</v>
      </c>
      <c r="BV31" s="41">
        <f t="shared" si="44"/>
        <v>0.72729903506649141</v>
      </c>
      <c r="BW31" s="41">
        <f t="shared" si="44"/>
        <v>0.46631090994216706</v>
      </c>
      <c r="BX31" s="41">
        <f t="shared" ref="BX31:BX39" si="45">IF(BJ$43=0,0,ABS(BJ31-BJ$41)/BJ$43)</f>
        <v>0.32716043057856686</v>
      </c>
      <c r="BY31" s="86"/>
      <c r="CB31" s="18">
        <f t="shared" si="36"/>
        <v>35660</v>
      </c>
      <c r="CC31" s="39">
        <f t="shared" ref="CC31:CJ39" si="46">IF(CC11=0,0,CC$15/CC11)</f>
        <v>0.91394042212723081</v>
      </c>
      <c r="CD31" s="39">
        <f t="shared" si="46"/>
        <v>1.1675579478906841</v>
      </c>
      <c r="CE31" s="39">
        <f t="shared" si="46"/>
        <v>1.1384798661971061</v>
      </c>
      <c r="CF31" s="39">
        <f t="shared" si="46"/>
        <v>1.1726633230643055</v>
      </c>
      <c r="CG31" s="39">
        <f t="shared" si="46"/>
        <v>1.3881224573230746</v>
      </c>
      <c r="CH31" s="39">
        <f t="shared" si="46"/>
        <v>0</v>
      </c>
      <c r="CI31" s="39">
        <f t="shared" si="46"/>
        <v>0</v>
      </c>
      <c r="CJ31" s="39">
        <f t="shared" si="46"/>
        <v>1.2516942034658616</v>
      </c>
      <c r="CK31" s="10"/>
      <c r="CL31" s="40">
        <f t="shared" ref="CL31:CL39" si="47">IF(CK11=0,0,IF(CS31&lt;MaxStdDev,1,0))</f>
        <v>1</v>
      </c>
      <c r="CM31" s="40">
        <f t="shared" ref="CM31:CM39" si="48">IF(CK11=0,0,IF(CT31&lt;MaxStdDev,1,0))</f>
        <v>1</v>
      </c>
      <c r="CN31" s="40">
        <f t="shared" ref="CN31:CN39" si="49">IF(CK11=0,0,IF(CU31&lt;MaxStdDev,1,0))</f>
        <v>1</v>
      </c>
      <c r="CO31" s="40">
        <f t="shared" ref="CO31:CO39" si="50">IF(CK11=0,0,IF(CV31&lt;MaxStdDev,1,0))</f>
        <v>1</v>
      </c>
      <c r="CP31" s="40">
        <f t="shared" ref="CP31:CP39" si="51">IF(CK11=0,0,IF(CW31&lt;MaxStdDev,1,0))</f>
        <v>1</v>
      </c>
      <c r="CQ31" s="40">
        <f t="shared" ref="CQ31:CQ39" si="52">IF(CK11=0,0,IF(CJ31=0,0,IF(CX31&lt;MaxStdDev,1,0)))</f>
        <v>0</v>
      </c>
      <c r="CS31" s="41">
        <f t="shared" ref="CS31:CW39" si="53">IF(CC$43=0,0,ABS(CC31-CC$41)/CC$43)</f>
        <v>3.3626249368259455E-2</v>
      </c>
      <c r="CT31" s="41">
        <f t="shared" si="53"/>
        <v>0.53992824590827371</v>
      </c>
      <c r="CU31" s="41">
        <f t="shared" si="53"/>
        <v>0.7391485098398981</v>
      </c>
      <c r="CV31" s="41">
        <f t="shared" si="53"/>
        <v>0.79672749828687972</v>
      </c>
      <c r="CW31" s="41">
        <f t="shared" si="53"/>
        <v>1.3670668284682184</v>
      </c>
      <c r="CX31" s="41">
        <f t="shared" ref="CX31:CX39" si="54">IF(CJ$43=0,0,ABS(CJ31-CJ$41)/CJ$43)</f>
        <v>1.8261180384841342</v>
      </c>
      <c r="DA31" s="86"/>
      <c r="DB31" s="18">
        <f t="shared" si="36"/>
        <v>35569</v>
      </c>
      <c r="DC31" s="39">
        <f t="shared" ref="DC31:DJ39" si="55">IF(DC11=0,0,DC$15/DC11)</f>
        <v>1.2148770433897629</v>
      </c>
      <c r="DD31" s="39">
        <f t="shared" si="55"/>
        <v>1.209314132019996</v>
      </c>
      <c r="DE31" s="39">
        <f t="shared" si="55"/>
        <v>0.91414120387089537</v>
      </c>
      <c r="DF31" s="39">
        <f t="shared" si="55"/>
        <v>1.21747474446979</v>
      </c>
      <c r="DG31" s="39">
        <f t="shared" si="55"/>
        <v>1.566015099612994</v>
      </c>
      <c r="DH31" s="39">
        <f t="shared" si="55"/>
        <v>0</v>
      </c>
      <c r="DI31" s="39">
        <f t="shared" si="55"/>
        <v>0</v>
      </c>
      <c r="DJ31" s="39">
        <f t="shared" si="55"/>
        <v>0</v>
      </c>
      <c r="DK31" s="10"/>
      <c r="DL31" s="40">
        <f t="shared" ref="DL31:DL39" si="56">IF(DK11=0,0,IF(DS31&lt;MaxStdDev,1,0))</f>
        <v>0</v>
      </c>
      <c r="DM31" s="40">
        <f t="shared" ref="DM31:DM39" si="57">IF(DK11=0,0,IF(DT31&lt;MaxStdDev,1,0))</f>
        <v>0</v>
      </c>
      <c r="DN31" s="40">
        <f t="shared" ref="DN31:DN39" si="58">IF(DK11=0,0,IF(DU31&lt;MaxStdDev,1,0))</f>
        <v>1</v>
      </c>
      <c r="DO31" s="40">
        <f t="shared" ref="DO31:DO39" si="59">IF(DK11=0,0,IF(DV31&lt;MaxStdDev,1,0))</f>
        <v>1</v>
      </c>
      <c r="DP31" s="40">
        <f t="shared" ref="DP31:DP39" si="60">IF(DK11=0,0,IF(DW31&lt;MaxStdDev,1,0))</f>
        <v>1</v>
      </c>
      <c r="DQ31" s="40">
        <f t="shared" ref="DQ31:DQ39" si="61">IF(DK11=0,0,IF(DJ31=0,0,IF(DX31&lt;MaxStdDev,1,0)))</f>
        <v>0</v>
      </c>
      <c r="DS31" s="41">
        <f t="shared" ref="DS31:DW39" si="62">IF(DC$43=0,0,ABS(DC31-DC$41)/DC$43)</f>
        <v>3.6210873158751395</v>
      </c>
      <c r="DT31" s="41">
        <f t="shared" si="62"/>
        <v>3.8001422603697543</v>
      </c>
      <c r="DU31" s="41">
        <f t="shared" si="62"/>
        <v>0.33691159236679219</v>
      </c>
      <c r="DV31" s="41">
        <f t="shared" si="62"/>
        <v>0.90272776440637648</v>
      </c>
      <c r="DW31" s="41">
        <f t="shared" si="62"/>
        <v>0.49728843006901469</v>
      </c>
      <c r="DX31" s="41">
        <f t="shared" ref="DX31:DX39" si="63">IF(DJ$43=0,0,ABS(DJ31-DJ$41)/DJ$43)</f>
        <v>7.3044739595527401</v>
      </c>
      <c r="EA31" s="86"/>
      <c r="EB31" s="18">
        <f t="shared" ref="EB31:GB31" si="64">EB11</f>
        <v>35478</v>
      </c>
      <c r="EC31" s="39">
        <f t="shared" ref="EC31:EJ39" si="65">IF(EC11=0,0,EC$15/EC11)</f>
        <v>0</v>
      </c>
      <c r="ED31" s="39">
        <f t="shared" si="65"/>
        <v>0.98188974220978398</v>
      </c>
      <c r="EE31" s="39">
        <f t="shared" si="65"/>
        <v>1.0351505756376727</v>
      </c>
      <c r="EF31" s="39">
        <f t="shared" si="65"/>
        <v>1.0116443006182152</v>
      </c>
      <c r="EG31" s="39">
        <f t="shared" si="65"/>
        <v>1.1150598468344419</v>
      </c>
      <c r="EH31" s="39">
        <f t="shared" si="65"/>
        <v>0</v>
      </c>
      <c r="EI31" s="39">
        <f t="shared" si="65"/>
        <v>0</v>
      </c>
      <c r="EJ31" s="39">
        <f t="shared" si="65"/>
        <v>0.97598304983790574</v>
      </c>
      <c r="EK31" s="10"/>
      <c r="EL31" s="40">
        <f t="shared" ref="EL31:EL39" si="66">IF(EK11=0,0,IF(ES31&lt;MaxStdDev,1,0))</f>
        <v>0</v>
      </c>
      <c r="EM31" s="40">
        <f t="shared" ref="EM31:EM39" si="67">IF(EK11=0,0,IF(ET31&lt;MaxStdDev,1,0))</f>
        <v>0</v>
      </c>
      <c r="EN31" s="40">
        <f t="shared" ref="EN31:EN39" si="68">IF(EK11=0,0,IF(EU31&lt;MaxStdDev,1,0))</f>
        <v>0</v>
      </c>
      <c r="EO31" s="40">
        <f t="shared" ref="EO31:EO39" si="69">IF(EK11=0,0,IF(EV31&lt;MaxStdDev,1,0))</f>
        <v>0</v>
      </c>
      <c r="EP31" s="40">
        <f t="shared" ref="EP31:EP39" si="70">IF(EK11=0,0,IF(EW31&lt;MaxStdDev,1,0))</f>
        <v>0</v>
      </c>
      <c r="EQ31" s="40">
        <f t="shared" ref="EQ31:EQ39" si="71">IF(EK11=0,0,IF(EJ31=0,0,IF(EX31&lt;MaxStdDev,1,0)))</f>
        <v>0</v>
      </c>
      <c r="ES31" s="41">
        <f t="shared" ref="ES31:EW39" si="72">IF(EC$43=0,0,ABS(EC31-EC$41)/EC$43)</f>
        <v>9.5141341905487877</v>
      </c>
      <c r="ET31" s="41">
        <f t="shared" si="72"/>
        <v>0.9179403623848742</v>
      </c>
      <c r="EU31" s="41">
        <f t="shared" si="72"/>
        <v>0.66643550198189139</v>
      </c>
      <c r="EV31" s="41">
        <f t="shared" si="72"/>
        <v>0.15269102895060252</v>
      </c>
      <c r="EW31" s="41">
        <f t="shared" si="72"/>
        <v>0.35704620177124297</v>
      </c>
      <c r="EX31" s="41">
        <f t="shared" ref="EX31:EX39" si="73">IF(EJ$43=0,0,ABS(EJ31-EJ$41)/EJ$43)</f>
        <v>0.11908177261606548</v>
      </c>
      <c r="EY31" s="86"/>
      <c r="FB31" s="18">
        <f t="shared" si="64"/>
        <v>35297</v>
      </c>
      <c r="FC31" s="39">
        <f t="shared" ref="FC31:FJ39" si="74">IF(FC11=0,0,FC$15/FC11)</f>
        <v>1.4526302720418705</v>
      </c>
      <c r="FD31" s="39">
        <f t="shared" si="74"/>
        <v>1.3374667660188782</v>
      </c>
      <c r="FE31" s="39">
        <f t="shared" si="74"/>
        <v>1.1254455596269295</v>
      </c>
      <c r="FF31" s="39">
        <f t="shared" si="74"/>
        <v>1.1216770717314106</v>
      </c>
      <c r="FG31" s="39">
        <f t="shared" si="74"/>
        <v>1.6747449712669187</v>
      </c>
      <c r="FH31" s="39">
        <f t="shared" si="74"/>
        <v>0</v>
      </c>
      <c r="FI31" s="39">
        <f t="shared" si="74"/>
        <v>0</v>
      </c>
      <c r="FJ31" s="39">
        <f t="shared" si="74"/>
        <v>1.0653679314839062</v>
      </c>
      <c r="FK31" s="10"/>
      <c r="FL31" s="40">
        <f t="shared" ref="FL31:FL39" si="75">IF(FK11=0,0,IF(FS31&lt;MaxStdDev,1,0))</f>
        <v>1</v>
      </c>
      <c r="FM31" s="40">
        <f t="shared" ref="FM31:FM39" si="76">IF(FK11=0,0,IF(FT31&lt;MaxStdDev,1,0))</f>
        <v>1</v>
      </c>
      <c r="FN31" s="40">
        <f t="shared" ref="FN31:FN39" si="77">IF(FK11=0,0,IF(FU31&lt;MaxStdDev,1,0))</f>
        <v>1</v>
      </c>
      <c r="FO31" s="40">
        <f t="shared" ref="FO31:FO39" si="78">IF(FK11=0,0,IF(FV31&lt;MaxStdDev,1,0))</f>
        <v>1</v>
      </c>
      <c r="FP31" s="40">
        <f t="shared" ref="FP31:FP39" si="79">IF(FK11=0,0,IF(FW31&lt;MaxStdDev,1,0))</f>
        <v>0</v>
      </c>
      <c r="FQ31" s="40">
        <f t="shared" ref="FQ31:FQ39" si="80">IF(FK11=0,0,IF(FJ31=0,0,IF(FX31&lt;MaxStdDev,1,0)))</f>
        <v>0</v>
      </c>
      <c r="FS31" s="41">
        <f t="shared" ref="FS31:FW39" si="81">IF(FC$43=0,0,ABS(FC31-FC$41)/FC$43)</f>
        <v>0.23209743649268214</v>
      </c>
      <c r="FT31" s="41">
        <f t="shared" si="81"/>
        <v>1.4483117136848487</v>
      </c>
      <c r="FU31" s="41">
        <f t="shared" si="81"/>
        <v>1.0608054992074316</v>
      </c>
      <c r="FV31" s="41">
        <f t="shared" si="81"/>
        <v>0.97253713527916963</v>
      </c>
      <c r="FW31" s="41">
        <f t="shared" si="81"/>
        <v>1.939772510999535</v>
      </c>
      <c r="FX31" s="41">
        <f t="shared" ref="FX31:FX39" si="82">IF(FJ$43=0,0,ABS(FJ31-FJ$41)/FJ$43)</f>
        <v>3.9373355154939866</v>
      </c>
      <c r="FY31" s="86"/>
      <c r="GB31" s="18">
        <f t="shared" si="64"/>
        <v>35199</v>
      </c>
      <c r="GC31" s="39">
        <f t="shared" ref="GC31:GJ39" si="83">IF(GC11=0,0,GC$15/GC11)</f>
        <v>0.85149079308627273</v>
      </c>
      <c r="GD31" s="39">
        <f t="shared" si="83"/>
        <v>0.88070595955366249</v>
      </c>
      <c r="GE31" s="39">
        <f t="shared" si="83"/>
        <v>0.88727175125927371</v>
      </c>
      <c r="GF31" s="39">
        <f t="shared" si="83"/>
        <v>1.0141944060786152</v>
      </c>
      <c r="GG31" s="39">
        <f t="shared" si="83"/>
        <v>0.91645279811232316</v>
      </c>
      <c r="GH31" s="39">
        <f t="shared" si="83"/>
        <v>0</v>
      </c>
      <c r="GI31" s="39">
        <f t="shared" si="83"/>
        <v>0</v>
      </c>
      <c r="GJ31" s="39">
        <f t="shared" si="83"/>
        <v>0.77467038418702772</v>
      </c>
      <c r="GK31" s="10"/>
      <c r="GL31" s="40">
        <f t="shared" ref="GL31:GL39" si="84">IF(GK11=0,0,IF(GS31&lt;MaxStdDev,1,0))</f>
        <v>1</v>
      </c>
      <c r="GM31" s="40">
        <f t="shared" ref="GM31:GM39" si="85">IF(GK11=0,0,IF(GT31&lt;MaxStdDev,1,0))</f>
        <v>0</v>
      </c>
      <c r="GN31" s="40">
        <f t="shared" ref="GN31:GN39" si="86">IF(GK11=0,0,IF(GU31&lt;MaxStdDev,1,0))</f>
        <v>0</v>
      </c>
      <c r="GO31" s="40">
        <f t="shared" ref="GO31:GO39" si="87">IF(GK11=0,0,IF(GV31&lt;MaxStdDev,1,0))</f>
        <v>1</v>
      </c>
      <c r="GP31" s="40">
        <f t="shared" ref="GP31:GP39" si="88">IF(GK11=0,0,IF(GW31&lt;MaxStdDev,1,0))</f>
        <v>1</v>
      </c>
      <c r="GQ31" s="40">
        <f t="shared" ref="GQ31:GQ39" si="89">IF(GK11=0,0,IF(GJ31=0,0,IF(GX31&lt;MaxStdDev,1,0)))</f>
        <v>1</v>
      </c>
      <c r="GS31" s="41">
        <f t="shared" ref="GS31:GW39" si="90">IF(GC$43=0,0,ABS(GC31-GC$41)/GC$43)</f>
        <v>3.3092515510951019E-3</v>
      </c>
      <c r="GT31" s="41">
        <f t="shared" si="90"/>
        <v>2.9947861217646587</v>
      </c>
      <c r="GU31" s="41">
        <f t="shared" si="90"/>
        <v>1.7420658702448208</v>
      </c>
      <c r="GV31" s="41">
        <f t="shared" si="90"/>
        <v>0.57381620334732608</v>
      </c>
      <c r="GW31" s="41">
        <f t="shared" si="90"/>
        <v>0.34058858687351995</v>
      </c>
      <c r="GX31" s="41">
        <f t="shared" ref="GX31:GX39" si="91">IF(GJ$43=0,0,ABS(GJ31-GJ$41)/GJ$43)</f>
        <v>0.90250180008575209</v>
      </c>
      <c r="GY31" s="86"/>
      <c r="HB31" s="18">
        <f t="shared" ref="HB31" si="92">HB11</f>
        <v>35108</v>
      </c>
      <c r="HC31" s="39">
        <f t="shared" ref="HC31:HJ39" si="93">IF(HC11=0,0,HC$15/HC11)</f>
        <v>1.1187466367934997</v>
      </c>
      <c r="HD31" s="39">
        <f t="shared" si="93"/>
        <v>1.0464965237962207</v>
      </c>
      <c r="HE31" s="39">
        <f t="shared" si="93"/>
        <v>0.97884788839719017</v>
      </c>
      <c r="HF31" s="39">
        <f t="shared" si="93"/>
        <v>1.186291936911964</v>
      </c>
      <c r="HG31" s="39">
        <f t="shared" si="93"/>
        <v>1.2054333765367351</v>
      </c>
      <c r="HH31" s="39">
        <f t="shared" si="93"/>
        <v>0</v>
      </c>
      <c r="HI31" s="39">
        <f t="shared" si="93"/>
        <v>0</v>
      </c>
      <c r="HJ31" s="39">
        <f t="shared" si="93"/>
        <v>0</v>
      </c>
      <c r="HK31" s="10"/>
      <c r="HL31" s="40">
        <f t="shared" ref="HL31:HL39" si="94">IF(HK11=0,0,IF(HS31&lt;MaxStdDev,1,0))</f>
        <v>0</v>
      </c>
      <c r="HM31" s="40">
        <f t="shared" ref="HM31:HM39" si="95">IF(HK11=0,0,IF(HT31&lt;MaxStdDev,1,0))</f>
        <v>0</v>
      </c>
      <c r="HN31" s="40">
        <f t="shared" ref="HN31:HN39" si="96">IF(HK11=0,0,IF(HU31&lt;MaxStdDev,1,0))</f>
        <v>0</v>
      </c>
      <c r="HO31" s="40">
        <f t="shared" ref="HO31:HO39" si="97">IF(HK11=0,0,IF(HV31&lt;MaxStdDev,1,0))</f>
        <v>0</v>
      </c>
      <c r="HP31" s="40">
        <f t="shared" ref="HP31:HP39" si="98">IF(HK11=0,0,IF(HW31&lt;MaxStdDev,1,0))</f>
        <v>0</v>
      </c>
      <c r="HQ31" s="40">
        <f t="shared" ref="HQ31:HQ39" si="99">IF(HK11=0,0,IF(HJ31=0,0,IF(HX31&lt;MaxStdDev,1,0)))</f>
        <v>0</v>
      </c>
      <c r="HS31" s="41">
        <f t="shared" ref="HS31:HW39" si="100">IF(HC$43=0,0,ABS(HC31-HC$41)/HC$43)</f>
        <v>1.3885175551320448</v>
      </c>
      <c r="HT31" s="41">
        <f t="shared" si="100"/>
        <v>1.1333522699696297</v>
      </c>
      <c r="HU31" s="41">
        <f t="shared" si="100"/>
        <v>8.7104642055942552E-2</v>
      </c>
      <c r="HV31" s="41">
        <f t="shared" si="100"/>
        <v>0.13512530675374229</v>
      </c>
      <c r="HW31" s="41">
        <f t="shared" si="100"/>
        <v>0.21947392662204004</v>
      </c>
      <c r="HX31" s="41">
        <f t="shared" ref="HX31:HX39" si="101">IF(HJ$43=0,0,ABS(HJ31-HJ$41)/HJ$43)</f>
        <v>8.0460341684547245</v>
      </c>
    </row>
    <row r="32" spans="1:232" x14ac:dyDescent="0.25">
      <c r="B32" s="18">
        <f t="shared" ref="B32:B39" si="102">+B31+7</f>
        <v>36031</v>
      </c>
      <c r="C32" s="39">
        <f t="shared" si="16"/>
        <v>1.2668388227850396</v>
      </c>
      <c r="D32" s="39">
        <f t="shared" si="16"/>
        <v>1.0612446011157761</v>
      </c>
      <c r="E32" s="39">
        <f t="shared" si="16"/>
        <v>1.1830453240015895</v>
      </c>
      <c r="F32" s="39">
        <f t="shared" si="16"/>
        <v>0.74008138750532937</v>
      </c>
      <c r="G32" s="39">
        <f t="shared" si="16"/>
        <v>0.94532451661324801</v>
      </c>
      <c r="H32" s="39">
        <f t="shared" si="17"/>
        <v>0</v>
      </c>
      <c r="I32" s="39">
        <f t="shared" si="17"/>
        <v>0</v>
      </c>
      <c r="J32" s="39">
        <f t="shared" si="17"/>
        <v>0.66482504209325477</v>
      </c>
      <c r="K32" s="10"/>
      <c r="L32" s="40">
        <f t="shared" si="18"/>
        <v>1</v>
      </c>
      <c r="M32" s="40">
        <f t="shared" si="19"/>
        <v>1</v>
      </c>
      <c r="N32" s="40">
        <f t="shared" si="20"/>
        <v>0</v>
      </c>
      <c r="O32" s="40">
        <f t="shared" si="21"/>
        <v>1</v>
      </c>
      <c r="P32" s="40">
        <f t="shared" si="22"/>
        <v>1</v>
      </c>
      <c r="Q32" s="40">
        <f t="shared" si="23"/>
        <v>1</v>
      </c>
      <c r="S32" s="41">
        <f t="shared" si="24"/>
        <v>0.50302476962417153</v>
      </c>
      <c r="T32" s="41">
        <f t="shared" si="24"/>
        <v>0.79578086718455121</v>
      </c>
      <c r="U32" s="41">
        <f t="shared" si="24"/>
        <v>1.6124006522147569</v>
      </c>
      <c r="V32" s="41">
        <f t="shared" si="24"/>
        <v>0.83814917657323784</v>
      </c>
      <c r="W32" s="41">
        <f t="shared" si="24"/>
        <v>0.11922379576373535</v>
      </c>
      <c r="X32" s="41">
        <f t="shared" si="25"/>
        <v>1.0852834696116174</v>
      </c>
      <c r="Y32" s="86"/>
      <c r="AB32" s="18">
        <f t="shared" ref="AB32:AB39" si="103">+AB31+7</f>
        <v>35940</v>
      </c>
      <c r="AC32" s="39">
        <f t="shared" si="27"/>
        <v>0</v>
      </c>
      <c r="AD32" s="39">
        <f t="shared" si="27"/>
        <v>1.2257269081633857</v>
      </c>
      <c r="AE32" s="39">
        <f t="shared" si="27"/>
        <v>1.0546046853196662</v>
      </c>
      <c r="AF32" s="39">
        <f t="shared" si="27"/>
        <v>1.0181855023778268</v>
      </c>
      <c r="AG32" s="39">
        <f t="shared" si="27"/>
        <v>1.2820717649575091</v>
      </c>
      <c r="AH32" s="39">
        <f t="shared" si="27"/>
        <v>0</v>
      </c>
      <c r="AI32" s="39">
        <f t="shared" si="27"/>
        <v>0</v>
      </c>
      <c r="AJ32" s="39">
        <f t="shared" si="27"/>
        <v>0.97781667646616044</v>
      </c>
      <c r="AK32" s="10"/>
      <c r="AL32" s="40">
        <f t="shared" si="28"/>
        <v>0</v>
      </c>
      <c r="AM32" s="40">
        <f t="shared" si="29"/>
        <v>1</v>
      </c>
      <c r="AN32" s="40">
        <f t="shared" si="30"/>
        <v>1</v>
      </c>
      <c r="AO32" s="40">
        <f t="shared" si="31"/>
        <v>1</v>
      </c>
      <c r="AP32" s="40">
        <f t="shared" si="32"/>
        <v>1</v>
      </c>
      <c r="AQ32" s="40">
        <f t="shared" si="33"/>
        <v>0</v>
      </c>
      <c r="AS32" s="41">
        <f t="shared" si="34"/>
        <v>20.691614974433573</v>
      </c>
      <c r="AT32" s="41">
        <f t="shared" si="34"/>
        <v>1.3656628338572379</v>
      </c>
      <c r="AU32" s="41">
        <f t="shared" si="34"/>
        <v>0.46324520815030118</v>
      </c>
      <c r="AV32" s="41">
        <f t="shared" si="34"/>
        <v>0.13816696718285046</v>
      </c>
      <c r="AW32" s="41">
        <f t="shared" si="34"/>
        <v>0.37411747993450217</v>
      </c>
      <c r="AX32" s="41">
        <f t="shared" si="35"/>
        <v>3.4830558302634396</v>
      </c>
      <c r="BA32" s="86"/>
      <c r="BB32" s="18">
        <f t="shared" ref="BB32:BB39" si="104">+BB31+7</f>
        <v>35849</v>
      </c>
      <c r="BC32" s="39">
        <f t="shared" si="37"/>
        <v>0.98112509014480442</v>
      </c>
      <c r="BD32" s="39">
        <f t="shared" si="37"/>
        <v>1.1451179852192979</v>
      </c>
      <c r="BE32" s="39">
        <f t="shared" si="37"/>
        <v>1.0356796871976848</v>
      </c>
      <c r="BF32" s="39">
        <f t="shared" si="37"/>
        <v>0.92506226499329003</v>
      </c>
      <c r="BG32" s="39">
        <f t="shared" si="37"/>
        <v>1.2493302842760556</v>
      </c>
      <c r="BH32" s="39">
        <f t="shared" si="37"/>
        <v>0</v>
      </c>
      <c r="BI32" s="39">
        <f t="shared" si="37"/>
        <v>0</v>
      </c>
      <c r="BJ32" s="39">
        <f t="shared" si="37"/>
        <v>1.0653197736340703</v>
      </c>
      <c r="BK32" s="10"/>
      <c r="BL32" s="40">
        <f t="shared" si="38"/>
        <v>1</v>
      </c>
      <c r="BM32" s="40">
        <f t="shared" si="39"/>
        <v>1</v>
      </c>
      <c r="BN32" s="40">
        <f t="shared" si="40"/>
        <v>0</v>
      </c>
      <c r="BO32" s="40">
        <f t="shared" si="41"/>
        <v>1</v>
      </c>
      <c r="BP32" s="40">
        <f t="shared" si="42"/>
        <v>1</v>
      </c>
      <c r="BQ32" s="40">
        <f t="shared" si="43"/>
        <v>1</v>
      </c>
      <c r="BS32" s="41">
        <f t="shared" si="44"/>
        <v>0.42532666883627984</v>
      </c>
      <c r="BT32" s="41">
        <f t="shared" si="44"/>
        <v>1.3334090568725354</v>
      </c>
      <c r="BU32" s="41">
        <f t="shared" si="44"/>
        <v>1.6408102914296736</v>
      </c>
      <c r="BV32" s="41">
        <f t="shared" si="44"/>
        <v>0.32950521090099949</v>
      </c>
      <c r="BW32" s="41">
        <f t="shared" si="44"/>
        <v>0.55452465236458059</v>
      </c>
      <c r="BX32" s="41">
        <f t="shared" si="45"/>
        <v>0.30192573121631017</v>
      </c>
      <c r="BY32" s="86"/>
      <c r="CB32" s="18">
        <f t="shared" ref="CB32:CB39" si="105">+CB31+7</f>
        <v>35667</v>
      </c>
      <c r="CC32" s="39">
        <f t="shared" si="46"/>
        <v>1.1960254979015255</v>
      </c>
      <c r="CD32" s="39">
        <f t="shared" si="46"/>
        <v>1.3255907832659422</v>
      </c>
      <c r="CE32" s="39">
        <f t="shared" si="46"/>
        <v>1.2011125378678384</v>
      </c>
      <c r="CF32" s="39">
        <f t="shared" si="46"/>
        <v>1.1893747213797885</v>
      </c>
      <c r="CG32" s="39">
        <f t="shared" si="46"/>
        <v>1.5326529390909314</v>
      </c>
      <c r="CH32" s="39">
        <f t="shared" si="46"/>
        <v>0</v>
      </c>
      <c r="CI32" s="39">
        <f t="shared" si="46"/>
        <v>0</v>
      </c>
      <c r="CJ32" s="39">
        <f t="shared" si="46"/>
        <v>0</v>
      </c>
      <c r="CK32" s="10"/>
      <c r="CL32" s="40">
        <f t="shared" si="47"/>
        <v>1</v>
      </c>
      <c r="CM32" s="40">
        <f t="shared" si="48"/>
        <v>1</v>
      </c>
      <c r="CN32" s="40">
        <f t="shared" si="49"/>
        <v>1</v>
      </c>
      <c r="CO32" s="40">
        <f t="shared" si="50"/>
        <v>1</v>
      </c>
      <c r="CP32" s="40">
        <f t="shared" si="51"/>
        <v>0</v>
      </c>
      <c r="CQ32" s="40">
        <f t="shared" si="52"/>
        <v>0</v>
      </c>
      <c r="CS32" s="41">
        <f t="shared" si="53"/>
        <v>0.66589017113658744</v>
      </c>
      <c r="CT32" s="41">
        <f t="shared" si="53"/>
        <v>1.3417360014148354</v>
      </c>
      <c r="CU32" s="41">
        <f t="shared" si="53"/>
        <v>1.4209331840917239</v>
      </c>
      <c r="CV32" s="41">
        <f t="shared" si="53"/>
        <v>0.98502808695819655</v>
      </c>
      <c r="CW32" s="41">
        <f t="shared" si="53"/>
        <v>2.6586558663738034</v>
      </c>
      <c r="CX32" s="41">
        <f t="shared" si="54"/>
        <v>5.9364528387088695</v>
      </c>
      <c r="DA32" s="86"/>
      <c r="DB32" s="18">
        <f t="shared" ref="DB32:DB39" si="106">+DB31+7</f>
        <v>35576</v>
      </c>
      <c r="DC32" s="39">
        <f t="shared" si="55"/>
        <v>0</v>
      </c>
      <c r="DD32" s="39">
        <f t="shared" si="55"/>
        <v>1.2504886417768422</v>
      </c>
      <c r="DE32" s="39">
        <f t="shared" si="55"/>
        <v>1.0097991150212999</v>
      </c>
      <c r="DF32" s="39">
        <f t="shared" si="55"/>
        <v>1.1615637963293175</v>
      </c>
      <c r="DG32" s="39">
        <f t="shared" si="55"/>
        <v>1.2160714480372474</v>
      </c>
      <c r="DH32" s="39">
        <f t="shared" si="55"/>
        <v>0</v>
      </c>
      <c r="DI32" s="39">
        <f t="shared" si="55"/>
        <v>0</v>
      </c>
      <c r="DJ32" s="39">
        <f t="shared" si="55"/>
        <v>1.150548487950638</v>
      </c>
      <c r="DK32" s="10"/>
      <c r="DL32" s="40">
        <f t="shared" si="56"/>
        <v>0</v>
      </c>
      <c r="DM32" s="40">
        <f t="shared" si="57"/>
        <v>0</v>
      </c>
      <c r="DN32" s="40">
        <f t="shared" si="58"/>
        <v>0</v>
      </c>
      <c r="DO32" s="40">
        <f t="shared" si="59"/>
        <v>0</v>
      </c>
      <c r="DP32" s="40">
        <f t="shared" si="60"/>
        <v>0</v>
      </c>
      <c r="DQ32" s="40">
        <f t="shared" si="61"/>
        <v>0</v>
      </c>
      <c r="DS32" s="41">
        <f t="shared" si="62"/>
        <v>11.829917789582941</v>
      </c>
      <c r="DT32" s="41">
        <f t="shared" si="62"/>
        <v>4.6808903315559132</v>
      </c>
      <c r="DU32" s="41">
        <f t="shared" si="62"/>
        <v>1.2698251333318566</v>
      </c>
      <c r="DV32" s="41">
        <f t="shared" si="62"/>
        <v>0.63196359037304461</v>
      </c>
      <c r="DW32" s="41">
        <f t="shared" si="62"/>
        <v>0.17100990698004148</v>
      </c>
      <c r="DX32" s="41">
        <f t="shared" si="63"/>
        <v>2.3428988487102944</v>
      </c>
      <c r="EA32" s="86"/>
      <c r="EB32" s="18">
        <f t="shared" ref="EB32:EB39" si="107">+EB31+7</f>
        <v>35485</v>
      </c>
      <c r="EC32" s="39">
        <f t="shared" si="65"/>
        <v>1.0756623394489297</v>
      </c>
      <c r="ED32" s="39">
        <f t="shared" si="65"/>
        <v>0.86287424291031101</v>
      </c>
      <c r="EE32" s="39">
        <f t="shared" si="65"/>
        <v>0.94035498308689525</v>
      </c>
      <c r="EF32" s="39">
        <f t="shared" si="65"/>
        <v>1.0660914259772865</v>
      </c>
      <c r="EG32" s="39">
        <f t="shared" si="65"/>
        <v>1.0707914175790396</v>
      </c>
      <c r="EH32" s="39">
        <f t="shared" si="65"/>
        <v>0</v>
      </c>
      <c r="EI32" s="39">
        <f t="shared" si="65"/>
        <v>0</v>
      </c>
      <c r="EJ32" s="39">
        <f t="shared" si="65"/>
        <v>1.0327764011348319</v>
      </c>
      <c r="EK32" s="10"/>
      <c r="EL32" s="40">
        <f t="shared" si="66"/>
        <v>1</v>
      </c>
      <c r="EM32" s="40">
        <f t="shared" si="67"/>
        <v>1</v>
      </c>
      <c r="EN32" s="40">
        <f t="shared" si="68"/>
        <v>0</v>
      </c>
      <c r="EO32" s="40">
        <f t="shared" si="69"/>
        <v>1</v>
      </c>
      <c r="EP32" s="40">
        <f t="shared" si="70"/>
        <v>1</v>
      </c>
      <c r="EQ32" s="40">
        <f t="shared" si="71"/>
        <v>1</v>
      </c>
      <c r="ES32" s="41">
        <f t="shared" si="72"/>
        <v>6.0533762000444254E-2</v>
      </c>
      <c r="ET32" s="41">
        <f t="shared" si="72"/>
        <v>1.1534383841137195</v>
      </c>
      <c r="EU32" s="41">
        <f t="shared" si="72"/>
        <v>2.6764827604556576</v>
      </c>
      <c r="EV32" s="41">
        <f t="shared" si="72"/>
        <v>0.48926726675446786</v>
      </c>
      <c r="EW32" s="41">
        <f t="shared" si="72"/>
        <v>0.26128810623910753</v>
      </c>
      <c r="EX32" s="41">
        <f t="shared" si="73"/>
        <v>0.27910514554667393</v>
      </c>
      <c r="EY32" s="86"/>
      <c r="FB32" s="18">
        <f t="shared" ref="FB32:FB39" si="108">+FB31+7</f>
        <v>35304</v>
      </c>
      <c r="FC32" s="39">
        <f t="shared" si="74"/>
        <v>1.5175788361133464</v>
      </c>
      <c r="FD32" s="39">
        <f t="shared" si="74"/>
        <v>1.4423708214346411</v>
      </c>
      <c r="FE32" s="39">
        <f t="shared" si="74"/>
        <v>1.3243520759572558</v>
      </c>
      <c r="FF32" s="39">
        <f t="shared" si="74"/>
        <v>1.2394491973342228</v>
      </c>
      <c r="FG32" s="39">
        <f t="shared" si="74"/>
        <v>2.0088547385819315</v>
      </c>
      <c r="FH32" s="39">
        <f t="shared" si="74"/>
        <v>0</v>
      </c>
      <c r="FI32" s="39">
        <f t="shared" si="74"/>
        <v>0</v>
      </c>
      <c r="FJ32" s="39">
        <f t="shared" si="74"/>
        <v>0</v>
      </c>
      <c r="FK32" s="10"/>
      <c r="FL32" s="40">
        <f t="shared" si="75"/>
        <v>1</v>
      </c>
      <c r="FM32" s="40">
        <f t="shared" si="76"/>
        <v>0</v>
      </c>
      <c r="FN32" s="40">
        <f t="shared" si="77"/>
        <v>0</v>
      </c>
      <c r="FO32" s="40">
        <f t="shared" si="78"/>
        <v>0</v>
      </c>
      <c r="FP32" s="40">
        <f t="shared" si="79"/>
        <v>0</v>
      </c>
      <c r="FQ32" s="40">
        <f t="shared" si="80"/>
        <v>0</v>
      </c>
      <c r="FS32" s="41">
        <f t="shared" si="81"/>
        <v>0.35351251508485859</v>
      </c>
      <c r="FT32" s="41">
        <f t="shared" si="81"/>
        <v>2.2447936535874082</v>
      </c>
      <c r="FU32" s="41">
        <f t="shared" si="81"/>
        <v>2.8707330501789357</v>
      </c>
      <c r="FV32" s="41">
        <f t="shared" si="81"/>
        <v>1.9469602939696125</v>
      </c>
      <c r="FW32" s="41">
        <f t="shared" si="81"/>
        <v>4.0057509637242115</v>
      </c>
      <c r="FX32" s="41">
        <f t="shared" si="82"/>
        <v>7.859524137114164</v>
      </c>
      <c r="FY32" s="86"/>
      <c r="GB32" s="18">
        <f t="shared" ref="GB32:GB39" si="109">+GB31+7</f>
        <v>35206</v>
      </c>
      <c r="GC32" s="39">
        <f t="shared" si="83"/>
        <v>0.87571373942778385</v>
      </c>
      <c r="GD32" s="39">
        <f t="shared" si="83"/>
        <v>0.98975541264543665</v>
      </c>
      <c r="GE32" s="39">
        <f t="shared" si="83"/>
        <v>0.93811543086549276</v>
      </c>
      <c r="GF32" s="39">
        <f t="shared" si="83"/>
        <v>0.92141103321419981</v>
      </c>
      <c r="GG32" s="39">
        <f t="shared" si="83"/>
        <v>1.1957569637796157</v>
      </c>
      <c r="GH32" s="39">
        <f t="shared" si="83"/>
        <v>0</v>
      </c>
      <c r="GI32" s="39">
        <f t="shared" si="83"/>
        <v>0</v>
      </c>
      <c r="GJ32" s="39">
        <f t="shared" si="83"/>
        <v>0</v>
      </c>
      <c r="GK32" s="10"/>
      <c r="GL32" s="40">
        <f t="shared" si="84"/>
        <v>0</v>
      </c>
      <c r="GM32" s="40">
        <f t="shared" si="85"/>
        <v>0</v>
      </c>
      <c r="GN32" s="40">
        <f t="shared" si="86"/>
        <v>0</v>
      </c>
      <c r="GO32" s="40">
        <f t="shared" si="87"/>
        <v>0</v>
      </c>
      <c r="GP32" s="40">
        <f t="shared" si="88"/>
        <v>0</v>
      </c>
      <c r="GQ32" s="40">
        <f t="shared" si="89"/>
        <v>0</v>
      </c>
      <c r="GS32" s="41">
        <f t="shared" si="90"/>
        <v>6.0629538074097426E-2</v>
      </c>
      <c r="GT32" s="41">
        <f t="shared" si="90"/>
        <v>1.0626370734852675</v>
      </c>
      <c r="GU32" s="41">
        <f t="shared" si="90"/>
        <v>1.1551389765966562</v>
      </c>
      <c r="GV32" s="41">
        <f t="shared" si="90"/>
        <v>0.33176384392454328</v>
      </c>
      <c r="GW32" s="41">
        <f t="shared" si="90"/>
        <v>0.18957568745611203</v>
      </c>
      <c r="GX32" s="41">
        <f t="shared" si="91"/>
        <v>11.483612240744415</v>
      </c>
      <c r="GY32" s="86"/>
      <c r="HB32" s="18">
        <f t="shared" ref="HB32:HB39" si="110">+HB31+7</f>
        <v>35115</v>
      </c>
      <c r="HC32" s="39">
        <f t="shared" si="93"/>
        <v>0</v>
      </c>
      <c r="HD32" s="39">
        <f t="shared" si="93"/>
        <v>1.1646956102314059</v>
      </c>
      <c r="HE32" s="39">
        <f t="shared" si="93"/>
        <v>0.95678287536901541</v>
      </c>
      <c r="HF32" s="39">
        <f t="shared" si="93"/>
        <v>0.99571689954436005</v>
      </c>
      <c r="HG32" s="39">
        <f t="shared" si="93"/>
        <v>1.2129417736574455</v>
      </c>
      <c r="HH32" s="39">
        <f t="shared" si="93"/>
        <v>0</v>
      </c>
      <c r="HI32" s="39">
        <f t="shared" si="93"/>
        <v>0</v>
      </c>
      <c r="HJ32" s="39">
        <f t="shared" si="93"/>
        <v>1.0944010995643292</v>
      </c>
      <c r="HK32" s="10"/>
      <c r="HL32" s="40">
        <f t="shared" si="94"/>
        <v>0</v>
      </c>
      <c r="HM32" s="40">
        <f t="shared" si="95"/>
        <v>0</v>
      </c>
      <c r="HN32" s="40">
        <f t="shared" si="96"/>
        <v>1</v>
      </c>
      <c r="HO32" s="40">
        <f t="shared" si="97"/>
        <v>1</v>
      </c>
      <c r="HP32" s="40">
        <f t="shared" si="98"/>
        <v>1</v>
      </c>
      <c r="HQ32" s="40">
        <f t="shared" si="99"/>
        <v>1</v>
      </c>
      <c r="HS32" s="41">
        <f t="shared" si="100"/>
        <v>8.9592104894279867</v>
      </c>
      <c r="HT32" s="41">
        <f t="shared" si="100"/>
        <v>1.5604506952325188</v>
      </c>
      <c r="HU32" s="41">
        <f t="shared" si="100"/>
        <v>0.21811510626299616</v>
      </c>
      <c r="HV32" s="41">
        <f t="shared" si="100"/>
        <v>1.0673195234565969</v>
      </c>
      <c r="HW32" s="41">
        <f t="shared" si="100"/>
        <v>0.2328086598397231</v>
      </c>
      <c r="HX32" s="41">
        <f t="shared" si="101"/>
        <v>0.17978507543436142</v>
      </c>
    </row>
    <row r="33" spans="1:233" x14ac:dyDescent="0.25">
      <c r="B33" s="18">
        <f t="shared" si="102"/>
        <v>36038</v>
      </c>
      <c r="C33" s="39">
        <f t="shared" si="16"/>
        <v>0.77853411320713395</v>
      </c>
      <c r="D33" s="39">
        <f t="shared" si="16"/>
        <v>0.59551322386281624</v>
      </c>
      <c r="E33" s="39">
        <f t="shared" si="16"/>
        <v>0.89145613847355187</v>
      </c>
      <c r="F33" s="39">
        <f t="shared" si="16"/>
        <v>0.78934491529599482</v>
      </c>
      <c r="G33" s="39">
        <f t="shared" si="16"/>
        <v>1.0200715084883163</v>
      </c>
      <c r="H33" s="39">
        <f t="shared" si="17"/>
        <v>0</v>
      </c>
      <c r="I33" s="39">
        <f t="shared" si="17"/>
        <v>0</v>
      </c>
      <c r="J33" s="39">
        <f t="shared" si="17"/>
        <v>0</v>
      </c>
      <c r="K33" s="10"/>
      <c r="L33" s="40">
        <f t="shared" si="18"/>
        <v>1</v>
      </c>
      <c r="M33" s="40">
        <f t="shared" si="19"/>
        <v>0</v>
      </c>
      <c r="N33" s="40">
        <f t="shared" si="20"/>
        <v>1</v>
      </c>
      <c r="O33" s="40">
        <f t="shared" si="21"/>
        <v>1</v>
      </c>
      <c r="P33" s="40">
        <f t="shared" si="22"/>
        <v>1</v>
      </c>
      <c r="Q33" s="40">
        <f t="shared" si="23"/>
        <v>0</v>
      </c>
      <c r="S33" s="41">
        <f t="shared" si="24"/>
        <v>0.65325845254426251</v>
      </c>
      <c r="T33" s="41">
        <f t="shared" si="24"/>
        <v>2.1500266193863173</v>
      </c>
      <c r="U33" s="41">
        <f t="shared" si="24"/>
        <v>0.9924131036263103</v>
      </c>
      <c r="V33" s="41">
        <f t="shared" si="24"/>
        <v>0.21539265477071201</v>
      </c>
      <c r="W33" s="41">
        <f t="shared" si="24"/>
        <v>0.5756480463388074</v>
      </c>
      <c r="X33" s="41">
        <f t="shared" si="25"/>
        <v>12.807142261477225</v>
      </c>
      <c r="Y33" s="86"/>
      <c r="AB33" s="18">
        <f t="shared" si="103"/>
        <v>35947</v>
      </c>
      <c r="AC33" s="39">
        <f t="shared" si="27"/>
        <v>1.0964239955067148</v>
      </c>
      <c r="AD33" s="39">
        <f t="shared" si="27"/>
        <v>1.1154935173545388</v>
      </c>
      <c r="AE33" s="39">
        <f t="shared" si="27"/>
        <v>1.2699333701962716</v>
      </c>
      <c r="AF33" s="39">
        <f t="shared" si="27"/>
        <v>1.0388837981187133</v>
      </c>
      <c r="AG33" s="39">
        <f t="shared" si="27"/>
        <v>1.2785119792259523</v>
      </c>
      <c r="AH33" s="39">
        <f t="shared" si="27"/>
        <v>0</v>
      </c>
      <c r="AI33" s="39">
        <f t="shared" si="27"/>
        <v>0</v>
      </c>
      <c r="AJ33" s="39">
        <f t="shared" si="27"/>
        <v>0.97673212837464551</v>
      </c>
      <c r="AK33" s="10"/>
      <c r="AL33" s="40">
        <f t="shared" si="28"/>
        <v>0</v>
      </c>
      <c r="AM33" s="40">
        <f t="shared" si="29"/>
        <v>0</v>
      </c>
      <c r="AN33" s="40">
        <f t="shared" si="30"/>
        <v>0</v>
      </c>
      <c r="AO33" s="40">
        <f t="shared" si="31"/>
        <v>0</v>
      </c>
      <c r="AP33" s="40">
        <f t="shared" si="32"/>
        <v>0</v>
      </c>
      <c r="AQ33" s="40">
        <f t="shared" si="33"/>
        <v>0</v>
      </c>
      <c r="AS33" s="41">
        <f t="shared" si="34"/>
        <v>4.2864618804608217</v>
      </c>
      <c r="AT33" s="41">
        <f t="shared" si="34"/>
        <v>0.45110984729795606</v>
      </c>
      <c r="AU33" s="41">
        <f t="shared" si="34"/>
        <v>1.493980532908038</v>
      </c>
      <c r="AV33" s="41">
        <f t="shared" si="34"/>
        <v>0.32069224669081159</v>
      </c>
      <c r="AW33" s="41">
        <f t="shared" si="34"/>
        <v>0.36716110299267518</v>
      </c>
      <c r="AX33" s="41">
        <f t="shared" si="35"/>
        <v>3.4620667320604115</v>
      </c>
      <c r="BA33" s="86"/>
      <c r="BB33" s="18">
        <f t="shared" si="104"/>
        <v>35856</v>
      </c>
      <c r="BC33" s="39">
        <f t="shared" si="37"/>
        <v>0.92606520491636402</v>
      </c>
      <c r="BD33" s="39">
        <f t="shared" si="37"/>
        <v>1.1114386681211617</v>
      </c>
      <c r="BE33" s="39">
        <f t="shared" si="37"/>
        <v>0.98253894073129155</v>
      </c>
      <c r="BF33" s="39">
        <f t="shared" si="37"/>
        <v>0.92323168712486903</v>
      </c>
      <c r="BG33" s="39">
        <f t="shared" si="37"/>
        <v>1.0789436183711056</v>
      </c>
      <c r="BH33" s="39">
        <f t="shared" si="37"/>
        <v>0</v>
      </c>
      <c r="BI33" s="39">
        <f t="shared" si="37"/>
        <v>0</v>
      </c>
      <c r="BJ33" s="39">
        <f t="shared" si="37"/>
        <v>1.0107065195421296</v>
      </c>
      <c r="BK33" s="10"/>
      <c r="BL33" s="40">
        <f t="shared" si="38"/>
        <v>1</v>
      </c>
      <c r="BM33" s="40">
        <f t="shared" si="39"/>
        <v>1</v>
      </c>
      <c r="BN33" s="40">
        <f t="shared" si="40"/>
        <v>1</v>
      </c>
      <c r="BO33" s="40">
        <f t="shared" si="41"/>
        <v>1</v>
      </c>
      <c r="BP33" s="40">
        <f t="shared" si="42"/>
        <v>1</v>
      </c>
      <c r="BQ33" s="40">
        <f t="shared" si="43"/>
        <v>1</v>
      </c>
      <c r="BS33" s="41">
        <f t="shared" si="44"/>
        <v>0.18436230275470025</v>
      </c>
      <c r="BT33" s="41">
        <f t="shared" si="44"/>
        <v>0.63398801048291908</v>
      </c>
      <c r="BU33" s="41">
        <f t="shared" si="44"/>
        <v>0.27128857285758418</v>
      </c>
      <c r="BV33" s="41">
        <f t="shared" si="44"/>
        <v>0.35079076284397082</v>
      </c>
      <c r="BW33" s="41">
        <f t="shared" si="44"/>
        <v>0.19082237047236505</v>
      </c>
      <c r="BX33" s="41">
        <f t="shared" si="45"/>
        <v>0.8443441935853242</v>
      </c>
      <c r="BY33" s="86"/>
      <c r="CB33" s="18">
        <f t="shared" si="105"/>
        <v>35674</v>
      </c>
      <c r="CC33" s="39">
        <f t="shared" si="46"/>
        <v>0</v>
      </c>
      <c r="CD33" s="39">
        <f t="shared" si="46"/>
        <v>1.2943430539213927</v>
      </c>
      <c r="CE33" s="39">
        <f t="shared" si="46"/>
        <v>1.0741079832383973</v>
      </c>
      <c r="CF33" s="39">
        <f t="shared" si="46"/>
        <v>1.0334953275086953</v>
      </c>
      <c r="CG33" s="39">
        <f t="shared" si="46"/>
        <v>1.1939633599931321</v>
      </c>
      <c r="CH33" s="39">
        <f t="shared" si="46"/>
        <v>0</v>
      </c>
      <c r="CI33" s="39">
        <f t="shared" si="46"/>
        <v>0</v>
      </c>
      <c r="CJ33" s="39">
        <f t="shared" si="46"/>
        <v>1.0574364480358971</v>
      </c>
      <c r="CK33" s="10"/>
      <c r="CL33" s="40">
        <f t="shared" si="47"/>
        <v>0</v>
      </c>
      <c r="CM33" s="40">
        <f t="shared" si="48"/>
        <v>1</v>
      </c>
      <c r="CN33" s="40">
        <f t="shared" si="49"/>
        <v>1</v>
      </c>
      <c r="CO33" s="40">
        <f t="shared" si="50"/>
        <v>1</v>
      </c>
      <c r="CP33" s="40">
        <f t="shared" si="51"/>
        <v>1</v>
      </c>
      <c r="CQ33" s="40">
        <f t="shared" si="52"/>
        <v>1</v>
      </c>
      <c r="CS33" s="41">
        <f t="shared" si="53"/>
        <v>2.0148747355584362</v>
      </c>
      <c r="CT33" s="41">
        <f t="shared" si="53"/>
        <v>0.9696757585036121</v>
      </c>
      <c r="CU33" s="41">
        <f t="shared" si="53"/>
        <v>3.8431742005001213E-2</v>
      </c>
      <c r="CV33" s="41">
        <f t="shared" si="53"/>
        <v>0.771388765392236</v>
      </c>
      <c r="CW33" s="41">
        <f t="shared" si="53"/>
        <v>0.36802571847137661</v>
      </c>
      <c r="CX33" s="41">
        <f t="shared" si="54"/>
        <v>0.62139919358245244</v>
      </c>
      <c r="DA33" s="86"/>
      <c r="DB33" s="18">
        <f t="shared" si="106"/>
        <v>35583</v>
      </c>
      <c r="DC33" s="39">
        <f t="shared" si="55"/>
        <v>0.96793301841986068</v>
      </c>
      <c r="DD33" s="39">
        <f t="shared" si="55"/>
        <v>1.026591219471759</v>
      </c>
      <c r="DE33" s="39">
        <f t="shared" si="55"/>
        <v>1.0321895785243451</v>
      </c>
      <c r="DF33" s="39">
        <f t="shared" si="55"/>
        <v>1.1706942551198873</v>
      </c>
      <c r="DG33" s="39">
        <f t="shared" si="55"/>
        <v>1.3363382579566403</v>
      </c>
      <c r="DH33" s="39">
        <f t="shared" si="55"/>
        <v>0</v>
      </c>
      <c r="DI33" s="39">
        <f t="shared" si="55"/>
        <v>0</v>
      </c>
      <c r="DJ33" s="39">
        <f t="shared" si="55"/>
        <v>1.063960440620543</v>
      </c>
      <c r="DK33" s="10"/>
      <c r="DL33" s="40">
        <f t="shared" si="56"/>
        <v>1</v>
      </c>
      <c r="DM33" s="40">
        <f t="shared" si="57"/>
        <v>1</v>
      </c>
      <c r="DN33" s="40">
        <f t="shared" si="58"/>
        <v>1</v>
      </c>
      <c r="DO33" s="40">
        <f t="shared" si="59"/>
        <v>1</v>
      </c>
      <c r="DP33" s="40">
        <f t="shared" si="60"/>
        <v>1</v>
      </c>
      <c r="DQ33" s="40">
        <f t="shared" si="61"/>
        <v>0</v>
      </c>
      <c r="DS33" s="41">
        <f t="shared" si="62"/>
        <v>0.4804127831453211</v>
      </c>
      <c r="DT33" s="41">
        <f t="shared" si="62"/>
        <v>0.10841314778828542</v>
      </c>
      <c r="DU33" s="41">
        <f t="shared" si="62"/>
        <v>1.4881904137280779</v>
      </c>
      <c r="DV33" s="41">
        <f t="shared" si="62"/>
        <v>0.67618035319314163</v>
      </c>
      <c r="DW33" s="41">
        <f t="shared" si="62"/>
        <v>5.8667381661749798E-2</v>
      </c>
      <c r="DX33" s="41">
        <f t="shared" si="63"/>
        <v>1.6168562854621555</v>
      </c>
      <c r="EA33" s="86"/>
      <c r="EB33" s="18">
        <f t="shared" si="107"/>
        <v>35492</v>
      </c>
      <c r="EC33" s="39">
        <f t="shared" si="65"/>
        <v>1.1382561202849213</v>
      </c>
      <c r="ED33" s="39">
        <f t="shared" si="65"/>
        <v>0.86999201613823451</v>
      </c>
      <c r="EE33" s="39">
        <f t="shared" si="65"/>
        <v>1.0134370411919786</v>
      </c>
      <c r="EF33" s="39">
        <f t="shared" si="65"/>
        <v>0.92115710363371195</v>
      </c>
      <c r="EG33" s="39">
        <f t="shared" si="65"/>
        <v>1.072666434962408</v>
      </c>
      <c r="EH33" s="39">
        <f t="shared" si="65"/>
        <v>0</v>
      </c>
      <c r="EI33" s="39">
        <f t="shared" si="65"/>
        <v>0</v>
      </c>
      <c r="EJ33" s="39">
        <f t="shared" si="65"/>
        <v>0.96275625015170807</v>
      </c>
      <c r="EK33" s="10"/>
      <c r="EL33" s="40">
        <f t="shared" si="66"/>
        <v>1</v>
      </c>
      <c r="EM33" s="40">
        <f t="shared" si="67"/>
        <v>1</v>
      </c>
      <c r="EN33" s="40">
        <f t="shared" si="68"/>
        <v>1</v>
      </c>
      <c r="EO33" s="40">
        <f t="shared" si="69"/>
        <v>1</v>
      </c>
      <c r="EP33" s="40">
        <f t="shared" si="70"/>
        <v>1</v>
      </c>
      <c r="EQ33" s="40">
        <f t="shared" si="71"/>
        <v>1</v>
      </c>
      <c r="ES33" s="41">
        <f t="shared" si="72"/>
        <v>0.48957994156078849</v>
      </c>
      <c r="ET33" s="41">
        <f t="shared" si="72"/>
        <v>1.0295586854736389</v>
      </c>
      <c r="EU33" s="41">
        <f t="shared" si="72"/>
        <v>1.1268496331659368</v>
      </c>
      <c r="EV33" s="41">
        <f t="shared" si="72"/>
        <v>1.2195794344671791</v>
      </c>
      <c r="EW33" s="41">
        <f t="shared" si="72"/>
        <v>0.26534400107750622</v>
      </c>
      <c r="EX33" s="41">
        <f t="shared" si="73"/>
        <v>0.21181689889286237</v>
      </c>
      <c r="EY33" s="86"/>
      <c r="FB33" s="18">
        <f t="shared" si="108"/>
        <v>35311</v>
      </c>
      <c r="FC33" s="39">
        <f t="shared" si="74"/>
        <v>0</v>
      </c>
      <c r="FD33" s="39">
        <f t="shared" si="74"/>
        <v>1.2950804509771083</v>
      </c>
      <c r="FE33" s="39">
        <f t="shared" si="74"/>
        <v>1.1178438140490159</v>
      </c>
      <c r="FF33" s="39">
        <f t="shared" si="74"/>
        <v>1.1014806514627249</v>
      </c>
      <c r="FG33" s="39">
        <f t="shared" si="74"/>
        <v>1.4891950254506274</v>
      </c>
      <c r="FH33" s="39">
        <f t="shared" si="74"/>
        <v>0</v>
      </c>
      <c r="FI33" s="39">
        <f t="shared" si="74"/>
        <v>0</v>
      </c>
      <c r="FJ33" s="39">
        <f t="shared" si="74"/>
        <v>0.96530358477619915</v>
      </c>
      <c r="FK33" s="10"/>
      <c r="FL33" s="40">
        <f t="shared" si="75"/>
        <v>0</v>
      </c>
      <c r="FM33" s="40">
        <f t="shared" si="76"/>
        <v>0</v>
      </c>
      <c r="FN33" s="40">
        <f t="shared" si="77"/>
        <v>0</v>
      </c>
      <c r="FO33" s="40">
        <f t="shared" si="78"/>
        <v>0</v>
      </c>
      <c r="FP33" s="40">
        <f t="shared" si="79"/>
        <v>0</v>
      </c>
      <c r="FQ33" s="40">
        <f t="shared" si="80"/>
        <v>0</v>
      </c>
      <c r="FS33" s="41">
        <f t="shared" si="81"/>
        <v>2.4834548034497068</v>
      </c>
      <c r="FT33" s="41">
        <f t="shared" si="81"/>
        <v>1.1264944655718929</v>
      </c>
      <c r="FU33" s="41">
        <f t="shared" si="81"/>
        <v>0.9916342673605445</v>
      </c>
      <c r="FV33" s="41">
        <f t="shared" si="81"/>
        <v>0.80543596824391561</v>
      </c>
      <c r="FW33" s="41">
        <f t="shared" si="81"/>
        <v>0.79241847510492502</v>
      </c>
      <c r="FX33" s="41">
        <f t="shared" si="82"/>
        <v>2.8293191960084267</v>
      </c>
      <c r="FY33" s="86"/>
      <c r="GB33" s="18">
        <f t="shared" si="109"/>
        <v>35213</v>
      </c>
      <c r="GC33" s="39">
        <f t="shared" si="83"/>
        <v>0</v>
      </c>
      <c r="GD33" s="39">
        <f t="shared" si="83"/>
        <v>1.1882158272646266</v>
      </c>
      <c r="GE33" s="39">
        <f t="shared" si="83"/>
        <v>1.1464849735167348</v>
      </c>
      <c r="GF33" s="39">
        <f t="shared" si="83"/>
        <v>1.0413821477193677</v>
      </c>
      <c r="GG33" s="39">
        <f t="shared" si="83"/>
        <v>1.1181554351629373</v>
      </c>
      <c r="GH33" s="39">
        <f t="shared" si="83"/>
        <v>0</v>
      </c>
      <c r="GI33" s="39">
        <f t="shared" si="83"/>
        <v>0</v>
      </c>
      <c r="GJ33" s="39">
        <f t="shared" si="83"/>
        <v>0.94087768943248251</v>
      </c>
      <c r="GK33" s="10"/>
      <c r="GL33" s="40">
        <f t="shared" si="84"/>
        <v>0</v>
      </c>
      <c r="GM33" s="40">
        <f t="shared" si="85"/>
        <v>0</v>
      </c>
      <c r="GN33" s="40">
        <f t="shared" si="86"/>
        <v>1</v>
      </c>
      <c r="GO33" s="40">
        <f t="shared" si="87"/>
        <v>1</v>
      </c>
      <c r="GP33" s="40">
        <f t="shared" si="88"/>
        <v>1</v>
      </c>
      <c r="GQ33" s="40">
        <f t="shared" si="89"/>
        <v>1</v>
      </c>
      <c r="GS33" s="41">
        <f t="shared" si="90"/>
        <v>2.0116271456683203</v>
      </c>
      <c r="GT33" s="41">
        <f t="shared" si="90"/>
        <v>2.4537042776711844</v>
      </c>
      <c r="GU33" s="41">
        <f t="shared" si="90"/>
        <v>1.250227616584046</v>
      </c>
      <c r="GV33" s="41">
        <f t="shared" si="90"/>
        <v>0.64474331893233272</v>
      </c>
      <c r="GW33" s="41">
        <f t="shared" si="90"/>
        <v>4.2275492317098665E-2</v>
      </c>
      <c r="GX33" s="41">
        <f t="shared" si="91"/>
        <v>1.3676996801115762</v>
      </c>
      <c r="GY33" s="86"/>
      <c r="HB33" s="18">
        <f t="shared" si="110"/>
        <v>35122</v>
      </c>
      <c r="HC33" s="39">
        <f t="shared" si="93"/>
        <v>1.1242023436904689</v>
      </c>
      <c r="HD33" s="39">
        <f t="shared" si="93"/>
        <v>1.0691636534853337</v>
      </c>
      <c r="HE33" s="39">
        <f t="shared" si="93"/>
        <v>0.9213377689927047</v>
      </c>
      <c r="HF33" s="39">
        <f t="shared" si="93"/>
        <v>1.086722349274148</v>
      </c>
      <c r="HG33" s="39">
        <f t="shared" si="93"/>
        <v>1.1391646598713927</v>
      </c>
      <c r="HH33" s="39">
        <f t="shared" si="93"/>
        <v>0</v>
      </c>
      <c r="HI33" s="39">
        <f t="shared" si="93"/>
        <v>0</v>
      </c>
      <c r="HJ33" s="39">
        <f t="shared" si="93"/>
        <v>1.0485008773879669</v>
      </c>
      <c r="HK33" s="10"/>
      <c r="HL33" s="40">
        <f t="shared" si="94"/>
        <v>1</v>
      </c>
      <c r="HM33" s="40">
        <f t="shared" si="95"/>
        <v>1</v>
      </c>
      <c r="HN33" s="40">
        <f t="shared" si="96"/>
        <v>1</v>
      </c>
      <c r="HO33" s="40">
        <f t="shared" si="97"/>
        <v>1</v>
      </c>
      <c r="HP33" s="40">
        <f t="shared" si="98"/>
        <v>1</v>
      </c>
      <c r="HQ33" s="40">
        <f t="shared" si="99"/>
        <v>1</v>
      </c>
      <c r="HS33" s="41">
        <f t="shared" si="100"/>
        <v>1.4389795358915791</v>
      </c>
      <c r="HT33" s="41">
        <f t="shared" si="100"/>
        <v>0.61675960406406782</v>
      </c>
      <c r="HU33" s="41">
        <f t="shared" si="100"/>
        <v>0.70841830406765594</v>
      </c>
      <c r="HV33" s="41">
        <f t="shared" si="100"/>
        <v>0.49311508377717217</v>
      </c>
      <c r="HW33" s="41">
        <f t="shared" si="100"/>
        <v>0.10178227510122097</v>
      </c>
      <c r="HX33" s="41">
        <f t="shared" si="101"/>
        <v>0.50970303806065842</v>
      </c>
    </row>
    <row r="34" spans="1:233" x14ac:dyDescent="0.25">
      <c r="B34" s="18">
        <f t="shared" si="102"/>
        <v>36045</v>
      </c>
      <c r="C34" s="39">
        <f t="shared" si="16"/>
        <v>0</v>
      </c>
      <c r="D34" s="39">
        <f t="shared" si="16"/>
        <v>0.88924579490548206</v>
      </c>
      <c r="E34" s="39">
        <f t="shared" si="16"/>
        <v>1.1324138967299069</v>
      </c>
      <c r="F34" s="39">
        <f t="shared" si="16"/>
        <v>0.78932912488546869</v>
      </c>
      <c r="G34" s="39">
        <f t="shared" si="16"/>
        <v>0.9712940719636084</v>
      </c>
      <c r="H34" s="39">
        <f t="shared" si="17"/>
        <v>0</v>
      </c>
      <c r="I34" s="39">
        <f t="shared" si="17"/>
        <v>0</v>
      </c>
      <c r="J34" s="39">
        <f t="shared" si="17"/>
        <v>0.8539446516409408</v>
      </c>
      <c r="K34" s="10"/>
      <c r="L34" s="40">
        <f t="shared" si="18"/>
        <v>0</v>
      </c>
      <c r="M34" s="40">
        <f t="shared" si="19"/>
        <v>0</v>
      </c>
      <c r="N34" s="40">
        <f t="shared" si="20"/>
        <v>0</v>
      </c>
      <c r="O34" s="40">
        <f t="shared" si="21"/>
        <v>0</v>
      </c>
      <c r="P34" s="40">
        <f t="shared" si="22"/>
        <v>0</v>
      </c>
      <c r="Q34" s="40">
        <f t="shared" si="23"/>
        <v>0</v>
      </c>
      <c r="S34" s="41">
        <f t="shared" si="24"/>
        <v>2.4967916303531235</v>
      </c>
      <c r="T34" s="41">
        <f t="shared" si="24"/>
        <v>0.2921324574535219</v>
      </c>
      <c r="U34" s="41">
        <f t="shared" si="24"/>
        <v>1.1601018538340333</v>
      </c>
      <c r="V34" s="41">
        <f t="shared" si="24"/>
        <v>0.21559226656422531</v>
      </c>
      <c r="W34" s="41">
        <f t="shared" si="24"/>
        <v>0.12219746163014129</v>
      </c>
      <c r="X34" s="41">
        <f t="shared" si="25"/>
        <v>2.2491778059607612</v>
      </c>
      <c r="Y34" s="86"/>
      <c r="AB34" s="18">
        <f t="shared" si="103"/>
        <v>35954</v>
      </c>
      <c r="AC34" s="39">
        <f t="shared" si="27"/>
        <v>1.0952078937767713</v>
      </c>
      <c r="AD34" s="39">
        <f t="shared" si="27"/>
        <v>1.1778863264909418</v>
      </c>
      <c r="AE34" s="39">
        <f t="shared" si="27"/>
        <v>1.2180415512737861</v>
      </c>
      <c r="AF34" s="39">
        <f t="shared" si="27"/>
        <v>0.95640710073925561</v>
      </c>
      <c r="AG34" s="39">
        <f t="shared" si="27"/>
        <v>1.1287965267437856</v>
      </c>
      <c r="AH34" s="39">
        <f t="shared" si="27"/>
        <v>0</v>
      </c>
      <c r="AI34" s="39">
        <f t="shared" si="27"/>
        <v>0</v>
      </c>
      <c r="AJ34" s="39">
        <f t="shared" si="27"/>
        <v>0.89182349207366662</v>
      </c>
      <c r="AK34" s="10"/>
      <c r="AL34" s="40">
        <f t="shared" si="28"/>
        <v>0</v>
      </c>
      <c r="AM34" s="40">
        <f t="shared" si="29"/>
        <v>1</v>
      </c>
      <c r="AN34" s="40">
        <f t="shared" si="30"/>
        <v>1</v>
      </c>
      <c r="AO34" s="40">
        <f t="shared" si="31"/>
        <v>1</v>
      </c>
      <c r="AP34" s="40">
        <f t="shared" si="32"/>
        <v>1</v>
      </c>
      <c r="AQ34" s="40">
        <f t="shared" si="33"/>
        <v>0</v>
      </c>
      <c r="AS34" s="41">
        <f t="shared" si="34"/>
        <v>4.2587573769125759</v>
      </c>
      <c r="AT34" s="41">
        <f t="shared" si="34"/>
        <v>0.96875272770675758</v>
      </c>
      <c r="AU34" s="41">
        <f t="shared" si="34"/>
        <v>1.0223108907345935</v>
      </c>
      <c r="AV34" s="41">
        <f t="shared" si="34"/>
        <v>0.40661798360712748</v>
      </c>
      <c r="AW34" s="41">
        <f t="shared" si="34"/>
        <v>7.4593740791729479E-2</v>
      </c>
      <c r="AX34" s="41">
        <f t="shared" si="35"/>
        <v>1.8188424992676731</v>
      </c>
      <c r="BA34" s="86"/>
      <c r="BB34" s="18">
        <f t="shared" si="104"/>
        <v>35863</v>
      </c>
      <c r="BC34" s="39">
        <f t="shared" si="37"/>
        <v>0.87859078869551688</v>
      </c>
      <c r="BD34" s="39">
        <f t="shared" si="37"/>
        <v>1.0709408458149883</v>
      </c>
      <c r="BE34" s="39">
        <f t="shared" si="37"/>
        <v>0.96592352512769175</v>
      </c>
      <c r="BF34" s="39">
        <f t="shared" si="37"/>
        <v>1.0058536523422144</v>
      </c>
      <c r="BG34" s="39">
        <f t="shared" si="37"/>
        <v>1.2012430718153528</v>
      </c>
      <c r="BH34" s="39">
        <f t="shared" si="37"/>
        <v>0</v>
      </c>
      <c r="BI34" s="39">
        <f t="shared" si="37"/>
        <v>0</v>
      </c>
      <c r="BJ34" s="39">
        <f t="shared" si="37"/>
        <v>1.1503723150145597</v>
      </c>
      <c r="BK34" s="10"/>
      <c r="BL34" s="40">
        <f t="shared" si="38"/>
        <v>1</v>
      </c>
      <c r="BM34" s="40">
        <f t="shared" si="39"/>
        <v>1</v>
      </c>
      <c r="BN34" s="40">
        <f t="shared" si="40"/>
        <v>1</v>
      </c>
      <c r="BO34" s="40">
        <f t="shared" si="41"/>
        <v>1</v>
      </c>
      <c r="BP34" s="40">
        <f t="shared" si="42"/>
        <v>1</v>
      </c>
      <c r="BQ34" s="40">
        <f t="shared" si="43"/>
        <v>1</v>
      </c>
      <c r="BS34" s="41">
        <f t="shared" si="44"/>
        <v>0.71005587952989302</v>
      </c>
      <c r="BT34" s="41">
        <f t="shared" si="44"/>
        <v>0.20703347375174852</v>
      </c>
      <c r="BU34" s="41">
        <f t="shared" si="44"/>
        <v>0.15691716464785579</v>
      </c>
      <c r="BV34" s="41">
        <f t="shared" si="44"/>
        <v>0.60991905595283125</v>
      </c>
      <c r="BW34" s="41">
        <f t="shared" si="44"/>
        <v>0.45187912661933333</v>
      </c>
      <c r="BX34" s="41">
        <f t="shared" si="45"/>
        <v>0.54281552222586693</v>
      </c>
      <c r="BY34" s="86"/>
      <c r="CB34" s="18">
        <f t="shared" si="105"/>
        <v>35681</v>
      </c>
      <c r="CC34" s="39">
        <f t="shared" si="46"/>
        <v>1.0104072949762191</v>
      </c>
      <c r="CD34" s="39">
        <f t="shared" si="46"/>
        <v>1.2793514832818313</v>
      </c>
      <c r="CE34" s="39">
        <f t="shared" si="46"/>
        <v>1.1159602824723038</v>
      </c>
      <c r="CF34" s="39">
        <f t="shared" si="46"/>
        <v>0.99401532956846805</v>
      </c>
      <c r="CG34" s="39">
        <f t="shared" si="46"/>
        <v>1.1602202765065051</v>
      </c>
      <c r="CH34" s="39">
        <f t="shared" si="46"/>
        <v>0</v>
      </c>
      <c r="CI34" s="39">
        <f t="shared" si="46"/>
        <v>0</v>
      </c>
      <c r="CJ34" s="39">
        <f t="shared" si="46"/>
        <v>1.0465447481362304</v>
      </c>
      <c r="CK34" s="10"/>
      <c r="CL34" s="40">
        <f t="shared" si="47"/>
        <v>0</v>
      </c>
      <c r="CM34" s="40">
        <f t="shared" si="48"/>
        <v>0</v>
      </c>
      <c r="CN34" s="40">
        <f t="shared" si="49"/>
        <v>0</v>
      </c>
      <c r="CO34" s="40">
        <f t="shared" si="50"/>
        <v>0</v>
      </c>
      <c r="CP34" s="40">
        <f t="shared" si="51"/>
        <v>0</v>
      </c>
      <c r="CQ34" s="40">
        <f t="shared" si="52"/>
        <v>0</v>
      </c>
      <c r="CS34" s="41">
        <f t="shared" si="53"/>
        <v>0.24984656226786861</v>
      </c>
      <c r="CT34" s="41">
        <f t="shared" si="53"/>
        <v>0.79117423116787</v>
      </c>
      <c r="CU34" s="41">
        <f t="shared" si="53"/>
        <v>0.49401275809013612</v>
      </c>
      <c r="CV34" s="41">
        <f t="shared" si="53"/>
        <v>1.2162412374920446</v>
      </c>
      <c r="CW34" s="41">
        <f t="shared" si="53"/>
        <v>0.66956900680318798</v>
      </c>
      <c r="CX34" s="41">
        <f t="shared" si="54"/>
        <v>0.55385266967096403</v>
      </c>
      <c r="DA34" s="86"/>
      <c r="DB34" s="18">
        <f t="shared" si="106"/>
        <v>35590</v>
      </c>
      <c r="DC34" s="39">
        <f t="shared" si="55"/>
        <v>0.89508825708295614</v>
      </c>
      <c r="DD34" s="39">
        <f t="shared" si="55"/>
        <v>1.0348685575283809</v>
      </c>
      <c r="DE34" s="39">
        <f t="shared" si="55"/>
        <v>0.93783479862169905</v>
      </c>
      <c r="DF34" s="39">
        <f t="shared" si="55"/>
        <v>0.90593664427536047</v>
      </c>
      <c r="DG34" s="39">
        <f t="shared" si="55"/>
        <v>1.1354276239293637</v>
      </c>
      <c r="DH34" s="39">
        <f t="shared" si="55"/>
        <v>0</v>
      </c>
      <c r="DI34" s="39">
        <f t="shared" si="55"/>
        <v>0</v>
      </c>
      <c r="DJ34" s="39">
        <f t="shared" si="55"/>
        <v>1.1886653994187479</v>
      </c>
      <c r="DK34" s="10"/>
      <c r="DL34" s="40">
        <f t="shared" si="56"/>
        <v>1</v>
      </c>
      <c r="DM34" s="40">
        <f t="shared" si="57"/>
        <v>1</v>
      </c>
      <c r="DN34" s="40">
        <f t="shared" si="58"/>
        <v>1</v>
      </c>
      <c r="DO34" s="40">
        <f t="shared" si="59"/>
        <v>1</v>
      </c>
      <c r="DP34" s="40">
        <f t="shared" si="60"/>
        <v>1</v>
      </c>
      <c r="DQ34" s="40">
        <f t="shared" si="61"/>
        <v>0</v>
      </c>
      <c r="DS34" s="41">
        <f t="shared" si="62"/>
        <v>0.44603881576047127</v>
      </c>
      <c r="DT34" s="41">
        <f t="shared" si="62"/>
        <v>6.8644200823214818E-2</v>
      </c>
      <c r="DU34" s="41">
        <f t="shared" si="62"/>
        <v>0.56798579324923582</v>
      </c>
      <c r="DV34" s="41">
        <f t="shared" si="62"/>
        <v>0.60598133791694653</v>
      </c>
      <c r="DW34" s="41">
        <f t="shared" si="62"/>
        <v>0.32501794027882447</v>
      </c>
      <c r="DX34" s="41">
        <f t="shared" si="63"/>
        <v>2.6625099377548005</v>
      </c>
      <c r="EA34" s="86"/>
      <c r="EB34" s="18">
        <f t="shared" si="107"/>
        <v>35499</v>
      </c>
      <c r="EC34" s="39">
        <f t="shared" si="65"/>
        <v>1.0610846576989845</v>
      </c>
      <c r="ED34" s="39">
        <f t="shared" si="65"/>
        <v>0.94861248749160576</v>
      </c>
      <c r="EE34" s="39">
        <f t="shared" si="65"/>
        <v>1.1008549585441312</v>
      </c>
      <c r="EF34" s="39">
        <f t="shared" si="65"/>
        <v>0.98130874858854289</v>
      </c>
      <c r="EG34" s="39">
        <f t="shared" si="65"/>
        <v>1.109473734864316</v>
      </c>
      <c r="EH34" s="39">
        <f t="shared" si="65"/>
        <v>0</v>
      </c>
      <c r="EI34" s="39">
        <f t="shared" si="65"/>
        <v>0</v>
      </c>
      <c r="EJ34" s="39">
        <f t="shared" si="65"/>
        <v>0.90733217483277284</v>
      </c>
      <c r="EK34" s="10"/>
      <c r="EL34" s="40">
        <f t="shared" si="66"/>
        <v>1</v>
      </c>
      <c r="EM34" s="40">
        <f t="shared" si="67"/>
        <v>1</v>
      </c>
      <c r="EN34" s="40">
        <f t="shared" si="68"/>
        <v>1</v>
      </c>
      <c r="EO34" s="40">
        <f t="shared" si="69"/>
        <v>1</v>
      </c>
      <c r="EP34" s="40">
        <f t="shared" si="70"/>
        <v>1</v>
      </c>
      <c r="EQ34" s="40">
        <f t="shared" si="71"/>
        <v>1</v>
      </c>
      <c r="ES34" s="41">
        <f t="shared" si="72"/>
        <v>0.18865164191908629</v>
      </c>
      <c r="ET34" s="41">
        <f t="shared" si="72"/>
        <v>0.33877379525054091</v>
      </c>
      <c r="EU34" s="41">
        <f t="shared" si="72"/>
        <v>0.72676128256370454</v>
      </c>
      <c r="EV34" s="41">
        <f t="shared" si="72"/>
        <v>0.51036205660929967</v>
      </c>
      <c r="EW34" s="41">
        <f t="shared" si="72"/>
        <v>0.34496274968844187</v>
      </c>
      <c r="EX34" s="41">
        <f t="shared" si="73"/>
        <v>0.60040361264188546</v>
      </c>
      <c r="EY34" s="86"/>
      <c r="FB34" s="18">
        <f t="shared" si="108"/>
        <v>35318</v>
      </c>
      <c r="FC34" s="39">
        <f t="shared" si="74"/>
        <v>1.3750407229174564</v>
      </c>
      <c r="FD34" s="39">
        <f t="shared" si="74"/>
        <v>1.2064317642957461</v>
      </c>
      <c r="FE34" s="39">
        <f t="shared" si="74"/>
        <v>1.0457904615670548</v>
      </c>
      <c r="FF34" s="39">
        <f t="shared" si="74"/>
        <v>0.99915021386974434</v>
      </c>
      <c r="FG34" s="39">
        <f t="shared" si="74"/>
        <v>1.0651671196873176</v>
      </c>
      <c r="FH34" s="39">
        <f t="shared" si="74"/>
        <v>0</v>
      </c>
      <c r="FI34" s="39">
        <f t="shared" si="74"/>
        <v>0</v>
      </c>
      <c r="FJ34" s="39">
        <f t="shared" si="74"/>
        <v>0.70201817930751298</v>
      </c>
      <c r="FK34" s="10"/>
      <c r="FL34" s="40">
        <f t="shared" si="75"/>
        <v>1</v>
      </c>
      <c r="FM34" s="40">
        <f t="shared" si="76"/>
        <v>1</v>
      </c>
      <c r="FN34" s="40">
        <f t="shared" si="77"/>
        <v>1</v>
      </c>
      <c r="FO34" s="40">
        <f t="shared" si="78"/>
        <v>1</v>
      </c>
      <c r="FP34" s="40">
        <f t="shared" si="79"/>
        <v>0</v>
      </c>
      <c r="FQ34" s="40">
        <f t="shared" si="80"/>
        <v>1</v>
      </c>
      <c r="FS34" s="41">
        <f t="shared" si="81"/>
        <v>8.7051255109750356E-2</v>
      </c>
      <c r="FT34" s="41">
        <f t="shared" si="81"/>
        <v>0.45343108725014192</v>
      </c>
      <c r="FU34" s="41">
        <f t="shared" si="81"/>
        <v>0.3359928625290064</v>
      </c>
      <c r="FV34" s="41">
        <f t="shared" si="81"/>
        <v>4.1225733064007578E-2</v>
      </c>
      <c r="FW34" s="41">
        <f t="shared" si="81"/>
        <v>1.8295716681374523</v>
      </c>
      <c r="FX34" s="41">
        <f t="shared" si="82"/>
        <v>8.6050119236482953E-2</v>
      </c>
      <c r="FY34" s="86"/>
      <c r="GB34" s="18">
        <f t="shared" si="109"/>
        <v>35220</v>
      </c>
      <c r="GC34" s="39">
        <f t="shared" si="83"/>
        <v>1.0636001279715499</v>
      </c>
      <c r="GD34" s="39">
        <f t="shared" si="83"/>
        <v>1.0504309433093875</v>
      </c>
      <c r="GE34" s="39">
        <f t="shared" si="83"/>
        <v>1.0447261901582263</v>
      </c>
      <c r="GF34" s="39">
        <f t="shared" si="83"/>
        <v>0.85554268122104271</v>
      </c>
      <c r="GG34" s="39">
        <f t="shared" si="83"/>
        <v>0.88238883058202378</v>
      </c>
      <c r="GH34" s="39">
        <f t="shared" si="83"/>
        <v>0</v>
      </c>
      <c r="GI34" s="39">
        <f t="shared" si="83"/>
        <v>0</v>
      </c>
      <c r="GJ34" s="39">
        <f t="shared" si="83"/>
        <v>0.88461599870891516</v>
      </c>
      <c r="GK34" s="10"/>
      <c r="GL34" s="40">
        <f t="shared" si="84"/>
        <v>1</v>
      </c>
      <c r="GM34" s="40">
        <f t="shared" si="85"/>
        <v>1</v>
      </c>
      <c r="GN34" s="40">
        <f t="shared" si="86"/>
        <v>1</v>
      </c>
      <c r="GO34" s="40">
        <f t="shared" si="87"/>
        <v>1</v>
      </c>
      <c r="GP34" s="40">
        <f t="shared" si="88"/>
        <v>1</v>
      </c>
      <c r="GQ34" s="40">
        <f t="shared" si="89"/>
        <v>1</v>
      </c>
      <c r="GS34" s="41">
        <f t="shared" si="90"/>
        <v>0.50523695590273121</v>
      </c>
      <c r="GT34" s="41">
        <f t="shared" si="90"/>
        <v>1.241800934524717E-2</v>
      </c>
      <c r="GU34" s="41">
        <f t="shared" si="90"/>
        <v>7.5549326566645841E-2</v>
      </c>
      <c r="GV34" s="41">
        <f t="shared" si="90"/>
        <v>0.15992712879959906</v>
      </c>
      <c r="GW34" s="41">
        <f t="shared" si="90"/>
        <v>0.40524748153534118</v>
      </c>
      <c r="GX34" s="41">
        <f t="shared" si="91"/>
        <v>0.59922940517136125</v>
      </c>
      <c r="GY34" s="86"/>
      <c r="HB34" s="18">
        <f t="shared" si="110"/>
        <v>35129</v>
      </c>
      <c r="HC34" s="39">
        <f t="shared" si="93"/>
        <v>1.0770522290139377</v>
      </c>
      <c r="HD34" s="39">
        <f t="shared" si="93"/>
        <v>1.0354481977746064</v>
      </c>
      <c r="HE34" s="39">
        <f t="shared" si="93"/>
        <v>0.964109279365986</v>
      </c>
      <c r="HF34" s="39">
        <f t="shared" si="93"/>
        <v>1.1552158046264336</v>
      </c>
      <c r="HG34" s="39">
        <f t="shared" si="93"/>
        <v>0.98388268332015094</v>
      </c>
      <c r="HH34" s="39">
        <f t="shared" si="93"/>
        <v>0</v>
      </c>
      <c r="HI34" s="39">
        <f t="shared" si="93"/>
        <v>0</v>
      </c>
      <c r="HJ34" s="39">
        <f t="shared" si="93"/>
        <v>0.97349120975116477</v>
      </c>
      <c r="HK34" s="10"/>
      <c r="HL34" s="40">
        <f t="shared" si="94"/>
        <v>1</v>
      </c>
      <c r="HM34" s="40">
        <f t="shared" si="95"/>
        <v>1</v>
      </c>
      <c r="HN34" s="40">
        <f t="shared" si="96"/>
        <v>1</v>
      </c>
      <c r="HO34" s="40">
        <f t="shared" si="97"/>
        <v>1</v>
      </c>
      <c r="HP34" s="40">
        <f t="shared" si="98"/>
        <v>1</v>
      </c>
      <c r="HQ34" s="40">
        <f t="shared" si="99"/>
        <v>1</v>
      </c>
      <c r="HS34" s="41">
        <f t="shared" si="100"/>
        <v>1.0028695643425696</v>
      </c>
      <c r="HT34" s="41">
        <f t="shared" si="100"/>
        <v>1.3851478996580604</v>
      </c>
      <c r="HU34" s="41">
        <f t="shared" si="100"/>
        <v>0.1167708115108072</v>
      </c>
      <c r="HV34" s="41">
        <f t="shared" si="100"/>
        <v>6.0951446664860298E-2</v>
      </c>
      <c r="HW34" s="41">
        <f t="shared" si="100"/>
        <v>0.17399479123346659</v>
      </c>
      <c r="HX34" s="41">
        <f t="shared" si="101"/>
        <v>1.0488515552273947</v>
      </c>
    </row>
    <row r="35" spans="1:233" x14ac:dyDescent="0.25">
      <c r="B35" s="22">
        <f t="shared" si="102"/>
        <v>36052</v>
      </c>
      <c r="C35" s="42">
        <f t="shared" si="16"/>
        <v>1</v>
      </c>
      <c r="D35" s="42">
        <f t="shared" si="16"/>
        <v>1</v>
      </c>
      <c r="E35" s="42">
        <f t="shared" si="16"/>
        <v>1</v>
      </c>
      <c r="F35" s="42">
        <f t="shared" si="16"/>
        <v>1</v>
      </c>
      <c r="G35" s="42">
        <f t="shared" si="16"/>
        <v>1</v>
      </c>
      <c r="H35" s="42">
        <f t="shared" si="17"/>
        <v>0</v>
      </c>
      <c r="I35" s="42">
        <f t="shared" si="17"/>
        <v>0</v>
      </c>
      <c r="J35" s="42">
        <f t="shared" si="17"/>
        <v>1</v>
      </c>
      <c r="K35" s="23"/>
      <c r="L35" s="43">
        <f t="shared" si="18"/>
        <v>0</v>
      </c>
      <c r="M35" s="43">
        <f t="shared" si="19"/>
        <v>0</v>
      </c>
      <c r="N35" s="43">
        <f t="shared" si="20"/>
        <v>0</v>
      </c>
      <c r="O35" s="43">
        <f t="shared" si="21"/>
        <v>0</v>
      </c>
      <c r="P35" s="43">
        <f t="shared" si="22"/>
        <v>0</v>
      </c>
      <c r="Q35" s="43">
        <f t="shared" si="23"/>
        <v>0</v>
      </c>
      <c r="R35" s="27"/>
      <c r="S35" s="44">
        <f t="shared" si="24"/>
        <v>0.12883736022549297</v>
      </c>
      <c r="T35" s="44">
        <f t="shared" si="24"/>
        <v>0.40840133191886435</v>
      </c>
      <c r="U35" s="44">
        <f t="shared" si="24"/>
        <v>2.2773083869769329E-2</v>
      </c>
      <c r="V35" s="44">
        <f t="shared" si="24"/>
        <v>2.4475678300677335</v>
      </c>
      <c r="W35" s="44">
        <f t="shared" si="24"/>
        <v>0.38905691100102258</v>
      </c>
      <c r="X35" s="44">
        <f t="shared" si="25"/>
        <v>4.8243518154582627</v>
      </c>
      <c r="Y35" s="86"/>
      <c r="Z35" s="27"/>
      <c r="AA35" s="27"/>
      <c r="AB35" s="22">
        <f t="shared" si="103"/>
        <v>35961</v>
      </c>
      <c r="AC35" s="42">
        <f t="shared" si="27"/>
        <v>1</v>
      </c>
      <c r="AD35" s="42">
        <f t="shared" si="27"/>
        <v>1</v>
      </c>
      <c r="AE35" s="42">
        <f t="shared" si="27"/>
        <v>1</v>
      </c>
      <c r="AF35" s="42">
        <f t="shared" si="27"/>
        <v>1</v>
      </c>
      <c r="AG35" s="42">
        <f t="shared" si="27"/>
        <v>1</v>
      </c>
      <c r="AH35" s="42">
        <f t="shared" si="27"/>
        <v>0</v>
      </c>
      <c r="AI35" s="42">
        <f t="shared" si="27"/>
        <v>0</v>
      </c>
      <c r="AJ35" s="42">
        <f t="shared" si="27"/>
        <v>1</v>
      </c>
      <c r="AK35" s="23"/>
      <c r="AL35" s="43">
        <f t="shared" si="28"/>
        <v>0</v>
      </c>
      <c r="AM35" s="43">
        <f t="shared" si="29"/>
        <v>0</v>
      </c>
      <c r="AN35" s="43">
        <f t="shared" si="30"/>
        <v>0</v>
      </c>
      <c r="AO35" s="43">
        <f t="shared" si="31"/>
        <v>0</v>
      </c>
      <c r="AP35" s="43">
        <f t="shared" si="32"/>
        <v>0</v>
      </c>
      <c r="AQ35" s="43">
        <f t="shared" si="33"/>
        <v>0</v>
      </c>
      <c r="AR35" s="27"/>
      <c r="AS35" s="44">
        <f t="shared" si="34"/>
        <v>2.0897879839636677</v>
      </c>
      <c r="AT35" s="44">
        <f t="shared" si="34"/>
        <v>0.50708385834602132</v>
      </c>
      <c r="AU35" s="44">
        <f t="shared" si="34"/>
        <v>0.9595733947608559</v>
      </c>
      <c r="AV35" s="44">
        <f t="shared" si="34"/>
        <v>2.2199564731595654E-2</v>
      </c>
      <c r="AW35" s="44">
        <f t="shared" si="34"/>
        <v>0.17709477542580232</v>
      </c>
      <c r="AX35" s="44">
        <f t="shared" si="35"/>
        <v>3.9123663972765899</v>
      </c>
      <c r="AY35" s="27"/>
      <c r="AZ35" s="27"/>
      <c r="BA35" s="86"/>
      <c r="BB35" s="22">
        <f t="shared" si="104"/>
        <v>35870</v>
      </c>
      <c r="BC35" s="42">
        <f t="shared" si="37"/>
        <v>1</v>
      </c>
      <c r="BD35" s="42">
        <f t="shared" si="37"/>
        <v>1</v>
      </c>
      <c r="BE35" s="42">
        <f t="shared" si="37"/>
        <v>1</v>
      </c>
      <c r="BF35" s="42">
        <f t="shared" si="37"/>
        <v>1</v>
      </c>
      <c r="BG35" s="42">
        <f t="shared" si="37"/>
        <v>1</v>
      </c>
      <c r="BH35" s="42">
        <f t="shared" si="37"/>
        <v>0</v>
      </c>
      <c r="BI35" s="42">
        <f t="shared" si="37"/>
        <v>0</v>
      </c>
      <c r="BJ35" s="42">
        <f t="shared" si="37"/>
        <v>1</v>
      </c>
      <c r="BK35" s="23"/>
      <c r="BL35" s="43">
        <f t="shared" si="38"/>
        <v>0</v>
      </c>
      <c r="BM35" s="43">
        <f t="shared" si="39"/>
        <v>0</v>
      </c>
      <c r="BN35" s="43">
        <f t="shared" si="40"/>
        <v>0</v>
      </c>
      <c r="BO35" s="43">
        <f t="shared" si="41"/>
        <v>0</v>
      </c>
      <c r="BP35" s="43">
        <f t="shared" si="42"/>
        <v>0</v>
      </c>
      <c r="BQ35" s="43">
        <f t="shared" si="43"/>
        <v>0</v>
      </c>
      <c r="BR35" s="27"/>
      <c r="BS35" s="44">
        <f t="shared" si="44"/>
        <v>0.63433226938813936</v>
      </c>
      <c r="BT35" s="44">
        <f t="shared" si="44"/>
        <v>1.6802676390142424</v>
      </c>
      <c r="BU35" s="44">
        <f t="shared" si="44"/>
        <v>0.72128789518350833</v>
      </c>
      <c r="BV35" s="44">
        <f t="shared" si="44"/>
        <v>0.54185408961858073</v>
      </c>
      <c r="BW35" s="44">
        <f t="shared" si="44"/>
        <v>2.2311683383644827E-2</v>
      </c>
      <c r="BX35" s="44">
        <f t="shared" si="45"/>
        <v>0.95068127171637762</v>
      </c>
      <c r="BY35" s="86"/>
      <c r="BZ35" s="27"/>
      <c r="CA35" s="27"/>
      <c r="CB35" s="22">
        <f t="shared" si="105"/>
        <v>35688</v>
      </c>
      <c r="CC35" s="42">
        <f t="shared" si="46"/>
        <v>1</v>
      </c>
      <c r="CD35" s="42">
        <f t="shared" si="46"/>
        <v>1</v>
      </c>
      <c r="CE35" s="42">
        <f t="shared" si="46"/>
        <v>1</v>
      </c>
      <c r="CF35" s="42">
        <f t="shared" si="46"/>
        <v>1</v>
      </c>
      <c r="CG35" s="42">
        <f t="shared" si="46"/>
        <v>1</v>
      </c>
      <c r="CH35" s="42">
        <f t="shared" si="46"/>
        <v>0</v>
      </c>
      <c r="CI35" s="42">
        <f t="shared" si="46"/>
        <v>0</v>
      </c>
      <c r="CJ35" s="42">
        <f t="shared" si="46"/>
        <v>1</v>
      </c>
      <c r="CK35" s="23"/>
      <c r="CL35" s="43">
        <f t="shared" si="47"/>
        <v>0</v>
      </c>
      <c r="CM35" s="43">
        <f t="shared" si="48"/>
        <v>0</v>
      </c>
      <c r="CN35" s="43">
        <f t="shared" si="49"/>
        <v>0</v>
      </c>
      <c r="CO35" s="43">
        <f t="shared" si="50"/>
        <v>0</v>
      </c>
      <c r="CP35" s="43">
        <f t="shared" si="51"/>
        <v>0</v>
      </c>
      <c r="CQ35" s="43">
        <f t="shared" si="52"/>
        <v>0</v>
      </c>
      <c r="CR35" s="27"/>
      <c r="CS35" s="44">
        <f t="shared" si="53"/>
        <v>0.2265197091239998</v>
      </c>
      <c r="CT35" s="44">
        <f t="shared" si="53"/>
        <v>2.5350060356097615</v>
      </c>
      <c r="CU35" s="44">
        <f t="shared" si="53"/>
        <v>0.76826683661016903</v>
      </c>
      <c r="CV35" s="44">
        <f t="shared" si="53"/>
        <v>1.1488072057020651</v>
      </c>
      <c r="CW35" s="44">
        <f t="shared" si="53"/>
        <v>2.1013690690100404</v>
      </c>
      <c r="CX35" s="44">
        <f t="shared" si="54"/>
        <v>0.26519837586010353</v>
      </c>
      <c r="CY35" s="27"/>
      <c r="CZ35" s="27"/>
      <c r="DA35" s="86"/>
      <c r="DB35" s="22">
        <f t="shared" si="106"/>
        <v>35597</v>
      </c>
      <c r="DC35" s="42">
        <f t="shared" si="55"/>
        <v>1</v>
      </c>
      <c r="DD35" s="42">
        <f t="shared" si="55"/>
        <v>1</v>
      </c>
      <c r="DE35" s="42">
        <f t="shared" si="55"/>
        <v>1</v>
      </c>
      <c r="DF35" s="42">
        <f t="shared" si="55"/>
        <v>1</v>
      </c>
      <c r="DG35" s="42">
        <f t="shared" si="55"/>
        <v>1</v>
      </c>
      <c r="DH35" s="42">
        <f t="shared" si="55"/>
        <v>0</v>
      </c>
      <c r="DI35" s="42">
        <f t="shared" si="55"/>
        <v>0</v>
      </c>
      <c r="DJ35" s="42">
        <f t="shared" si="55"/>
        <v>1</v>
      </c>
      <c r="DK35" s="23"/>
      <c r="DL35" s="43">
        <f t="shared" si="56"/>
        <v>0</v>
      </c>
      <c r="DM35" s="43">
        <f t="shared" si="57"/>
        <v>0</v>
      </c>
      <c r="DN35" s="43">
        <f t="shared" si="58"/>
        <v>0</v>
      </c>
      <c r="DO35" s="43">
        <f t="shared" si="59"/>
        <v>0</v>
      </c>
      <c r="DP35" s="43">
        <f t="shared" si="60"/>
        <v>0</v>
      </c>
      <c r="DQ35" s="43">
        <f t="shared" si="61"/>
        <v>0</v>
      </c>
      <c r="DR35" s="27"/>
      <c r="DS35" s="44">
        <f t="shared" si="62"/>
        <v>0.88824590404198833</v>
      </c>
      <c r="DT35" s="44">
        <f t="shared" si="62"/>
        <v>0.67721567630765633</v>
      </c>
      <c r="DU35" s="44">
        <f t="shared" si="62"/>
        <v>1.1742582640274331</v>
      </c>
      <c r="DV35" s="44">
        <f t="shared" si="62"/>
        <v>0.15045361630513635</v>
      </c>
      <c r="DW35" s="44">
        <f t="shared" si="62"/>
        <v>0.58364830963961378</v>
      </c>
      <c r="DX35" s="44">
        <f t="shared" si="63"/>
        <v>1.080546671300443</v>
      </c>
      <c r="DY35" s="27"/>
      <c r="DZ35" s="27"/>
      <c r="EA35" s="86"/>
      <c r="EB35" s="22">
        <f t="shared" si="107"/>
        <v>35506</v>
      </c>
      <c r="EC35" s="42">
        <f t="shared" si="65"/>
        <v>1</v>
      </c>
      <c r="ED35" s="42">
        <f t="shared" si="65"/>
        <v>1</v>
      </c>
      <c r="EE35" s="42">
        <f t="shared" si="65"/>
        <v>1</v>
      </c>
      <c r="EF35" s="42">
        <f t="shared" si="65"/>
        <v>1</v>
      </c>
      <c r="EG35" s="42">
        <f t="shared" si="65"/>
        <v>1</v>
      </c>
      <c r="EH35" s="42">
        <f t="shared" si="65"/>
        <v>0</v>
      </c>
      <c r="EI35" s="42">
        <f t="shared" si="65"/>
        <v>0</v>
      </c>
      <c r="EJ35" s="42">
        <f t="shared" si="65"/>
        <v>1</v>
      </c>
      <c r="EK35" s="23"/>
      <c r="EL35" s="43">
        <f t="shared" si="66"/>
        <v>0</v>
      </c>
      <c r="EM35" s="43">
        <f t="shared" si="67"/>
        <v>0</v>
      </c>
      <c r="EN35" s="43">
        <f t="shared" si="68"/>
        <v>0</v>
      </c>
      <c r="EO35" s="43">
        <f t="shared" si="69"/>
        <v>0</v>
      </c>
      <c r="EP35" s="43">
        <f t="shared" si="70"/>
        <v>0</v>
      </c>
      <c r="EQ35" s="43">
        <f t="shared" si="71"/>
        <v>0</v>
      </c>
      <c r="ER35" s="27"/>
      <c r="ES35" s="44">
        <f t="shared" si="72"/>
        <v>0.72550221762734368</v>
      </c>
      <c r="ET35" s="44">
        <f t="shared" si="72"/>
        <v>1.2331363099805011</v>
      </c>
      <c r="EU35" s="44">
        <f t="shared" si="72"/>
        <v>1.4117688692102526</v>
      </c>
      <c r="EV35" s="44">
        <f t="shared" si="72"/>
        <v>0.28998304079235376</v>
      </c>
      <c r="EW35" s="44">
        <f t="shared" si="72"/>
        <v>0.10815750184654914</v>
      </c>
      <c r="EX35" s="44">
        <f t="shared" si="73"/>
        <v>4.9304757678898928E-2</v>
      </c>
      <c r="EY35" s="86"/>
      <c r="EZ35" s="27"/>
      <c r="FA35" s="27"/>
      <c r="FB35" s="22">
        <f t="shared" si="108"/>
        <v>35325</v>
      </c>
      <c r="FC35" s="42">
        <f t="shared" si="74"/>
        <v>1</v>
      </c>
      <c r="FD35" s="42">
        <f t="shared" si="74"/>
        <v>1</v>
      </c>
      <c r="FE35" s="42">
        <f t="shared" si="74"/>
        <v>1</v>
      </c>
      <c r="FF35" s="42">
        <f t="shared" si="74"/>
        <v>1</v>
      </c>
      <c r="FG35" s="42">
        <f t="shared" si="74"/>
        <v>1</v>
      </c>
      <c r="FH35" s="42">
        <f t="shared" si="74"/>
        <v>0</v>
      </c>
      <c r="FI35" s="42">
        <f t="shared" si="74"/>
        <v>0</v>
      </c>
      <c r="FJ35" s="42">
        <f t="shared" si="74"/>
        <v>1</v>
      </c>
      <c r="FK35" s="23"/>
      <c r="FL35" s="43">
        <f t="shared" si="75"/>
        <v>0</v>
      </c>
      <c r="FM35" s="43">
        <f t="shared" si="76"/>
        <v>0</v>
      </c>
      <c r="FN35" s="43">
        <f t="shared" si="77"/>
        <v>0</v>
      </c>
      <c r="FO35" s="43">
        <f t="shared" si="78"/>
        <v>0</v>
      </c>
      <c r="FP35" s="43">
        <f t="shared" si="79"/>
        <v>0</v>
      </c>
      <c r="FQ35" s="43">
        <f t="shared" si="80"/>
        <v>0</v>
      </c>
      <c r="FR35" s="27"/>
      <c r="FS35" s="44">
        <f t="shared" si="81"/>
        <v>0.61405121727405254</v>
      </c>
      <c r="FT35" s="44">
        <f t="shared" si="81"/>
        <v>1.1138979490978462</v>
      </c>
      <c r="FU35" s="44">
        <f t="shared" si="81"/>
        <v>8.0672310090470795E-2</v>
      </c>
      <c r="FV35" s="44">
        <f t="shared" si="81"/>
        <v>3.419477152691467E-2</v>
      </c>
      <c r="FW35" s="44">
        <f t="shared" si="81"/>
        <v>2.2325346410013664</v>
      </c>
      <c r="FX35" s="44">
        <f t="shared" si="82"/>
        <v>3.213513922307055</v>
      </c>
      <c r="FY35" s="86"/>
      <c r="FZ35" s="27"/>
      <c r="GA35" s="27"/>
      <c r="GB35" s="22">
        <f t="shared" si="109"/>
        <v>35227</v>
      </c>
      <c r="GC35" s="42">
        <f t="shared" si="83"/>
        <v>1</v>
      </c>
      <c r="GD35" s="42">
        <f t="shared" si="83"/>
        <v>1</v>
      </c>
      <c r="GE35" s="42">
        <f t="shared" si="83"/>
        <v>1</v>
      </c>
      <c r="GF35" s="42">
        <f t="shared" si="83"/>
        <v>1</v>
      </c>
      <c r="GG35" s="42">
        <f t="shared" si="83"/>
        <v>1</v>
      </c>
      <c r="GH35" s="42">
        <f t="shared" si="83"/>
        <v>0</v>
      </c>
      <c r="GI35" s="42">
        <f t="shared" si="83"/>
        <v>0</v>
      </c>
      <c r="GJ35" s="42">
        <f t="shared" si="83"/>
        <v>1</v>
      </c>
      <c r="GK35" s="23"/>
      <c r="GL35" s="43">
        <f t="shared" si="84"/>
        <v>0</v>
      </c>
      <c r="GM35" s="43">
        <f t="shared" si="85"/>
        <v>0</v>
      </c>
      <c r="GN35" s="43">
        <f t="shared" si="86"/>
        <v>0</v>
      </c>
      <c r="GO35" s="43">
        <f t="shared" si="87"/>
        <v>0</v>
      </c>
      <c r="GP35" s="43">
        <f t="shared" si="88"/>
        <v>0</v>
      </c>
      <c r="GQ35" s="43">
        <f t="shared" si="89"/>
        <v>0</v>
      </c>
      <c r="GR35" s="27"/>
      <c r="GS35" s="44">
        <f t="shared" si="90"/>
        <v>0.3547359595816772</v>
      </c>
      <c r="GT35" s="44">
        <f t="shared" si="90"/>
        <v>0.88112245653000121</v>
      </c>
      <c r="GU35" s="44">
        <f t="shared" si="90"/>
        <v>0.44075877814955849</v>
      </c>
      <c r="GV35" s="44">
        <f t="shared" si="90"/>
        <v>0.5367859750223154</v>
      </c>
      <c r="GW35" s="44">
        <f t="shared" si="90"/>
        <v>0.18200254661440615</v>
      </c>
      <c r="GX35" s="44">
        <f t="shared" si="91"/>
        <v>2.1752427466744391</v>
      </c>
      <c r="GY35" s="86"/>
      <c r="GZ35" s="27"/>
      <c r="HA35" s="27"/>
      <c r="HB35" s="22">
        <f t="shared" si="110"/>
        <v>35136</v>
      </c>
      <c r="HC35" s="42">
        <f t="shared" si="93"/>
        <v>1</v>
      </c>
      <c r="HD35" s="42">
        <f t="shared" si="93"/>
        <v>1</v>
      </c>
      <c r="HE35" s="42">
        <f t="shared" si="93"/>
        <v>1</v>
      </c>
      <c r="HF35" s="42">
        <f t="shared" si="93"/>
        <v>1</v>
      </c>
      <c r="HG35" s="42">
        <f t="shared" si="93"/>
        <v>1</v>
      </c>
      <c r="HH35" s="42">
        <f t="shared" si="93"/>
        <v>0</v>
      </c>
      <c r="HI35" s="42">
        <f t="shared" si="93"/>
        <v>0</v>
      </c>
      <c r="HJ35" s="42">
        <f t="shared" si="93"/>
        <v>1</v>
      </c>
      <c r="HK35" s="23"/>
      <c r="HL35" s="43">
        <f t="shared" si="94"/>
        <v>0</v>
      </c>
      <c r="HM35" s="43">
        <f t="shared" si="95"/>
        <v>0</v>
      </c>
      <c r="HN35" s="43">
        <f t="shared" si="96"/>
        <v>0</v>
      </c>
      <c r="HO35" s="43">
        <f t="shared" si="97"/>
        <v>0</v>
      </c>
      <c r="HP35" s="43">
        <f t="shared" si="98"/>
        <v>0</v>
      </c>
      <c r="HQ35" s="43">
        <f t="shared" si="99"/>
        <v>0</v>
      </c>
      <c r="HR35" s="27"/>
      <c r="HS35" s="41">
        <f t="shared" si="100"/>
        <v>0.29018316615270379</v>
      </c>
      <c r="HT35" s="41">
        <f t="shared" si="100"/>
        <v>2.1930260580791017</v>
      </c>
      <c r="HU35" s="41">
        <f t="shared" si="100"/>
        <v>0.37969645569230953</v>
      </c>
      <c r="HV35" s="41">
        <f t="shared" si="100"/>
        <v>1.0402950397083843</v>
      </c>
      <c r="HW35" s="41">
        <f t="shared" si="100"/>
        <v>0.14537082334052084</v>
      </c>
      <c r="HX35" s="41">
        <f t="shared" si="101"/>
        <v>0.85831378316651241</v>
      </c>
    </row>
    <row r="36" spans="1:233" x14ac:dyDescent="0.25">
      <c r="B36" s="18">
        <f t="shared" si="102"/>
        <v>36059</v>
      </c>
      <c r="C36" s="39">
        <f t="shared" si="16"/>
        <v>1.1710360830510491</v>
      </c>
      <c r="D36" s="39">
        <f t="shared" si="16"/>
        <v>1.0426356586134518</v>
      </c>
      <c r="E36" s="39">
        <f t="shared" si="16"/>
        <v>0.88586471858864368</v>
      </c>
      <c r="F36" s="39">
        <f t="shared" si="16"/>
        <v>0.86183755809419182</v>
      </c>
      <c r="G36" s="39">
        <f t="shared" si="16"/>
        <v>1.0801271273452184</v>
      </c>
      <c r="H36" s="39">
        <f t="shared" si="17"/>
        <v>0</v>
      </c>
      <c r="I36" s="39">
        <f t="shared" si="17"/>
        <v>0</v>
      </c>
      <c r="J36" s="39">
        <f t="shared" si="17"/>
        <v>0.88339892640797879</v>
      </c>
      <c r="K36" s="10"/>
      <c r="L36" s="40">
        <f t="shared" si="18"/>
        <v>1</v>
      </c>
      <c r="M36" s="40">
        <f t="shared" si="19"/>
        <v>1</v>
      </c>
      <c r="N36" s="40">
        <f t="shared" si="20"/>
        <v>1</v>
      </c>
      <c r="O36" s="40">
        <f t="shared" si="21"/>
        <v>1</v>
      </c>
      <c r="P36" s="40">
        <f t="shared" si="22"/>
        <v>1</v>
      </c>
      <c r="Q36" s="40">
        <f t="shared" si="23"/>
        <v>0</v>
      </c>
      <c r="S36" s="41">
        <f t="shared" si="24"/>
        <v>0.27616826298114283</v>
      </c>
      <c r="T36" s="41">
        <f t="shared" si="24"/>
        <v>0.67807704730483631</v>
      </c>
      <c r="U36" s="41">
        <f t="shared" si="24"/>
        <v>1.0423621694824983</v>
      </c>
      <c r="V36" s="41">
        <f t="shared" si="24"/>
        <v>0.70101078018248464</v>
      </c>
      <c r="W36" s="41">
        <f t="shared" si="24"/>
        <v>1.1339442059147364</v>
      </c>
      <c r="X36" s="41">
        <f t="shared" si="25"/>
        <v>2.7685006770562217</v>
      </c>
      <c r="Y36" s="86"/>
      <c r="AB36" s="18">
        <f t="shared" si="103"/>
        <v>35968</v>
      </c>
      <c r="AC36" s="39">
        <f t="shared" si="27"/>
        <v>1.1212981143553435</v>
      </c>
      <c r="AD36" s="39">
        <f t="shared" si="27"/>
        <v>1.0123030150652659</v>
      </c>
      <c r="AE36" s="39">
        <f t="shared" si="27"/>
        <v>1.0377157427334089</v>
      </c>
      <c r="AF36" s="39">
        <f t="shared" si="27"/>
        <v>0.89552362235087601</v>
      </c>
      <c r="AG36" s="39">
        <f t="shared" si="27"/>
        <v>1.3729130918568708</v>
      </c>
      <c r="AH36" s="39">
        <f t="shared" si="27"/>
        <v>0</v>
      </c>
      <c r="AI36" s="39">
        <f t="shared" si="27"/>
        <v>0</v>
      </c>
      <c r="AJ36" s="39">
        <f t="shared" si="27"/>
        <v>0.94022554827399851</v>
      </c>
      <c r="AK36" s="10"/>
      <c r="AL36" s="40">
        <f t="shared" si="28"/>
        <v>0</v>
      </c>
      <c r="AM36" s="40">
        <f t="shared" si="29"/>
        <v>1</v>
      </c>
      <c r="AN36" s="40">
        <f t="shared" si="30"/>
        <v>1</v>
      </c>
      <c r="AO36" s="40">
        <f t="shared" si="31"/>
        <v>1</v>
      </c>
      <c r="AP36" s="40">
        <f t="shared" si="32"/>
        <v>1</v>
      </c>
      <c r="AQ36" s="40">
        <f t="shared" si="33"/>
        <v>0</v>
      </c>
      <c r="AS36" s="41">
        <f t="shared" si="34"/>
        <v>4.853129205186498</v>
      </c>
      <c r="AT36" s="41">
        <f t="shared" si="34"/>
        <v>0.40501170861841151</v>
      </c>
      <c r="AU36" s="41">
        <f t="shared" si="34"/>
        <v>0.61675691137749389</v>
      </c>
      <c r="AV36" s="41">
        <f t="shared" si="34"/>
        <v>0.94351116792394962</v>
      </c>
      <c r="AW36" s="41">
        <f t="shared" si="34"/>
        <v>0.55163561149106821</v>
      </c>
      <c r="AX36" s="41">
        <f t="shared" si="35"/>
        <v>2.7555603071411747</v>
      </c>
      <c r="BA36" s="86"/>
      <c r="BB36" s="18">
        <f t="shared" si="104"/>
        <v>35877</v>
      </c>
      <c r="BC36" s="39">
        <f t="shared" si="37"/>
        <v>0.86928378486520119</v>
      </c>
      <c r="BD36" s="39">
        <f t="shared" si="37"/>
        <v>1.1075455346962841</v>
      </c>
      <c r="BE36" s="39">
        <f t="shared" si="37"/>
        <v>0.935123890253862</v>
      </c>
      <c r="BF36" s="39">
        <f t="shared" si="37"/>
        <v>0.98607013110923991</v>
      </c>
      <c r="BG36" s="39">
        <f t="shared" si="37"/>
        <v>1.2320839200256257</v>
      </c>
      <c r="BH36" s="39">
        <f t="shared" si="37"/>
        <v>0</v>
      </c>
      <c r="BI36" s="39">
        <f t="shared" si="37"/>
        <v>0</v>
      </c>
      <c r="BJ36" s="39">
        <f t="shared" si="37"/>
        <v>1.2685249999368557</v>
      </c>
      <c r="BK36" s="10"/>
      <c r="BL36" s="40">
        <f t="shared" si="38"/>
        <v>1</v>
      </c>
      <c r="BM36" s="40">
        <f t="shared" si="39"/>
        <v>1</v>
      </c>
      <c r="BN36" s="40">
        <f t="shared" si="40"/>
        <v>1</v>
      </c>
      <c r="BO36" s="40">
        <f t="shared" si="41"/>
        <v>1</v>
      </c>
      <c r="BP36" s="40">
        <f t="shared" si="42"/>
        <v>1</v>
      </c>
      <c r="BQ36" s="40">
        <f t="shared" si="43"/>
        <v>0</v>
      </c>
      <c r="BS36" s="41">
        <f t="shared" si="44"/>
        <v>0.8131141690696515</v>
      </c>
      <c r="BT36" s="41">
        <f t="shared" si="44"/>
        <v>0.5531390002186074</v>
      </c>
      <c r="BU36" s="41">
        <f t="shared" si="44"/>
        <v>0.95067283592875795</v>
      </c>
      <c r="BV36" s="41">
        <f t="shared" si="44"/>
        <v>0.37988067513126889</v>
      </c>
      <c r="BW36" s="41">
        <f t="shared" si="44"/>
        <v>0.51771107896133772</v>
      </c>
      <c r="BX36" s="41">
        <f t="shared" si="45"/>
        <v>1.7163071726671837</v>
      </c>
      <c r="BY36" s="86"/>
      <c r="CB36" s="18">
        <f t="shared" si="105"/>
        <v>35695</v>
      </c>
      <c r="CC36" s="39">
        <f t="shared" si="46"/>
        <v>0.9555253148810684</v>
      </c>
      <c r="CD36" s="39">
        <f t="shared" si="46"/>
        <v>1.2194876826728278</v>
      </c>
      <c r="CE36" s="39">
        <f t="shared" si="46"/>
        <v>0.91595365559946884</v>
      </c>
      <c r="CF36" s="39">
        <f t="shared" si="46"/>
        <v>1.0965214330524278</v>
      </c>
      <c r="CG36" s="39">
        <f t="shared" si="46"/>
        <v>1.248600885949372</v>
      </c>
      <c r="CH36" s="39">
        <f t="shared" si="46"/>
        <v>0</v>
      </c>
      <c r="CI36" s="39">
        <f t="shared" si="46"/>
        <v>0</v>
      </c>
      <c r="CJ36" s="39">
        <f t="shared" si="46"/>
        <v>1.0286528539627391</v>
      </c>
      <c r="CK36" s="10"/>
      <c r="CL36" s="40">
        <f t="shared" si="47"/>
        <v>1</v>
      </c>
      <c r="CM36" s="40">
        <f t="shared" si="48"/>
        <v>1</v>
      </c>
      <c r="CN36" s="40">
        <f t="shared" si="49"/>
        <v>0</v>
      </c>
      <c r="CO36" s="40">
        <f t="shared" si="50"/>
        <v>1</v>
      </c>
      <c r="CP36" s="40">
        <f t="shared" si="51"/>
        <v>1</v>
      </c>
      <c r="CQ36" s="40">
        <f t="shared" si="52"/>
        <v>1</v>
      </c>
      <c r="CS36" s="41">
        <f t="shared" si="53"/>
        <v>0.12683439696942592</v>
      </c>
      <c r="CT36" s="41">
        <f t="shared" si="53"/>
        <v>7.8388353173827238E-2</v>
      </c>
      <c r="CU36" s="41">
        <f t="shared" si="53"/>
        <v>1.6831489262711998</v>
      </c>
      <c r="CV36" s="41">
        <f t="shared" si="53"/>
        <v>6.1223610358506347E-2</v>
      </c>
      <c r="CW36" s="41">
        <f t="shared" si="53"/>
        <v>0.12023965448094551</v>
      </c>
      <c r="CX36" s="41">
        <f t="shared" si="54"/>
        <v>0.44289338243899179</v>
      </c>
      <c r="DA36" s="86"/>
      <c r="DB36" s="18">
        <f t="shared" si="106"/>
        <v>35604</v>
      </c>
      <c r="DC36" s="39">
        <f t="shared" si="55"/>
        <v>0.84127964058598448</v>
      </c>
      <c r="DD36" s="39">
        <f t="shared" si="55"/>
        <v>0.98387925331690895</v>
      </c>
      <c r="DE36" s="39">
        <f t="shared" si="55"/>
        <v>0.809235533950043</v>
      </c>
      <c r="DF36" s="39">
        <f t="shared" si="55"/>
        <v>1.0662500379824391</v>
      </c>
      <c r="DG36" s="39">
        <f t="shared" si="55"/>
        <v>1.3822759514028244</v>
      </c>
      <c r="DH36" s="39">
        <f t="shared" si="55"/>
        <v>0</v>
      </c>
      <c r="DI36" s="39">
        <f t="shared" si="55"/>
        <v>0</v>
      </c>
      <c r="DJ36" s="39">
        <f t="shared" si="55"/>
        <v>0.87542723550622226</v>
      </c>
      <c r="DK36" s="10"/>
      <c r="DL36" s="40">
        <f t="shared" si="56"/>
        <v>1</v>
      </c>
      <c r="DM36" s="40">
        <f t="shared" si="57"/>
        <v>1</v>
      </c>
      <c r="DN36" s="40">
        <f t="shared" si="58"/>
        <v>1</v>
      </c>
      <c r="DO36" s="40">
        <f t="shared" si="59"/>
        <v>1</v>
      </c>
      <c r="DP36" s="40">
        <f t="shared" si="60"/>
        <v>1</v>
      </c>
      <c r="DQ36" s="40">
        <f t="shared" si="61"/>
        <v>1</v>
      </c>
      <c r="DS36" s="41">
        <f t="shared" si="62"/>
        <v>1.1303856084964437</v>
      </c>
      <c r="DT36" s="41">
        <f t="shared" si="62"/>
        <v>1.0220483563094465</v>
      </c>
      <c r="DU36" s="41">
        <f t="shared" si="62"/>
        <v>0.6861916597970068</v>
      </c>
      <c r="DV36" s="41">
        <f t="shared" si="62"/>
        <v>0.17038044948326053</v>
      </c>
      <c r="DW36" s="41">
        <f t="shared" si="62"/>
        <v>0.14639603168787849</v>
      </c>
      <c r="DX36" s="41">
        <f t="shared" si="63"/>
        <v>3.6001470977701677E-2</v>
      </c>
      <c r="EA36" s="86"/>
      <c r="EB36" s="18">
        <f t="shared" si="107"/>
        <v>35513</v>
      </c>
      <c r="EC36" s="39">
        <f t="shared" si="65"/>
        <v>1.1021321934100996</v>
      </c>
      <c r="ED36" s="39">
        <f t="shared" si="65"/>
        <v>0.95921031917230304</v>
      </c>
      <c r="EE36" s="39">
        <f t="shared" si="65"/>
        <v>1.0644286504149025</v>
      </c>
      <c r="EF36" s="39">
        <f t="shared" si="65"/>
        <v>1.0431446180915003</v>
      </c>
      <c r="EG36" s="39">
        <f t="shared" si="65"/>
        <v>0</v>
      </c>
      <c r="EH36" s="39">
        <f t="shared" si="65"/>
        <v>0</v>
      </c>
      <c r="EI36" s="39">
        <f t="shared" si="65"/>
        <v>0</v>
      </c>
      <c r="EJ36" s="39">
        <f t="shared" si="65"/>
        <v>0.79921901686714925</v>
      </c>
      <c r="EK36" s="10"/>
      <c r="EL36" s="40">
        <f t="shared" si="66"/>
        <v>1</v>
      </c>
      <c r="EM36" s="40">
        <f t="shared" si="67"/>
        <v>1</v>
      </c>
      <c r="EN36" s="40">
        <f t="shared" si="68"/>
        <v>1</v>
      </c>
      <c r="EO36" s="40">
        <f t="shared" si="69"/>
        <v>1</v>
      </c>
      <c r="EP36" s="40">
        <f t="shared" si="70"/>
        <v>0</v>
      </c>
      <c r="EQ36" s="40">
        <f t="shared" si="71"/>
        <v>1</v>
      </c>
      <c r="ES36" s="41">
        <f t="shared" si="72"/>
        <v>0.17210004284125444</v>
      </c>
      <c r="ET36" s="41">
        <f t="shared" si="72"/>
        <v>0.52322139603847473</v>
      </c>
      <c r="EU36" s="41">
        <f t="shared" si="72"/>
        <v>4.5622736790961543E-2</v>
      </c>
      <c r="EV36" s="41">
        <f t="shared" si="72"/>
        <v>0.21871315420797877</v>
      </c>
      <c r="EW36" s="41">
        <f t="shared" si="72"/>
        <v>2.0549663573640098</v>
      </c>
      <c r="EX36" s="41">
        <f t="shared" si="73"/>
        <v>1.3584015859980205</v>
      </c>
      <c r="EY36" s="86"/>
      <c r="FB36" s="18">
        <f t="shared" si="108"/>
        <v>35332</v>
      </c>
      <c r="FC36" s="39">
        <f t="shared" si="74"/>
        <v>1.4244645359275783</v>
      </c>
      <c r="FD36" s="39">
        <f t="shared" si="74"/>
        <v>0.9733119973648281</v>
      </c>
      <c r="FE36" s="39">
        <f t="shared" si="74"/>
        <v>0.82318628311788178</v>
      </c>
      <c r="FF36" s="39">
        <f t="shared" si="74"/>
        <v>0.79468313906621724</v>
      </c>
      <c r="FG36" s="39">
        <f t="shared" si="74"/>
        <v>1.2512372077825622</v>
      </c>
      <c r="FH36" s="39">
        <f t="shared" si="74"/>
        <v>0</v>
      </c>
      <c r="FI36" s="39">
        <f t="shared" si="74"/>
        <v>0</v>
      </c>
      <c r="FJ36" s="39">
        <f t="shared" si="74"/>
        <v>0.76066763461389586</v>
      </c>
      <c r="FK36" s="10"/>
      <c r="FL36" s="40">
        <f t="shared" si="75"/>
        <v>1</v>
      </c>
      <c r="FM36" s="40">
        <f t="shared" si="76"/>
        <v>1</v>
      </c>
      <c r="FN36" s="40">
        <f t="shared" si="77"/>
        <v>0</v>
      </c>
      <c r="FO36" s="40">
        <f t="shared" si="78"/>
        <v>0</v>
      </c>
      <c r="FP36" s="40">
        <f t="shared" si="79"/>
        <v>1</v>
      </c>
      <c r="FQ36" s="40">
        <f t="shared" si="80"/>
        <v>1</v>
      </c>
      <c r="FS36" s="41">
        <f t="shared" si="81"/>
        <v>0.17944430839334718</v>
      </c>
      <c r="FT36" s="41">
        <f t="shared" si="81"/>
        <v>1.3165260746430509</v>
      </c>
      <c r="FU36" s="41">
        <f t="shared" si="81"/>
        <v>1.6895689087477026</v>
      </c>
      <c r="FV36" s="41">
        <f t="shared" si="81"/>
        <v>1.7329456698356216</v>
      </c>
      <c r="FW36" s="41">
        <f t="shared" si="81"/>
        <v>0.67900131579299872</v>
      </c>
      <c r="FX36" s="41">
        <f t="shared" si="82"/>
        <v>0.56337753153541847</v>
      </c>
      <c r="FY36" s="86"/>
      <c r="GB36" s="18">
        <f t="shared" si="109"/>
        <v>35234</v>
      </c>
      <c r="GC36" s="39">
        <f t="shared" si="83"/>
        <v>1.1304339978696816</v>
      </c>
      <c r="GD36" s="39">
        <f t="shared" si="83"/>
        <v>1.0782714918413789</v>
      </c>
      <c r="GE36" s="39">
        <f t="shared" si="83"/>
        <v>1.0361953322690696</v>
      </c>
      <c r="GF36" s="39">
        <f t="shared" si="83"/>
        <v>0.90226212633690961</v>
      </c>
      <c r="GG36" s="39">
        <f t="shared" si="83"/>
        <v>0.75584057093406332</v>
      </c>
      <c r="GH36" s="39">
        <f t="shared" si="83"/>
        <v>0</v>
      </c>
      <c r="GI36" s="39">
        <f t="shared" si="83"/>
        <v>0</v>
      </c>
      <c r="GJ36" s="39">
        <f t="shared" si="83"/>
        <v>0.89344641903713851</v>
      </c>
      <c r="GK36" s="10"/>
      <c r="GL36" s="40">
        <f t="shared" si="84"/>
        <v>1</v>
      </c>
      <c r="GM36" s="40">
        <f t="shared" si="85"/>
        <v>1</v>
      </c>
      <c r="GN36" s="40">
        <f t="shared" si="86"/>
        <v>1</v>
      </c>
      <c r="GO36" s="40">
        <f t="shared" si="87"/>
        <v>1</v>
      </c>
      <c r="GP36" s="40">
        <f t="shared" si="88"/>
        <v>1</v>
      </c>
      <c r="GQ36" s="40">
        <f t="shared" si="89"/>
        <v>1</v>
      </c>
      <c r="GS36" s="41">
        <f t="shared" si="90"/>
        <v>0.66339015981074845</v>
      </c>
      <c r="GT36" s="41">
        <f t="shared" si="90"/>
        <v>0.50569961530060226</v>
      </c>
      <c r="GU36" s="41">
        <f t="shared" si="90"/>
        <v>2.2928792244099532E-2</v>
      </c>
      <c r="GV36" s="41">
        <f t="shared" si="90"/>
        <v>0.28180836217256561</v>
      </c>
      <c r="GW36" s="41">
        <f t="shared" si="90"/>
        <v>0.64545645258183149</v>
      </c>
      <c r="GX36" s="41">
        <f t="shared" si="91"/>
        <v>0.71984283591251941</v>
      </c>
      <c r="GY36" s="86"/>
      <c r="HB36" s="18">
        <f t="shared" si="110"/>
        <v>35143</v>
      </c>
      <c r="HC36" s="39">
        <f t="shared" si="93"/>
        <v>1.0272306416157688</v>
      </c>
      <c r="HD36" s="39">
        <f t="shared" si="93"/>
        <v>1.0484586506445257</v>
      </c>
      <c r="HE36" s="39">
        <f t="shared" si="93"/>
        <v>1.0067667450140376</v>
      </c>
      <c r="HF36" s="39">
        <f t="shared" si="93"/>
        <v>1.3463100112874375</v>
      </c>
      <c r="HG36" s="39">
        <f t="shared" si="93"/>
        <v>1.6391515769787139</v>
      </c>
      <c r="HH36" s="39">
        <f t="shared" si="93"/>
        <v>0</v>
      </c>
      <c r="HI36" s="39">
        <f t="shared" si="93"/>
        <v>0</v>
      </c>
      <c r="HJ36" s="39">
        <f t="shared" si="93"/>
        <v>1.2985462621318737</v>
      </c>
      <c r="HK36" s="10"/>
      <c r="HL36" s="40">
        <f t="shared" si="94"/>
        <v>1</v>
      </c>
      <c r="HM36" s="40">
        <f t="shared" si="95"/>
        <v>1</v>
      </c>
      <c r="HN36" s="40">
        <f t="shared" si="96"/>
        <v>1</v>
      </c>
      <c r="HO36" s="40">
        <f t="shared" si="97"/>
        <v>1</v>
      </c>
      <c r="HP36" s="40">
        <f t="shared" si="98"/>
        <v>1</v>
      </c>
      <c r="HQ36" s="40">
        <f t="shared" si="99"/>
        <v>1</v>
      </c>
      <c r="HS36" s="41">
        <f t="shared" si="100"/>
        <v>0.54205008995098747</v>
      </c>
      <c r="HT36" s="41">
        <f t="shared" si="100"/>
        <v>1.0886346390515167</v>
      </c>
      <c r="HU36" s="41">
        <f t="shared" si="100"/>
        <v>0.47329912918657685</v>
      </c>
      <c r="HV36" s="41">
        <f t="shared" si="100"/>
        <v>1.1447691138902072</v>
      </c>
      <c r="HW36" s="41">
        <f t="shared" si="100"/>
        <v>0.98974704904316513</v>
      </c>
      <c r="HX36" s="41">
        <f t="shared" si="101"/>
        <v>1.2875532711103546</v>
      </c>
    </row>
    <row r="37" spans="1:233" x14ac:dyDescent="0.25">
      <c r="B37" s="18">
        <f t="shared" si="102"/>
        <v>36066</v>
      </c>
      <c r="C37" s="39">
        <f t="shared" si="16"/>
        <v>1.0344920185523014</v>
      </c>
      <c r="D37" s="39">
        <f t="shared" si="16"/>
        <v>0.95445418107076341</v>
      </c>
      <c r="E37" s="39">
        <f t="shared" si="16"/>
        <v>0.97442919905044989</v>
      </c>
      <c r="F37" s="39">
        <f t="shared" si="16"/>
        <v>0.77195005362425007</v>
      </c>
      <c r="G37" s="39">
        <f t="shared" si="16"/>
        <v>0.88109062951695427</v>
      </c>
      <c r="H37" s="39">
        <f t="shared" si="17"/>
        <v>0</v>
      </c>
      <c r="I37" s="39">
        <f t="shared" si="17"/>
        <v>0</v>
      </c>
      <c r="J37" s="39">
        <f t="shared" si="17"/>
        <v>0.74625164705963432</v>
      </c>
      <c r="K37" s="10"/>
      <c r="L37" s="40">
        <f t="shared" si="18"/>
        <v>1</v>
      </c>
      <c r="M37" s="40">
        <f t="shared" si="19"/>
        <v>1</v>
      </c>
      <c r="N37" s="40">
        <f t="shared" si="20"/>
        <v>1</v>
      </c>
      <c r="O37" s="40">
        <f t="shared" si="21"/>
        <v>1</v>
      </c>
      <c r="P37" s="40">
        <f t="shared" si="22"/>
        <v>1</v>
      </c>
      <c r="Q37" s="40">
        <f t="shared" si="23"/>
        <v>1</v>
      </c>
      <c r="S37" s="41">
        <f t="shared" si="24"/>
        <v>4.716183760924933E-2</v>
      </c>
      <c r="T37" s="41">
        <f t="shared" si="24"/>
        <v>0.12031849933171634</v>
      </c>
      <c r="U37" s="41">
        <f t="shared" si="24"/>
        <v>0.25120121964113995</v>
      </c>
      <c r="V37" s="41">
        <f t="shared" si="24"/>
        <v>0.43528684501147763</v>
      </c>
      <c r="W37" s="41">
        <f t="shared" si="24"/>
        <v>0.71636246759965272</v>
      </c>
      <c r="X37" s="41">
        <f t="shared" si="25"/>
        <v>0.3503892335580695</v>
      </c>
      <c r="Y37" s="86"/>
      <c r="AB37" s="18">
        <f t="shared" si="103"/>
        <v>35975</v>
      </c>
      <c r="AC37" s="39">
        <f t="shared" si="27"/>
        <v>1.0542731343483536</v>
      </c>
      <c r="AD37" s="39">
        <f t="shared" si="27"/>
        <v>0.84027386302438567</v>
      </c>
      <c r="AE37" s="39">
        <f t="shared" si="27"/>
        <v>1.0572848757147482</v>
      </c>
      <c r="AF37" s="39">
        <f t="shared" si="27"/>
        <v>1.1751927746392057</v>
      </c>
      <c r="AG37" s="39">
        <f t="shared" si="27"/>
        <v>0</v>
      </c>
      <c r="AH37" s="39">
        <f t="shared" si="27"/>
        <v>0</v>
      </c>
      <c r="AI37" s="39">
        <f t="shared" si="27"/>
        <v>0</v>
      </c>
      <c r="AJ37" s="39">
        <f t="shared" si="27"/>
        <v>1.030735295701831</v>
      </c>
      <c r="AK37" s="10"/>
      <c r="AL37" s="40">
        <f t="shared" si="28"/>
        <v>0</v>
      </c>
      <c r="AM37" s="40">
        <f t="shared" si="29"/>
        <v>0</v>
      </c>
      <c r="AN37" s="40">
        <f t="shared" si="30"/>
        <v>1</v>
      </c>
      <c r="AO37" s="40">
        <f t="shared" si="31"/>
        <v>0</v>
      </c>
      <c r="AP37" s="40">
        <f t="shared" si="32"/>
        <v>0</v>
      </c>
      <c r="AQ37" s="40">
        <f t="shared" si="33"/>
        <v>0</v>
      </c>
      <c r="AS37" s="41">
        <f t="shared" si="34"/>
        <v>3.3262061273687409</v>
      </c>
      <c r="AT37" s="41">
        <f t="shared" si="34"/>
        <v>1.8322541586585235</v>
      </c>
      <c r="AU37" s="41">
        <f t="shared" si="34"/>
        <v>0.43888367157565589</v>
      </c>
      <c r="AV37" s="41">
        <f t="shared" si="34"/>
        <v>1.5227155606055118</v>
      </c>
      <c r="AW37" s="41">
        <f t="shared" si="34"/>
        <v>2.131250858518126</v>
      </c>
      <c r="AX37" s="41">
        <f t="shared" si="35"/>
        <v>4.5071820120306914</v>
      </c>
      <c r="BA37" s="86"/>
      <c r="BB37" s="18">
        <f t="shared" si="104"/>
        <v>35884</v>
      </c>
      <c r="BC37" s="39">
        <f t="shared" si="37"/>
        <v>1.1027082131412389</v>
      </c>
      <c r="BD37" s="39">
        <f t="shared" si="37"/>
        <v>1.007969735281387</v>
      </c>
      <c r="BE37" s="39">
        <f t="shared" si="37"/>
        <v>0.93396966717100072</v>
      </c>
      <c r="BF37" s="39">
        <f t="shared" si="37"/>
        <v>0.88762743379305453</v>
      </c>
      <c r="BG37" s="39">
        <f t="shared" si="37"/>
        <v>1.0976115357099223</v>
      </c>
      <c r="BH37" s="39">
        <f t="shared" si="37"/>
        <v>0</v>
      </c>
      <c r="BI37" s="39">
        <f t="shared" si="37"/>
        <v>0</v>
      </c>
      <c r="BJ37" s="39">
        <f t="shared" si="37"/>
        <v>1.0034746933558376</v>
      </c>
      <c r="BK37" s="10"/>
      <c r="BL37" s="40">
        <f t="shared" si="38"/>
        <v>0</v>
      </c>
      <c r="BM37" s="40">
        <f t="shared" si="39"/>
        <v>0</v>
      </c>
      <c r="BN37" s="40">
        <f t="shared" si="40"/>
        <v>1</v>
      </c>
      <c r="BO37" s="40">
        <f t="shared" si="41"/>
        <v>1</v>
      </c>
      <c r="BP37" s="40">
        <f t="shared" si="42"/>
        <v>1</v>
      </c>
      <c r="BQ37" s="40">
        <f t="shared" si="43"/>
        <v>1</v>
      </c>
      <c r="BS37" s="41">
        <f t="shared" si="44"/>
        <v>1.7716405762293534</v>
      </c>
      <c r="BT37" s="41">
        <f t="shared" si="44"/>
        <v>1.5147595150308018</v>
      </c>
      <c r="BU37" s="41">
        <f t="shared" si="44"/>
        <v>0.98041900407969707</v>
      </c>
      <c r="BV37" s="41">
        <f t="shared" si="44"/>
        <v>0.76478909460505085</v>
      </c>
      <c r="BW37" s="41">
        <f t="shared" si="44"/>
        <v>0.23067034858874202</v>
      </c>
      <c r="BX37" s="41">
        <f t="shared" si="45"/>
        <v>0.91617064130962078</v>
      </c>
      <c r="BY37" s="86"/>
      <c r="CB37" s="18">
        <f t="shared" si="105"/>
        <v>35702</v>
      </c>
      <c r="CC37" s="39">
        <f t="shared" si="46"/>
        <v>0.98290384218605586</v>
      </c>
      <c r="CD37" s="39">
        <f t="shared" si="46"/>
        <v>1.0742530066808795</v>
      </c>
      <c r="CE37" s="39">
        <f t="shared" si="46"/>
        <v>0.98576011183264356</v>
      </c>
      <c r="CF37" s="39">
        <f t="shared" si="46"/>
        <v>1.2135232804331142</v>
      </c>
      <c r="CG37" s="39">
        <f t="shared" si="46"/>
        <v>1.0124176957681308</v>
      </c>
      <c r="CH37" s="39">
        <f t="shared" si="46"/>
        <v>0</v>
      </c>
      <c r="CI37" s="39">
        <f t="shared" si="46"/>
        <v>0</v>
      </c>
      <c r="CJ37" s="39">
        <f t="shared" si="46"/>
        <v>0.97629187176170473</v>
      </c>
      <c r="CK37" s="10"/>
      <c r="CL37" s="40">
        <f t="shared" si="47"/>
        <v>1</v>
      </c>
      <c r="CM37" s="40">
        <f t="shared" si="48"/>
        <v>0</v>
      </c>
      <c r="CN37" s="40">
        <f t="shared" si="49"/>
        <v>1</v>
      </c>
      <c r="CO37" s="40">
        <f t="shared" si="50"/>
        <v>1</v>
      </c>
      <c r="CP37" s="40">
        <f t="shared" si="51"/>
        <v>0</v>
      </c>
      <c r="CQ37" s="40">
        <f t="shared" si="52"/>
        <v>1</v>
      </c>
      <c r="CS37" s="41">
        <f t="shared" si="53"/>
        <v>0.1882004759744112</v>
      </c>
      <c r="CT37" s="41">
        <f t="shared" si="53"/>
        <v>1.6508908604571821</v>
      </c>
      <c r="CU37" s="41">
        <f t="shared" si="53"/>
        <v>0.92327439507107112</v>
      </c>
      <c r="CV37" s="41">
        <f t="shared" si="53"/>
        <v>1.2571290685434633</v>
      </c>
      <c r="CW37" s="41">
        <f t="shared" si="53"/>
        <v>1.9903989848175221</v>
      </c>
      <c r="CX37" s="41">
        <f t="shared" si="54"/>
        <v>0.11816883357592271</v>
      </c>
      <c r="DA37" s="86"/>
      <c r="DB37" s="18">
        <f t="shared" si="106"/>
        <v>35611</v>
      </c>
      <c r="DC37" s="39">
        <f t="shared" si="55"/>
        <v>0.73647911004585664</v>
      </c>
      <c r="DD37" s="39">
        <f t="shared" si="55"/>
        <v>1.0011797888254326</v>
      </c>
      <c r="DE37" s="39">
        <f t="shared" si="55"/>
        <v>0.93132863711168923</v>
      </c>
      <c r="DF37" s="39">
        <f t="shared" si="55"/>
        <v>1.4164205354042194</v>
      </c>
      <c r="DG37" s="39">
        <f t="shared" si="55"/>
        <v>0</v>
      </c>
      <c r="DH37" s="39">
        <f t="shared" si="55"/>
        <v>0</v>
      </c>
      <c r="DI37" s="39">
        <f t="shared" si="55"/>
        <v>0</v>
      </c>
      <c r="DJ37" s="39">
        <f t="shared" si="55"/>
        <v>0.95760105945617846</v>
      </c>
      <c r="DK37" s="10"/>
      <c r="DL37" s="40">
        <f t="shared" si="56"/>
        <v>0</v>
      </c>
      <c r="DM37" s="40">
        <f t="shared" si="57"/>
        <v>0</v>
      </c>
      <c r="DN37" s="40">
        <f t="shared" si="58"/>
        <v>0</v>
      </c>
      <c r="DO37" s="40">
        <f t="shared" si="59"/>
        <v>0</v>
      </c>
      <c r="DP37" s="40">
        <f t="shared" si="60"/>
        <v>0</v>
      </c>
      <c r="DQ37" s="40">
        <f t="shared" si="61"/>
        <v>0</v>
      </c>
      <c r="DS37" s="41">
        <f t="shared" si="62"/>
        <v>2.463255911084528</v>
      </c>
      <c r="DT37" s="41">
        <f t="shared" si="62"/>
        <v>0.65197926818663554</v>
      </c>
      <c r="DU37" s="41">
        <f t="shared" si="62"/>
        <v>0.50453378912957225</v>
      </c>
      <c r="DV37" s="41">
        <f t="shared" si="62"/>
        <v>1.8661775815053556</v>
      </c>
      <c r="DW37" s="41">
        <f t="shared" si="62"/>
        <v>2.4933795879177127</v>
      </c>
      <c r="DX37" s="41">
        <f t="shared" si="63"/>
        <v>0.72503068011418181</v>
      </c>
      <c r="EA37" s="86"/>
      <c r="EB37" s="18">
        <f t="shared" si="107"/>
        <v>35520</v>
      </c>
      <c r="EC37" s="39">
        <f t="shared" si="65"/>
        <v>0.88084500807485466</v>
      </c>
      <c r="ED37" s="39">
        <f t="shared" si="65"/>
        <v>0.90665862098564798</v>
      </c>
      <c r="EE37" s="39">
        <f t="shared" si="65"/>
        <v>1.1156879401349113</v>
      </c>
      <c r="EF37" s="39">
        <f t="shared" si="65"/>
        <v>0.99946196487951033</v>
      </c>
      <c r="EG37" s="39">
        <f t="shared" si="65"/>
        <v>1.0015145146395272</v>
      </c>
      <c r="EH37" s="39">
        <f t="shared" si="65"/>
        <v>0</v>
      </c>
      <c r="EI37" s="39">
        <f t="shared" si="65"/>
        <v>0</v>
      </c>
      <c r="EJ37" s="39">
        <f t="shared" si="65"/>
        <v>0.99459037538820472</v>
      </c>
      <c r="EK37" s="10"/>
      <c r="EL37" s="40">
        <f t="shared" si="66"/>
        <v>0</v>
      </c>
      <c r="EM37" s="40">
        <f t="shared" si="67"/>
        <v>1</v>
      </c>
      <c r="EN37" s="40">
        <f t="shared" si="68"/>
        <v>1</v>
      </c>
      <c r="EO37" s="40">
        <f t="shared" si="69"/>
        <v>1</v>
      </c>
      <c r="EP37" s="40">
        <f t="shared" si="70"/>
        <v>1</v>
      </c>
      <c r="EQ37" s="40">
        <f t="shared" si="71"/>
        <v>1</v>
      </c>
      <c r="ES37" s="41">
        <f t="shared" si="72"/>
        <v>1.7727115893938723</v>
      </c>
      <c r="ET37" s="41">
        <f t="shared" si="72"/>
        <v>0.39140292900292772</v>
      </c>
      <c r="EU37" s="41">
        <f t="shared" si="72"/>
        <v>1.0412800611194593</v>
      </c>
      <c r="EV37" s="41">
        <f t="shared" si="72"/>
        <v>0.29632673858541775</v>
      </c>
      <c r="EW37" s="41">
        <f t="shared" si="72"/>
        <v>0.11143358459843418</v>
      </c>
      <c r="EX37" s="41">
        <f t="shared" si="73"/>
        <v>1.1377047772745679E-2</v>
      </c>
      <c r="EY37" s="86"/>
      <c r="FB37" s="18">
        <f t="shared" si="108"/>
        <v>35339</v>
      </c>
      <c r="FC37" s="39">
        <f t="shared" si="74"/>
        <v>1.0835440691354119</v>
      </c>
      <c r="FD37" s="39">
        <f t="shared" si="74"/>
        <v>1.0623321094631608</v>
      </c>
      <c r="FE37" s="39">
        <f t="shared" si="74"/>
        <v>0.89212990080797372</v>
      </c>
      <c r="FF37" s="39">
        <f t="shared" si="74"/>
        <v>1.0337959472060863</v>
      </c>
      <c r="FG37" s="39">
        <f t="shared" si="74"/>
        <v>1.118993761184669</v>
      </c>
      <c r="FH37" s="39">
        <f t="shared" si="74"/>
        <v>0</v>
      </c>
      <c r="FI37" s="39">
        <f t="shared" si="74"/>
        <v>0</v>
      </c>
      <c r="FJ37" s="39">
        <f t="shared" si="74"/>
        <v>0.7857835886486555</v>
      </c>
      <c r="FK37" s="10"/>
      <c r="FL37" s="40">
        <f t="shared" si="75"/>
        <v>1</v>
      </c>
      <c r="FM37" s="40">
        <f t="shared" si="76"/>
        <v>1</v>
      </c>
      <c r="FN37" s="40">
        <f t="shared" si="77"/>
        <v>1</v>
      </c>
      <c r="FO37" s="40">
        <f t="shared" si="78"/>
        <v>1</v>
      </c>
      <c r="FP37" s="40">
        <f t="shared" si="79"/>
        <v>1</v>
      </c>
      <c r="FQ37" s="40">
        <f t="shared" si="80"/>
        <v>1</v>
      </c>
      <c r="FS37" s="41">
        <f t="shared" si="81"/>
        <v>0.45787363482860671</v>
      </c>
      <c r="FT37" s="41">
        <f t="shared" si="81"/>
        <v>0.64064265628123418</v>
      </c>
      <c r="FU37" s="41">
        <f t="shared" si="81"/>
        <v>1.0622241871011011</v>
      </c>
      <c r="FV37" s="41">
        <f t="shared" si="81"/>
        <v>0.24542617832799463</v>
      </c>
      <c r="FW37" s="41">
        <f t="shared" si="81"/>
        <v>1.4967329055663019</v>
      </c>
      <c r="FX37" s="41">
        <f t="shared" si="82"/>
        <v>0.84148744646098583</v>
      </c>
      <c r="FY37" s="86"/>
      <c r="GB37" s="18">
        <f t="shared" si="109"/>
        <v>35241</v>
      </c>
      <c r="GC37" s="39">
        <f t="shared" si="83"/>
        <v>1.0099822073545033</v>
      </c>
      <c r="GD37" s="39">
        <f t="shared" si="83"/>
        <v>1.0347809872256248</v>
      </c>
      <c r="GE37" s="39">
        <f t="shared" si="83"/>
        <v>1.0277787459666132</v>
      </c>
      <c r="GF37" s="39">
        <f t="shared" si="83"/>
        <v>0.9802841338840369</v>
      </c>
      <c r="GG37" s="39">
        <f t="shared" si="83"/>
        <v>0.8359794874932307</v>
      </c>
      <c r="GH37" s="39">
        <f t="shared" si="83"/>
        <v>0</v>
      </c>
      <c r="GI37" s="39">
        <f t="shared" si="83"/>
        <v>0</v>
      </c>
      <c r="GJ37" s="39">
        <f t="shared" si="83"/>
        <v>0.86251772331375332</v>
      </c>
      <c r="GK37" s="10"/>
      <c r="GL37" s="40">
        <f t="shared" si="84"/>
        <v>1</v>
      </c>
      <c r="GM37" s="40">
        <f t="shared" si="85"/>
        <v>1</v>
      </c>
      <c r="GN37" s="40">
        <f t="shared" si="86"/>
        <v>1</v>
      </c>
      <c r="GO37" s="40">
        <f t="shared" si="87"/>
        <v>1</v>
      </c>
      <c r="GP37" s="40">
        <f t="shared" si="88"/>
        <v>1</v>
      </c>
      <c r="GQ37" s="40">
        <f t="shared" si="89"/>
        <v>1</v>
      </c>
      <c r="GS37" s="41">
        <f t="shared" si="90"/>
        <v>0.37835748677432895</v>
      </c>
      <c r="GT37" s="41">
        <f t="shared" si="90"/>
        <v>0.26486946799229072</v>
      </c>
      <c r="GU37" s="41">
        <f t="shared" si="90"/>
        <v>0.12008778805010244</v>
      </c>
      <c r="GV37" s="41">
        <f t="shared" si="90"/>
        <v>0.48535141553064548</v>
      </c>
      <c r="GW37" s="41">
        <f t="shared" si="90"/>
        <v>0.49333988660922001</v>
      </c>
      <c r="GX37" s="41">
        <f t="shared" si="91"/>
        <v>0.29739226607679942</v>
      </c>
      <c r="GY37" s="86"/>
      <c r="HB37" s="18">
        <f t="shared" si="110"/>
        <v>35150</v>
      </c>
      <c r="HC37" s="39">
        <f t="shared" si="93"/>
        <v>1.3339065100174829</v>
      </c>
      <c r="HD37" s="39">
        <f t="shared" si="93"/>
        <v>1.1410188110219588</v>
      </c>
      <c r="HE37" s="39">
        <f t="shared" si="93"/>
        <v>1.0241621555959337</v>
      </c>
      <c r="HF37" s="39">
        <f t="shared" si="93"/>
        <v>1.3372210307174925</v>
      </c>
      <c r="HG37" s="39">
        <f t="shared" si="93"/>
        <v>1.2981982113205173</v>
      </c>
      <c r="HH37" s="39">
        <f t="shared" si="93"/>
        <v>0</v>
      </c>
      <c r="HI37" s="39">
        <f t="shared" si="93"/>
        <v>0</v>
      </c>
      <c r="HJ37" s="39">
        <f t="shared" si="93"/>
        <v>1.114603732675169</v>
      </c>
      <c r="HK37" s="10"/>
      <c r="HL37" s="40">
        <f t="shared" si="94"/>
        <v>0</v>
      </c>
      <c r="HM37" s="40">
        <f t="shared" si="95"/>
        <v>1</v>
      </c>
      <c r="HN37" s="40">
        <f t="shared" si="96"/>
        <v>1</v>
      </c>
      <c r="HO37" s="40">
        <f t="shared" si="97"/>
        <v>1</v>
      </c>
      <c r="HP37" s="40">
        <f t="shared" si="98"/>
        <v>1</v>
      </c>
      <c r="HQ37" s="40">
        <f t="shared" si="99"/>
        <v>1</v>
      </c>
      <c r="HS37" s="41">
        <f t="shared" si="100"/>
        <v>3.3786159214655007</v>
      </c>
      <c r="HT37" s="41">
        <f t="shared" si="100"/>
        <v>1.0208472698551256</v>
      </c>
      <c r="HU37" s="41">
        <f t="shared" si="100"/>
        <v>0.71392544710133798</v>
      </c>
      <c r="HV37" s="41">
        <f t="shared" si="100"/>
        <v>1.0874216362290514</v>
      </c>
      <c r="HW37" s="41">
        <f t="shared" si="100"/>
        <v>0.38422204848312058</v>
      </c>
      <c r="HX37" s="41">
        <f t="shared" si="101"/>
        <v>3.457419758707956E-2</v>
      </c>
    </row>
    <row r="38" spans="1:233" x14ac:dyDescent="0.25">
      <c r="B38" s="18">
        <f t="shared" si="102"/>
        <v>36073</v>
      </c>
      <c r="C38" s="39">
        <f t="shared" si="16"/>
        <v>0.8738876057431082</v>
      </c>
      <c r="D38" s="39">
        <f t="shared" si="16"/>
        <v>0.85658145987299428</v>
      </c>
      <c r="E38" s="39">
        <f t="shared" si="16"/>
        <v>0.81620365318856203</v>
      </c>
      <c r="F38" s="39">
        <f t="shared" si="16"/>
        <v>0.62314741172356836</v>
      </c>
      <c r="G38" s="39">
        <f t="shared" si="16"/>
        <v>0.90596838581381356</v>
      </c>
      <c r="H38" s="39">
        <f t="shared" si="17"/>
        <v>0</v>
      </c>
      <c r="I38" s="39">
        <f t="shared" si="17"/>
        <v>0</v>
      </c>
      <c r="J38" s="39">
        <f t="shared" si="17"/>
        <v>0.88256476236238368</v>
      </c>
      <c r="K38" s="10"/>
      <c r="L38" s="40">
        <f t="shared" si="18"/>
        <v>1</v>
      </c>
      <c r="M38" s="40">
        <f t="shared" si="19"/>
        <v>1</v>
      </c>
      <c r="N38" s="40">
        <f t="shared" si="20"/>
        <v>0</v>
      </c>
      <c r="O38" s="40">
        <f t="shared" si="21"/>
        <v>0</v>
      </c>
      <c r="P38" s="40">
        <f t="shared" si="22"/>
        <v>1</v>
      </c>
      <c r="Q38" s="40">
        <f t="shared" si="23"/>
        <v>0</v>
      </c>
      <c r="S38" s="41">
        <f t="shared" si="24"/>
        <v>0.42746574272211918</v>
      </c>
      <c r="T38" s="41">
        <f t="shared" si="24"/>
        <v>0.49873834097830444</v>
      </c>
      <c r="U38" s="41">
        <f t="shared" si="24"/>
        <v>1.6646558292150513</v>
      </c>
      <c r="V38" s="41">
        <f t="shared" si="24"/>
        <v>2.3163501764656695</v>
      </c>
      <c r="W38" s="41">
        <f t="shared" si="24"/>
        <v>0.48509092192635128</v>
      </c>
      <c r="X38" s="41">
        <f t="shared" si="25"/>
        <v>2.7537931186271192</v>
      </c>
      <c r="Y38" s="86"/>
      <c r="AB38" s="18">
        <f t="shared" si="103"/>
        <v>35982</v>
      </c>
      <c r="AC38" s="39">
        <f t="shared" si="27"/>
        <v>1.1557615434699606</v>
      </c>
      <c r="AD38" s="39">
        <f t="shared" si="27"/>
        <v>1.052879244652297</v>
      </c>
      <c r="AE38" s="39">
        <f t="shared" si="27"/>
        <v>1.2219702962855545</v>
      </c>
      <c r="AF38" s="39">
        <f t="shared" si="27"/>
        <v>0.9036623788105872</v>
      </c>
      <c r="AG38" s="39">
        <f t="shared" si="27"/>
        <v>1.239075349493115</v>
      </c>
      <c r="AH38" s="39">
        <f t="shared" si="27"/>
        <v>0</v>
      </c>
      <c r="AI38" s="39">
        <f t="shared" si="27"/>
        <v>0</v>
      </c>
      <c r="AJ38" s="39">
        <f t="shared" si="27"/>
        <v>0.92293060052288889</v>
      </c>
      <c r="AK38" s="10"/>
      <c r="AL38" s="40">
        <f t="shared" si="28"/>
        <v>0</v>
      </c>
      <c r="AM38" s="40">
        <f t="shared" si="29"/>
        <v>0</v>
      </c>
      <c r="AN38" s="40">
        <f t="shared" si="30"/>
        <v>0</v>
      </c>
      <c r="AO38" s="40">
        <f t="shared" si="31"/>
        <v>0</v>
      </c>
      <c r="AP38" s="40">
        <f t="shared" si="32"/>
        <v>0</v>
      </c>
      <c r="AQ38" s="40">
        <f t="shared" si="33"/>
        <v>0</v>
      </c>
      <c r="AS38" s="41">
        <f t="shared" si="34"/>
        <v>5.6382544711747498</v>
      </c>
      <c r="AT38" s="41">
        <f t="shared" si="34"/>
        <v>6.8370408919262854E-2</v>
      </c>
      <c r="AU38" s="41">
        <f t="shared" si="34"/>
        <v>1.0580211393319607</v>
      </c>
      <c r="AV38" s="41">
        <f t="shared" si="34"/>
        <v>0.87174058273893096</v>
      </c>
      <c r="AW38" s="41">
        <f t="shared" si="34"/>
        <v>0.29009577310359169</v>
      </c>
      <c r="AX38" s="41">
        <f t="shared" si="35"/>
        <v>2.4208537509227002</v>
      </c>
      <c r="BA38" s="86"/>
      <c r="BB38" s="18">
        <f t="shared" si="104"/>
        <v>35891</v>
      </c>
      <c r="BC38" s="39">
        <f t="shared" si="37"/>
        <v>0.87230427945680977</v>
      </c>
      <c r="BD38" s="39">
        <f t="shared" si="37"/>
        <v>1.0143508298788058</v>
      </c>
      <c r="BE38" s="39">
        <f t="shared" si="37"/>
        <v>1.0265355865113663</v>
      </c>
      <c r="BF38" s="39">
        <f t="shared" si="37"/>
        <v>1.0897962331826085</v>
      </c>
      <c r="BG38" s="39">
        <f t="shared" si="37"/>
        <v>0</v>
      </c>
      <c r="BH38" s="39">
        <f t="shared" si="37"/>
        <v>0</v>
      </c>
      <c r="BI38" s="39">
        <f t="shared" si="37"/>
        <v>0</v>
      </c>
      <c r="BJ38" s="39">
        <f t="shared" si="37"/>
        <v>1.1146245035402731</v>
      </c>
      <c r="BK38" s="10"/>
      <c r="BL38" s="40">
        <f t="shared" si="38"/>
        <v>1</v>
      </c>
      <c r="BM38" s="40">
        <f t="shared" si="39"/>
        <v>1</v>
      </c>
      <c r="BN38" s="40">
        <f t="shared" si="40"/>
        <v>1</v>
      </c>
      <c r="BO38" s="40">
        <f t="shared" si="41"/>
        <v>0</v>
      </c>
      <c r="BP38" s="40">
        <f t="shared" si="42"/>
        <v>0</v>
      </c>
      <c r="BQ38" s="40">
        <f t="shared" si="43"/>
        <v>1</v>
      </c>
      <c r="BS38" s="41">
        <f t="shared" si="44"/>
        <v>0.77966763656030436</v>
      </c>
      <c r="BT38" s="41">
        <f t="shared" si="44"/>
        <v>1.3822428179899124</v>
      </c>
      <c r="BU38" s="41">
        <f t="shared" si="44"/>
        <v>1.405152245213805</v>
      </c>
      <c r="BV38" s="41">
        <f t="shared" si="44"/>
        <v>1.585984699227809</v>
      </c>
      <c r="BW38" s="41">
        <f t="shared" si="44"/>
        <v>2.1122584131701925</v>
      </c>
      <c r="BX38" s="41">
        <f t="shared" si="45"/>
        <v>0.18776850561160868</v>
      </c>
      <c r="BY38" s="86"/>
      <c r="CB38" s="18">
        <f t="shared" si="105"/>
        <v>35709</v>
      </c>
      <c r="CC38" s="39">
        <f t="shared" si="46"/>
        <v>0.93287159818093057</v>
      </c>
      <c r="CD38" s="39">
        <f t="shared" si="46"/>
        <v>1.1554900978710501</v>
      </c>
      <c r="CE38" s="39">
        <f t="shared" si="46"/>
        <v>1.0111339135379651</v>
      </c>
      <c r="CF38" s="39">
        <f t="shared" si="46"/>
        <v>1.0440281972958632</v>
      </c>
      <c r="CG38" s="39">
        <f t="shared" si="46"/>
        <v>1.2606595760761052</v>
      </c>
      <c r="CH38" s="39">
        <f t="shared" si="46"/>
        <v>0</v>
      </c>
      <c r="CI38" s="39">
        <f t="shared" si="46"/>
        <v>0</v>
      </c>
      <c r="CJ38" s="39">
        <f t="shared" si="46"/>
        <v>1.3723337360908516</v>
      </c>
      <c r="CK38" s="10"/>
      <c r="CL38" s="40">
        <f t="shared" si="47"/>
        <v>1</v>
      </c>
      <c r="CM38" s="40">
        <f t="shared" si="48"/>
        <v>1</v>
      </c>
      <c r="CN38" s="40">
        <f t="shared" si="49"/>
        <v>1</v>
      </c>
      <c r="CO38" s="40">
        <f t="shared" si="50"/>
        <v>1</v>
      </c>
      <c r="CP38" s="40">
        <f t="shared" si="51"/>
        <v>1</v>
      </c>
      <c r="CQ38" s="40">
        <f t="shared" si="52"/>
        <v>0</v>
      </c>
      <c r="CS38" s="41">
        <f t="shared" si="53"/>
        <v>7.6058482206327258E-2</v>
      </c>
      <c r="CT38" s="41">
        <f t="shared" si="53"/>
        <v>0.68361763723054103</v>
      </c>
      <c r="CU38" s="41">
        <f t="shared" si="53"/>
        <v>0.64706920265746148</v>
      </c>
      <c r="CV38" s="41">
        <f t="shared" si="53"/>
        <v>0.65270656155268791</v>
      </c>
      <c r="CW38" s="41">
        <f t="shared" si="53"/>
        <v>0.22800150366792268</v>
      </c>
      <c r="CX38" s="41">
        <f t="shared" si="54"/>
        <v>2.5742823425129369</v>
      </c>
      <c r="DA38" s="86"/>
      <c r="DB38" s="18">
        <f t="shared" si="106"/>
        <v>35618</v>
      </c>
      <c r="DC38" s="39">
        <f t="shared" si="55"/>
        <v>0.80561027512405181</v>
      </c>
      <c r="DD38" s="39">
        <f t="shared" si="55"/>
        <v>1.0255554422770738</v>
      </c>
      <c r="DE38" s="39">
        <f t="shared" si="55"/>
        <v>0.83080621008757038</v>
      </c>
      <c r="DF38" s="39">
        <f t="shared" si="55"/>
        <v>0.97234447902958476</v>
      </c>
      <c r="DG38" s="39">
        <f t="shared" si="55"/>
        <v>1.3062057617126881</v>
      </c>
      <c r="DH38" s="39">
        <f t="shared" si="55"/>
        <v>0</v>
      </c>
      <c r="DI38" s="39">
        <f t="shared" si="55"/>
        <v>0</v>
      </c>
      <c r="DJ38" s="39">
        <f t="shared" si="55"/>
        <v>1.0176965093255801</v>
      </c>
      <c r="DK38" s="10"/>
      <c r="DL38" s="40">
        <f t="shared" si="56"/>
        <v>0</v>
      </c>
      <c r="DM38" s="40">
        <f t="shared" si="57"/>
        <v>1</v>
      </c>
      <c r="DN38" s="40">
        <f t="shared" si="58"/>
        <v>1</v>
      </c>
      <c r="DO38" s="40">
        <f t="shared" si="59"/>
        <v>1</v>
      </c>
      <c r="DP38" s="40">
        <f t="shared" si="60"/>
        <v>1</v>
      </c>
      <c r="DQ38" s="40">
        <f t="shared" si="61"/>
        <v>1</v>
      </c>
      <c r="DS38" s="41">
        <f t="shared" si="62"/>
        <v>1.5840344372890347</v>
      </c>
      <c r="DT38" s="41">
        <f t="shared" si="62"/>
        <v>0.13056905861235768</v>
      </c>
      <c r="DU38" s="41">
        <f t="shared" si="62"/>
        <v>0.47582143934727678</v>
      </c>
      <c r="DV38" s="41">
        <f t="shared" si="62"/>
        <v>0.28438309777632448</v>
      </c>
      <c r="DW38" s="41">
        <f t="shared" si="62"/>
        <v>1.1224110920769487E-3</v>
      </c>
      <c r="DX38" s="41">
        <f t="shared" si="63"/>
        <v>1.2289322670895177</v>
      </c>
      <c r="EA38" s="86"/>
      <c r="EB38" s="18">
        <f t="shared" si="107"/>
        <v>35527</v>
      </c>
      <c r="EC38" s="39">
        <f t="shared" si="65"/>
        <v>1.0961700719711764</v>
      </c>
      <c r="ED38" s="39">
        <f t="shared" si="65"/>
        <v>1.0379686832207833</v>
      </c>
      <c r="EE38" s="39">
        <f t="shared" si="65"/>
        <v>1.151325128965289</v>
      </c>
      <c r="EF38" s="39">
        <f t="shared" si="65"/>
        <v>1.1712042294401359</v>
      </c>
      <c r="EG38" s="39">
        <f t="shared" si="65"/>
        <v>1.2337955741665134</v>
      </c>
      <c r="EH38" s="39">
        <f t="shared" si="65"/>
        <v>0</v>
      </c>
      <c r="EI38" s="39">
        <f t="shared" si="65"/>
        <v>0</v>
      </c>
      <c r="EJ38" s="39">
        <f t="shared" si="65"/>
        <v>1.1103024961600056</v>
      </c>
      <c r="EK38" s="10"/>
      <c r="EL38" s="40">
        <f t="shared" si="66"/>
        <v>1</v>
      </c>
      <c r="EM38" s="40">
        <f t="shared" si="67"/>
        <v>0</v>
      </c>
      <c r="EN38" s="40">
        <f t="shared" si="68"/>
        <v>0</v>
      </c>
      <c r="EO38" s="40">
        <f t="shared" si="69"/>
        <v>0</v>
      </c>
      <c r="EP38" s="40">
        <f t="shared" si="70"/>
        <v>1</v>
      </c>
      <c r="EQ38" s="40">
        <f t="shared" si="71"/>
        <v>1</v>
      </c>
      <c r="ES38" s="41">
        <f t="shared" si="72"/>
        <v>0.11970115173669393</v>
      </c>
      <c r="ET38" s="41">
        <f t="shared" si="72"/>
        <v>1.8939537994586682</v>
      </c>
      <c r="EU38" s="41">
        <f t="shared" si="72"/>
        <v>1.7969315822578771</v>
      </c>
      <c r="EV38" s="41">
        <f t="shared" si="72"/>
        <v>1.7285987415161665</v>
      </c>
      <c r="EW38" s="41">
        <f t="shared" si="72"/>
        <v>0.61388628650396615</v>
      </c>
      <c r="EX38" s="41">
        <f t="shared" si="73"/>
        <v>0.82265251773593162</v>
      </c>
      <c r="EY38" s="86"/>
      <c r="FB38" s="18">
        <f t="shared" si="108"/>
        <v>35346</v>
      </c>
      <c r="FC38" s="39">
        <f t="shared" si="74"/>
        <v>1.1193208549439142</v>
      </c>
      <c r="FD38" s="39">
        <f t="shared" si="74"/>
        <v>1.0293612918935133</v>
      </c>
      <c r="FE38" s="39">
        <f t="shared" si="74"/>
        <v>0.96140685779732216</v>
      </c>
      <c r="FF38" s="39">
        <f t="shared" si="74"/>
        <v>1.0082439014933962</v>
      </c>
      <c r="FG38" s="39">
        <f t="shared" si="74"/>
        <v>1.3106377676213277</v>
      </c>
      <c r="FH38" s="39">
        <f t="shared" si="74"/>
        <v>0</v>
      </c>
      <c r="FI38" s="39">
        <f t="shared" si="74"/>
        <v>0</v>
      </c>
      <c r="FJ38" s="39">
        <f t="shared" si="74"/>
        <v>0.93139664785025067</v>
      </c>
      <c r="FK38" s="10"/>
      <c r="FL38" s="40">
        <f t="shared" si="75"/>
        <v>1</v>
      </c>
      <c r="FM38" s="40">
        <f t="shared" si="76"/>
        <v>1</v>
      </c>
      <c r="FN38" s="40">
        <f t="shared" si="77"/>
        <v>1</v>
      </c>
      <c r="FO38" s="40">
        <f t="shared" si="78"/>
        <v>1</v>
      </c>
      <c r="FP38" s="40">
        <f t="shared" si="79"/>
        <v>1</v>
      </c>
      <c r="FQ38" s="40">
        <f t="shared" si="80"/>
        <v>0</v>
      </c>
      <c r="FS38" s="41">
        <f t="shared" si="81"/>
        <v>0.39099238313635426</v>
      </c>
      <c r="FT38" s="41">
        <f t="shared" si="81"/>
        <v>0.89097292839481601</v>
      </c>
      <c r="FU38" s="41">
        <f t="shared" si="81"/>
        <v>0.43184628186314872</v>
      </c>
      <c r="FV38" s="41">
        <f t="shared" si="81"/>
        <v>3.4013630860416685E-2</v>
      </c>
      <c r="FW38" s="41">
        <f t="shared" si="81"/>
        <v>0.31169605054175459</v>
      </c>
      <c r="FX38" s="41">
        <f t="shared" si="82"/>
        <v>2.4538663929490041</v>
      </c>
      <c r="FY38" s="86"/>
      <c r="GB38" s="18">
        <f t="shared" si="109"/>
        <v>35248</v>
      </c>
      <c r="GC38" s="39">
        <f t="shared" si="83"/>
        <v>0.97501935819902197</v>
      </c>
      <c r="GD38" s="39">
        <f t="shared" si="83"/>
        <v>1.0448189562784476</v>
      </c>
      <c r="GE38" s="39">
        <f t="shared" si="83"/>
        <v>1.1812733461472089</v>
      </c>
      <c r="GF38" s="39">
        <f t="shared" si="83"/>
        <v>0</v>
      </c>
      <c r="GG38" s="39">
        <f t="shared" si="83"/>
        <v>2.169743315289006</v>
      </c>
      <c r="GH38" s="39">
        <f t="shared" si="83"/>
        <v>0</v>
      </c>
      <c r="GI38" s="39">
        <f t="shared" si="83"/>
        <v>0</v>
      </c>
      <c r="GJ38" s="39">
        <f t="shared" si="83"/>
        <v>0.81395277045859038</v>
      </c>
      <c r="GK38" s="10"/>
      <c r="GL38" s="40">
        <f t="shared" si="84"/>
        <v>1</v>
      </c>
      <c r="GM38" s="40">
        <f t="shared" si="85"/>
        <v>1</v>
      </c>
      <c r="GN38" s="40">
        <f t="shared" si="86"/>
        <v>0</v>
      </c>
      <c r="GO38" s="40">
        <f t="shared" si="87"/>
        <v>0</v>
      </c>
      <c r="GP38" s="40">
        <f t="shared" si="88"/>
        <v>0</v>
      </c>
      <c r="GQ38" s="40">
        <f t="shared" si="89"/>
        <v>1</v>
      </c>
      <c r="GS38" s="41">
        <f t="shared" si="90"/>
        <v>0.29562269047837691</v>
      </c>
      <c r="GT38" s="41">
        <f t="shared" si="90"/>
        <v>8.7015734643008963E-2</v>
      </c>
      <c r="GU38" s="41">
        <f t="shared" si="90"/>
        <v>1.6518160075348356</v>
      </c>
      <c r="GV38" s="41">
        <f t="shared" si="90"/>
        <v>2.0720042850223859</v>
      </c>
      <c r="GW38" s="41">
        <f t="shared" si="90"/>
        <v>2.0383585941530553</v>
      </c>
      <c r="GX38" s="41">
        <f t="shared" si="91"/>
        <v>0.36594938244270442</v>
      </c>
      <c r="GY38" s="86"/>
      <c r="HB38" s="18">
        <f t="shared" si="110"/>
        <v>35157</v>
      </c>
      <c r="HC38" s="39">
        <f t="shared" si="93"/>
        <v>1.1449551074632447</v>
      </c>
      <c r="HD38" s="39">
        <f t="shared" si="93"/>
        <v>1.1342660300007492</v>
      </c>
      <c r="HE38" s="39">
        <f t="shared" si="93"/>
        <v>1.0663175401506302</v>
      </c>
      <c r="HF38" s="39">
        <f t="shared" si="93"/>
        <v>1.2850786124020623</v>
      </c>
      <c r="HG38" s="39">
        <f t="shared" si="93"/>
        <v>0</v>
      </c>
      <c r="HH38" s="39">
        <f t="shared" si="93"/>
        <v>0</v>
      </c>
      <c r="HI38" s="39">
        <f t="shared" si="93"/>
        <v>0</v>
      </c>
      <c r="HJ38" s="39">
        <f t="shared" si="93"/>
        <v>1.0445956898896884</v>
      </c>
      <c r="HK38" s="10"/>
      <c r="HL38" s="40">
        <f t="shared" si="94"/>
        <v>0</v>
      </c>
      <c r="HM38" s="40">
        <f t="shared" si="95"/>
        <v>1</v>
      </c>
      <c r="HN38" s="40">
        <f t="shared" si="96"/>
        <v>1</v>
      </c>
      <c r="HO38" s="40">
        <f t="shared" si="97"/>
        <v>1</v>
      </c>
      <c r="HP38" s="40">
        <f t="shared" si="98"/>
        <v>0</v>
      </c>
      <c r="HQ38" s="40">
        <f t="shared" si="99"/>
        <v>1</v>
      </c>
      <c r="HS38" s="41">
        <f t="shared" si="100"/>
        <v>1.6309300174672565</v>
      </c>
      <c r="HT38" s="41">
        <f t="shared" si="100"/>
        <v>0.86694877463900533</v>
      </c>
      <c r="HU38" s="41">
        <f t="shared" si="100"/>
        <v>1.2970502269346031</v>
      </c>
      <c r="HV38" s="41">
        <f t="shared" si="100"/>
        <v>0.75842586530280043</v>
      </c>
      <c r="HW38" s="41">
        <f t="shared" si="100"/>
        <v>1.9213468410316881</v>
      </c>
      <c r="HX38" s="41">
        <f t="shared" si="101"/>
        <v>0.53777243385040752</v>
      </c>
    </row>
    <row r="39" spans="1:233" x14ac:dyDescent="0.25">
      <c r="B39" s="18">
        <f t="shared" si="102"/>
        <v>36080</v>
      </c>
      <c r="C39" s="39">
        <f t="shared" si="16"/>
        <v>1.0335151823557258</v>
      </c>
      <c r="D39" s="39">
        <f t="shared" si="16"/>
        <v>0.98855974330215857</v>
      </c>
      <c r="E39" s="39">
        <f t="shared" si="16"/>
        <v>1.0079064233718382</v>
      </c>
      <c r="F39" s="39">
        <f t="shared" si="16"/>
        <v>0.74077560344065352</v>
      </c>
      <c r="G39" s="39">
        <f t="shared" si="16"/>
        <v>0.77812676204717246</v>
      </c>
      <c r="H39" s="39">
        <f t="shared" si="17"/>
        <v>0</v>
      </c>
      <c r="I39" s="39">
        <f t="shared" si="17"/>
        <v>0</v>
      </c>
      <c r="J39" s="39">
        <f t="shared" si="17"/>
        <v>0.82580048925863114</v>
      </c>
      <c r="K39" s="10"/>
      <c r="L39" s="40">
        <f t="shared" si="18"/>
        <v>1</v>
      </c>
      <c r="M39" s="40">
        <f t="shared" si="19"/>
        <v>1</v>
      </c>
      <c r="N39" s="40">
        <f t="shared" si="20"/>
        <v>1</v>
      </c>
      <c r="O39" s="40">
        <f t="shared" si="21"/>
        <v>1</v>
      </c>
      <c r="P39" s="40">
        <f t="shared" si="22"/>
        <v>0</v>
      </c>
      <c r="Q39" s="40">
        <f t="shared" si="23"/>
        <v>0</v>
      </c>
      <c r="S39" s="41">
        <f t="shared" si="24"/>
        <v>4.9474941052145817E-2</v>
      </c>
      <c r="T39" s="41">
        <f t="shared" si="24"/>
        <v>0.33604031981018401</v>
      </c>
      <c r="U39" s="41">
        <f t="shared" si="24"/>
        <v>4.7856285738614994E-2</v>
      </c>
      <c r="V39" s="41">
        <f t="shared" si="24"/>
        <v>0.82937336370211256</v>
      </c>
      <c r="W39" s="41">
        <f t="shared" si="24"/>
        <v>1.6735473718204421</v>
      </c>
      <c r="X39" s="41">
        <f t="shared" si="25"/>
        <v>1.752954173616758</v>
      </c>
      <c r="Y39" s="86"/>
      <c r="AB39" s="18">
        <f t="shared" si="103"/>
        <v>35989</v>
      </c>
      <c r="AC39" s="39">
        <f t="shared" si="27"/>
        <v>1.0348803420471602</v>
      </c>
      <c r="AD39" s="39">
        <f t="shared" si="27"/>
        <v>0.94742893923192539</v>
      </c>
      <c r="AE39" s="39">
        <f t="shared" si="27"/>
        <v>1.0236184345087382</v>
      </c>
      <c r="AF39" s="39">
        <f t="shared" si="27"/>
        <v>0.88340631715443718</v>
      </c>
      <c r="AG39" s="39">
        <f t="shared" si="27"/>
        <v>1.1549871839109846</v>
      </c>
      <c r="AH39" s="39">
        <f t="shared" si="27"/>
        <v>0</v>
      </c>
      <c r="AI39" s="39">
        <f t="shared" si="27"/>
        <v>0</v>
      </c>
      <c r="AJ39" s="39">
        <f t="shared" si="27"/>
        <v>0.94644086939007743</v>
      </c>
      <c r="AK39" s="10"/>
      <c r="AL39" s="40">
        <f t="shared" si="28"/>
        <v>0</v>
      </c>
      <c r="AM39" s="40">
        <f t="shared" si="29"/>
        <v>1</v>
      </c>
      <c r="AN39" s="40">
        <f t="shared" si="30"/>
        <v>1</v>
      </c>
      <c r="AO39" s="40">
        <f t="shared" si="31"/>
        <v>1</v>
      </c>
      <c r="AP39" s="40">
        <f t="shared" si="32"/>
        <v>1</v>
      </c>
      <c r="AQ39" s="40">
        <f t="shared" si="33"/>
        <v>0</v>
      </c>
      <c r="AS39" s="41">
        <f t="shared" si="34"/>
        <v>2.8844111114667506</v>
      </c>
      <c r="AT39" s="41">
        <f t="shared" si="34"/>
        <v>0.94324045553720115</v>
      </c>
      <c r="AU39" s="41">
        <f t="shared" si="34"/>
        <v>0.74489411034274267</v>
      </c>
      <c r="AV39" s="41">
        <f t="shared" si="34"/>
        <v>1.050366077407842</v>
      </c>
      <c r="AW39" s="41">
        <f t="shared" si="34"/>
        <v>0.12577437281519704</v>
      </c>
      <c r="AX39" s="41">
        <f t="shared" si="35"/>
        <v>2.8758444939737871</v>
      </c>
      <c r="BA39" s="86"/>
      <c r="BB39" s="18">
        <f t="shared" si="104"/>
        <v>35898</v>
      </c>
      <c r="BC39" s="39">
        <f t="shared" si="37"/>
        <v>0.96892500714098451</v>
      </c>
      <c r="BD39" s="39">
        <f t="shared" si="37"/>
        <v>1.1090074995037664</v>
      </c>
      <c r="BE39" s="39">
        <f t="shared" si="37"/>
        <v>0.92431473060926106</v>
      </c>
      <c r="BF39" s="39">
        <f t="shared" si="37"/>
        <v>0.85615880009043455</v>
      </c>
      <c r="BG39" s="39">
        <f t="shared" si="37"/>
        <v>1.0676197764660986</v>
      </c>
      <c r="BH39" s="39">
        <f t="shared" si="37"/>
        <v>0</v>
      </c>
      <c r="BI39" s="39">
        <f t="shared" si="37"/>
        <v>0</v>
      </c>
      <c r="BJ39" s="39">
        <f t="shared" si="37"/>
        <v>1.0570107763952241</v>
      </c>
      <c r="BK39" s="10"/>
      <c r="BL39" s="40">
        <f t="shared" si="38"/>
        <v>1</v>
      </c>
      <c r="BM39" s="40">
        <f t="shared" si="39"/>
        <v>1</v>
      </c>
      <c r="BN39" s="40">
        <f t="shared" si="40"/>
        <v>1</v>
      </c>
      <c r="BO39" s="40">
        <f t="shared" si="41"/>
        <v>1</v>
      </c>
      <c r="BP39" s="40">
        <f t="shared" si="42"/>
        <v>1</v>
      </c>
      <c r="BQ39" s="40">
        <f t="shared" si="43"/>
        <v>1</v>
      </c>
      <c r="BS39" s="41">
        <f t="shared" si="44"/>
        <v>0.29023274284891809</v>
      </c>
      <c r="BT39" s="41">
        <f t="shared" si="44"/>
        <v>0.58349973919839626</v>
      </c>
      <c r="BU39" s="41">
        <f t="shared" si="44"/>
        <v>1.2292421048447633</v>
      </c>
      <c r="BV39" s="41">
        <f t="shared" si="44"/>
        <v>1.1306993619618984</v>
      </c>
      <c r="BW39" s="41">
        <f t="shared" si="44"/>
        <v>0.16665083616383386</v>
      </c>
      <c r="BX39" s="41">
        <f t="shared" si="45"/>
        <v>0.38445063439340199</v>
      </c>
      <c r="BY39" s="86"/>
      <c r="CB39" s="18">
        <f t="shared" si="105"/>
        <v>35716</v>
      </c>
      <c r="CC39" s="39">
        <f t="shared" si="46"/>
        <v>1.3112996253001241</v>
      </c>
      <c r="CD39" s="39">
        <f t="shared" si="46"/>
        <v>1.2536067170457712</v>
      </c>
      <c r="CE39" s="39">
        <f t="shared" si="46"/>
        <v>1.1674938843416753</v>
      </c>
      <c r="CF39" s="39">
        <f t="shared" si="46"/>
        <v>0.9640782817355712</v>
      </c>
      <c r="CG39" s="39">
        <f t="shared" si="46"/>
        <v>1.0096044788424361</v>
      </c>
      <c r="CH39" s="39">
        <f t="shared" si="46"/>
        <v>0</v>
      </c>
      <c r="CI39" s="39">
        <f t="shared" si="46"/>
        <v>0</v>
      </c>
      <c r="CJ39" s="39">
        <f t="shared" si="46"/>
        <v>1.0142530866693502</v>
      </c>
      <c r="CK39" s="10"/>
      <c r="CL39" s="40">
        <f t="shared" si="47"/>
        <v>1</v>
      </c>
      <c r="CM39" s="40">
        <f t="shared" si="48"/>
        <v>1</v>
      </c>
      <c r="CN39" s="40">
        <f t="shared" si="49"/>
        <v>1</v>
      </c>
      <c r="CO39" s="40">
        <f t="shared" si="50"/>
        <v>0</v>
      </c>
      <c r="CP39" s="40">
        <f t="shared" si="51"/>
        <v>0</v>
      </c>
      <c r="CQ39" s="40">
        <f t="shared" si="52"/>
        <v>1</v>
      </c>
      <c r="CS39" s="41">
        <f t="shared" si="53"/>
        <v>0.92426495990342183</v>
      </c>
      <c r="CT39" s="41">
        <f t="shared" si="53"/>
        <v>0.48463663050371175</v>
      </c>
      <c r="CU39" s="41">
        <f t="shared" si="53"/>
        <v>1.0549790880631056</v>
      </c>
      <c r="CV39" s="41">
        <f t="shared" si="53"/>
        <v>1.553565716485108</v>
      </c>
      <c r="CW39" s="41">
        <f t="shared" si="53"/>
        <v>2.0155391497020054</v>
      </c>
      <c r="CX39" s="41">
        <f t="shared" si="54"/>
        <v>0.35359104811443609</v>
      </c>
      <c r="DA39" s="86"/>
      <c r="DB39" s="18">
        <f t="shared" si="106"/>
        <v>35625</v>
      </c>
      <c r="DC39" s="39">
        <f t="shared" si="55"/>
        <v>0.85616735359103502</v>
      </c>
      <c r="DD39" s="39">
        <f t="shared" si="55"/>
        <v>0.90974825853789865</v>
      </c>
      <c r="DE39" s="39">
        <f t="shared" si="55"/>
        <v>0.75336500449851818</v>
      </c>
      <c r="DF39" s="39">
        <f t="shared" si="55"/>
        <v>0.85370568920591505</v>
      </c>
      <c r="DG39" s="39">
        <f t="shared" si="55"/>
        <v>1.1074454808075034</v>
      </c>
      <c r="DH39" s="39">
        <f t="shared" si="55"/>
        <v>0</v>
      </c>
      <c r="DI39" s="39">
        <f t="shared" si="55"/>
        <v>0</v>
      </c>
      <c r="DJ39" s="39">
        <f t="shared" si="55"/>
        <v>1.0810525527471448</v>
      </c>
      <c r="DK39" s="10"/>
      <c r="DL39" s="40">
        <f t="shared" si="56"/>
        <v>1</v>
      </c>
      <c r="DM39" s="40">
        <f t="shared" si="57"/>
        <v>0</v>
      </c>
      <c r="DN39" s="40">
        <f t="shared" si="58"/>
        <v>1</v>
      </c>
      <c r="DO39" s="40">
        <f t="shared" si="59"/>
        <v>1</v>
      </c>
      <c r="DP39" s="40">
        <f t="shared" si="60"/>
        <v>1</v>
      </c>
      <c r="DQ39" s="40">
        <f t="shared" si="61"/>
        <v>0</v>
      </c>
      <c r="DS39" s="41">
        <f t="shared" si="62"/>
        <v>0.94104123747450219</v>
      </c>
      <c r="DT39" s="41">
        <f t="shared" si="62"/>
        <v>2.6077558984828797</v>
      </c>
      <c r="DU39" s="41">
        <f t="shared" si="62"/>
        <v>1.2310747001998235</v>
      </c>
      <c r="DV39" s="41">
        <f t="shared" si="62"/>
        <v>0.85892413138950496</v>
      </c>
      <c r="DW39" s="41">
        <f t="shared" si="62"/>
        <v>0.37845631423189546</v>
      </c>
      <c r="DX39" s="41">
        <f t="shared" si="63"/>
        <v>1.7601739982685682</v>
      </c>
      <c r="EA39" s="86"/>
      <c r="EB39" s="18">
        <f t="shared" si="107"/>
        <v>35534</v>
      </c>
      <c r="EC39" s="39">
        <f t="shared" si="65"/>
        <v>1.2237001254415358</v>
      </c>
      <c r="ED39" s="39">
        <f t="shared" si="65"/>
        <v>0.91871622808229747</v>
      </c>
      <c r="EE39" s="39">
        <f t="shared" si="65"/>
        <v>1.0799731086772246</v>
      </c>
      <c r="EF39" s="39">
        <f t="shared" si="65"/>
        <v>0.98979449620781412</v>
      </c>
      <c r="EG39" s="39">
        <f t="shared" si="65"/>
        <v>1.1617540881536481</v>
      </c>
      <c r="EH39" s="39">
        <f t="shared" si="65"/>
        <v>0</v>
      </c>
      <c r="EI39" s="39">
        <f t="shared" si="65"/>
        <v>0</v>
      </c>
      <c r="EJ39" s="39">
        <f t="shared" si="65"/>
        <v>1.143796964684338</v>
      </c>
      <c r="EK39" s="10"/>
      <c r="EL39" s="40">
        <f t="shared" si="66"/>
        <v>1</v>
      </c>
      <c r="EM39" s="40">
        <f t="shared" si="67"/>
        <v>1</v>
      </c>
      <c r="EN39" s="40">
        <f t="shared" si="68"/>
        <v>1</v>
      </c>
      <c r="EO39" s="40">
        <f t="shared" si="69"/>
        <v>1</v>
      </c>
      <c r="EP39" s="40">
        <f t="shared" si="70"/>
        <v>1</v>
      </c>
      <c r="EQ39" s="40">
        <f t="shared" si="71"/>
        <v>1</v>
      </c>
      <c r="ES39" s="41">
        <f t="shared" si="72"/>
        <v>1.2405158571746757</v>
      </c>
      <c r="ET39" s="41">
        <f t="shared" si="72"/>
        <v>0.1815489921574015</v>
      </c>
      <c r="EU39" s="41">
        <f t="shared" si="72"/>
        <v>0.2839822044715124</v>
      </c>
      <c r="EV39" s="41">
        <f t="shared" si="72"/>
        <v>0.41031093281671671</v>
      </c>
      <c r="EW39" s="41">
        <f t="shared" si="72"/>
        <v>0.45805162925655341</v>
      </c>
      <c r="EX39" s="41">
        <f t="shared" si="73"/>
        <v>1.0574873864774179</v>
      </c>
      <c r="EY39" s="86"/>
      <c r="FB39" s="18">
        <f t="shared" si="108"/>
        <v>35353</v>
      </c>
      <c r="FC39" s="39">
        <f t="shared" si="74"/>
        <v>1.3267414937445094</v>
      </c>
      <c r="FD39" s="39">
        <f t="shared" si="74"/>
        <v>0.97570005495636503</v>
      </c>
      <c r="FE39" s="39">
        <f t="shared" si="74"/>
        <v>0.88974865854157081</v>
      </c>
      <c r="FF39" s="39">
        <f t="shared" si="74"/>
        <v>0.83193081101397903</v>
      </c>
      <c r="FG39" s="39">
        <f t="shared" si="74"/>
        <v>1.0976809211830598</v>
      </c>
      <c r="FH39" s="39">
        <f t="shared" si="74"/>
        <v>0</v>
      </c>
      <c r="FI39" s="39">
        <f t="shared" si="74"/>
        <v>0</v>
      </c>
      <c r="FJ39" s="39">
        <f t="shared" si="74"/>
        <v>0.72329124708562942</v>
      </c>
      <c r="FK39" s="10"/>
      <c r="FL39" s="40">
        <f t="shared" si="75"/>
        <v>1</v>
      </c>
      <c r="FM39" s="40">
        <f t="shared" si="76"/>
        <v>1</v>
      </c>
      <c r="FN39" s="40">
        <f t="shared" si="77"/>
        <v>1</v>
      </c>
      <c r="FO39" s="40">
        <f t="shared" si="78"/>
        <v>1</v>
      </c>
      <c r="FP39" s="40">
        <f t="shared" si="79"/>
        <v>0</v>
      </c>
      <c r="FQ39" s="40">
        <f t="shared" si="80"/>
        <v>1</v>
      </c>
      <c r="FS39" s="41">
        <f t="shared" si="81"/>
        <v>3.2394971156764255E-3</v>
      </c>
      <c r="FT39" s="41">
        <f t="shared" si="81"/>
        <v>1.2983947952032995</v>
      </c>
      <c r="FU39" s="41">
        <f t="shared" si="81"/>
        <v>1.0838920342034202</v>
      </c>
      <c r="FV39" s="41">
        <f t="shared" si="81"/>
        <v>1.4247658355375743</v>
      </c>
      <c r="FW39" s="41">
        <f t="shared" si="81"/>
        <v>1.6285215346852404</v>
      </c>
      <c r="FX39" s="41">
        <f t="shared" si="82"/>
        <v>0.14950736991124758</v>
      </c>
      <c r="FY39" s="86"/>
      <c r="GB39" s="18">
        <f t="shared" si="109"/>
        <v>35255</v>
      </c>
      <c r="GC39" s="39">
        <f t="shared" si="83"/>
        <v>0.92011988438660752</v>
      </c>
      <c r="GD39" s="39">
        <f t="shared" si="83"/>
        <v>1.0708863773130508</v>
      </c>
      <c r="GE39" s="39">
        <f t="shared" si="83"/>
        <v>0.94354074400980115</v>
      </c>
      <c r="GF39" s="39">
        <f t="shared" si="83"/>
        <v>0.76601104039236179</v>
      </c>
      <c r="GG39" s="39">
        <f t="shared" si="83"/>
        <v>0.99262489733068826</v>
      </c>
      <c r="GH39" s="39">
        <f t="shared" si="83"/>
        <v>0</v>
      </c>
      <c r="GI39" s="39">
        <f t="shared" si="83"/>
        <v>0</v>
      </c>
      <c r="GJ39" s="39">
        <f t="shared" si="83"/>
        <v>0.71513309461135688</v>
      </c>
      <c r="GK39" s="10"/>
      <c r="GL39" s="40">
        <f t="shared" si="84"/>
        <v>1</v>
      </c>
      <c r="GM39" s="40">
        <f t="shared" si="85"/>
        <v>1</v>
      </c>
      <c r="GN39" s="40">
        <f t="shared" si="86"/>
        <v>1</v>
      </c>
      <c r="GO39" s="40">
        <f t="shared" si="87"/>
        <v>1</v>
      </c>
      <c r="GP39" s="40">
        <f t="shared" si="88"/>
        <v>1</v>
      </c>
      <c r="GQ39" s="40">
        <f t="shared" si="89"/>
        <v>0</v>
      </c>
      <c r="GS39" s="41">
        <f t="shared" si="90"/>
        <v>0.16571060115104094</v>
      </c>
      <c r="GT39" s="41">
        <f t="shared" si="90"/>
        <v>0.37484942208289918</v>
      </c>
      <c r="GU39" s="41">
        <f t="shared" si="90"/>
        <v>1.0925105001464981</v>
      </c>
      <c r="GV39" s="41">
        <f t="shared" si="90"/>
        <v>7.3642143760084225E-2</v>
      </c>
      <c r="GW39" s="41">
        <f t="shared" si="90"/>
        <v>0.19600167887024156</v>
      </c>
      <c r="GX39" s="41">
        <f t="shared" si="91"/>
        <v>1.7157130047438043</v>
      </c>
      <c r="GY39" s="86"/>
      <c r="HB39" s="18">
        <f t="shared" si="110"/>
        <v>35164</v>
      </c>
      <c r="HC39" s="39">
        <f t="shared" si="93"/>
        <v>1.0730407007544513</v>
      </c>
      <c r="HD39" s="39">
        <f t="shared" si="93"/>
        <v>1.080530507547242</v>
      </c>
      <c r="HE39" s="39">
        <f t="shared" si="93"/>
        <v>0.86837993899721944</v>
      </c>
      <c r="HF39" s="39">
        <f t="shared" si="93"/>
        <v>0.94786713054397098</v>
      </c>
      <c r="HG39" s="39">
        <f t="shared" si="93"/>
        <v>1.2996394195853291</v>
      </c>
      <c r="HH39" s="39">
        <f t="shared" si="93"/>
        <v>0</v>
      </c>
      <c r="HI39" s="39">
        <f t="shared" si="93"/>
        <v>0</v>
      </c>
      <c r="HJ39" s="39">
        <f t="shared" si="93"/>
        <v>1.2617584868864677</v>
      </c>
      <c r="HK39" s="10"/>
      <c r="HL39" s="40">
        <f t="shared" si="94"/>
        <v>1</v>
      </c>
      <c r="HM39" s="40">
        <f t="shared" si="95"/>
        <v>1</v>
      </c>
      <c r="HN39" s="40">
        <f t="shared" si="96"/>
        <v>1</v>
      </c>
      <c r="HO39" s="40">
        <f t="shared" si="97"/>
        <v>1</v>
      </c>
      <c r="HP39" s="40">
        <f t="shared" si="98"/>
        <v>1</v>
      </c>
      <c r="HQ39" s="40">
        <f t="shared" si="99"/>
        <v>1</v>
      </c>
      <c r="HS39" s="41">
        <f t="shared" si="100"/>
        <v>0.96576536031009386</v>
      </c>
      <c r="HT39" s="41">
        <f t="shared" si="100"/>
        <v>0.35770459695299972</v>
      </c>
      <c r="HU39" s="41">
        <f t="shared" si="100"/>
        <v>1.4409705813810509</v>
      </c>
      <c r="HV39" s="41">
        <f t="shared" si="100"/>
        <v>1.3692305615234193</v>
      </c>
      <c r="HW39" s="41">
        <f t="shared" si="100"/>
        <v>0.38678159979792476</v>
      </c>
      <c r="HX39" s="41">
        <f t="shared" si="101"/>
        <v>1.0231330290495488</v>
      </c>
    </row>
    <row r="40" spans="1:233" x14ac:dyDescent="0.25">
      <c r="H40" s="31"/>
      <c r="I40" s="31"/>
      <c r="L40" s="45"/>
      <c r="M40" s="45"/>
      <c r="N40" s="45"/>
      <c r="O40" s="45"/>
      <c r="P40" s="45"/>
      <c r="Q40" s="45"/>
      <c r="Y40" s="86"/>
      <c r="AH40" s="31"/>
      <c r="AI40" s="31"/>
      <c r="BA40" s="86"/>
      <c r="BH40" s="31"/>
      <c r="BI40" s="31"/>
      <c r="BY40" s="86"/>
      <c r="CH40" s="31"/>
      <c r="CI40" s="31"/>
      <c r="DA40" s="86"/>
      <c r="DH40" s="31"/>
      <c r="DI40" s="31"/>
      <c r="EA40" s="86"/>
      <c r="EH40" s="31"/>
      <c r="EI40" s="31"/>
      <c r="EY40" s="86"/>
      <c r="FH40" s="31"/>
      <c r="FI40" s="31"/>
      <c r="FY40" s="86"/>
      <c r="GH40" s="31"/>
      <c r="GI40" s="31"/>
      <c r="GY40" s="86"/>
      <c r="HH40" s="31"/>
      <c r="HI40" s="31"/>
    </row>
    <row r="41" spans="1:233" x14ac:dyDescent="0.25">
      <c r="A41" s="46"/>
      <c r="B41" s="2" t="s">
        <v>21</v>
      </c>
      <c r="C41" s="39">
        <f>SUMPRODUCT(C31:C39,K11:K19)/K20</f>
        <v>1.054408719733658</v>
      </c>
      <c r="D41" s="39">
        <f>SUMPRODUCT(D31:D39,K11:K19)/K20</f>
        <v>0.93543185844505794</v>
      </c>
      <c r="E41" s="39">
        <f>SUMPRODUCT(E31:E39,K11:K19)/K20</f>
        <v>1.002549274381962</v>
      </c>
      <c r="F41" s="39">
        <f>SUMPRODUCT(F31:F39,K11:K19)/K20</f>
        <v>0.80638368030722163</v>
      </c>
      <c r="G41" s="39">
        <f>SUMPRODUCT(G31:G39,K11:K19)/K20</f>
        <v>0.95814935646616528</v>
      </c>
      <c r="H41" s="39">
        <f>SUMPRODUCT(H31:H39,K11:K19)/K20</f>
        <v>0</v>
      </c>
      <c r="I41" s="39">
        <f>SUMPRODUCT(I31:I39,K11:K19)/K20</f>
        <v>0</v>
      </c>
      <c r="J41" s="39">
        <f>SUMPRODUCT(J31:J39,K11:K19)/K20</f>
        <v>0.72637872919861035</v>
      </c>
      <c r="K41" s="47" t="s">
        <v>22</v>
      </c>
      <c r="L41" s="40">
        <f>SUM(L31:L40)</f>
        <v>7</v>
      </c>
      <c r="M41" s="40">
        <f t="shared" ref="M41:Q41" si="111">SUM(M31:M40)</f>
        <v>6</v>
      </c>
      <c r="N41" s="40">
        <f t="shared" si="111"/>
        <v>4</v>
      </c>
      <c r="O41" s="40">
        <f t="shared" si="111"/>
        <v>5</v>
      </c>
      <c r="P41" s="40">
        <f t="shared" si="111"/>
        <v>6</v>
      </c>
      <c r="Q41" s="40">
        <f t="shared" si="111"/>
        <v>2</v>
      </c>
      <c r="Y41" s="86"/>
      <c r="AB41" s="2" t="s">
        <v>21</v>
      </c>
      <c r="AC41" s="39">
        <f t="shared" ref="AC41" si="112">SUMPRODUCT(AC31:AC39,AK11:AK19)/AK20</f>
        <v>0.9082678100299626</v>
      </c>
      <c r="AD41" s="39">
        <f t="shared" ref="AD41" si="113">SUMPRODUCT(AD31:AD39,AK11:AK19)/AK20</f>
        <v>1.0611201034291211</v>
      </c>
      <c r="AE41" s="39">
        <f t="shared" ref="AE41" si="114">SUMPRODUCT(AE31:AE39,AK11:AK19)/AK20</f>
        <v>1.1055696707854998</v>
      </c>
      <c r="AF41" s="39">
        <f t="shared" ref="AF41" si="115">SUMPRODUCT(AF31:AF39,AK11:AK19)/AK20</f>
        <v>1.0025174220106507</v>
      </c>
      <c r="AG41" s="39">
        <f t="shared" ref="AG41" si="116">SUMPRODUCT(AG31:AG39,AK11:AK19)/AK20</f>
        <v>1.0906246829299129</v>
      </c>
      <c r="AH41" s="39">
        <f t="shared" ref="AH41" si="117">SUMPRODUCT(AH31:AH39,AK11:AK19)/AK20</f>
        <v>0</v>
      </c>
      <c r="AI41" s="39">
        <f t="shared" ref="AI41" si="118">SUMPRODUCT(AI31:AI39,AK11:AK19)/AK20</f>
        <v>0</v>
      </c>
      <c r="AJ41" s="39">
        <f t="shared" ref="AJ41" si="119">SUMPRODUCT(AJ31:AJ39,AK11:AK19)/AK20</f>
        <v>0.79784031365095565</v>
      </c>
      <c r="AK41" s="47" t="s">
        <v>22</v>
      </c>
      <c r="AL41" s="40">
        <f t="shared" ref="AL41:AQ41" si="120">SUM(AL31:AL40)</f>
        <v>0</v>
      </c>
      <c r="AM41" s="40">
        <f t="shared" si="120"/>
        <v>5</v>
      </c>
      <c r="AN41" s="40">
        <f t="shared" si="120"/>
        <v>6</v>
      </c>
      <c r="AO41" s="40">
        <f t="shared" si="120"/>
        <v>5</v>
      </c>
      <c r="AP41" s="40">
        <f t="shared" si="120"/>
        <v>5</v>
      </c>
      <c r="AQ41" s="40">
        <f t="shared" si="120"/>
        <v>0</v>
      </c>
      <c r="BA41" s="86"/>
      <c r="BB41" s="2" t="s">
        <v>21</v>
      </c>
      <c r="BC41" s="39">
        <f t="shared" ref="BC41" si="121">SUMPRODUCT(BC31:BC39,BK11:BK19)/BK20</f>
        <v>0.94271462405155992</v>
      </c>
      <c r="BD41" s="39">
        <f t="shared" ref="BD41" si="122">SUMPRODUCT(BD31:BD39,BK11:BK19)/BK20</f>
        <v>1.080910156930813</v>
      </c>
      <c r="BE41" s="39">
        <f t="shared" ref="BE41" si="123">SUMPRODUCT(BE31:BE39,BK11:BK19)/BK20</f>
        <v>0.97201228965745123</v>
      </c>
      <c r="BF41" s="39">
        <f t="shared" ref="BF41" si="124">SUMPRODUCT(BF31:BF39,BK11:BK19)/BK20</f>
        <v>0.95340002894795883</v>
      </c>
      <c r="BG41" s="39">
        <f t="shared" ref="BG41" si="125">SUMPRODUCT(BG31:BG39,BK11:BK19)/BK20</f>
        <v>0.98954745809488009</v>
      </c>
      <c r="BH41" s="39">
        <f t="shared" ref="BH41" si="126">SUMPRODUCT(BH31:BH39,BK11:BK19)/BK20</f>
        <v>0</v>
      </c>
      <c r="BI41" s="39">
        <f t="shared" ref="BI41" si="127">SUMPRODUCT(BI31:BI39,BK11:BK19)/BK20</f>
        <v>0</v>
      </c>
      <c r="BJ41" s="39">
        <f t="shared" ref="BJ41" si="128">SUMPRODUCT(BJ31:BJ39,BK11:BK19)/BK20</f>
        <v>1.09571908305985</v>
      </c>
      <c r="BK41" s="47" t="s">
        <v>22</v>
      </c>
      <c r="BL41" s="40">
        <f t="shared" ref="BL41:BQ41" si="129">SUM(BL31:BL40)</f>
        <v>6</v>
      </c>
      <c r="BM41" s="40">
        <f t="shared" si="129"/>
        <v>6</v>
      </c>
      <c r="BN41" s="40">
        <f t="shared" si="129"/>
        <v>6</v>
      </c>
      <c r="BO41" s="40">
        <f t="shared" si="129"/>
        <v>6</v>
      </c>
      <c r="BP41" s="40">
        <f t="shared" si="129"/>
        <v>6</v>
      </c>
      <c r="BQ41" s="40">
        <f t="shared" si="129"/>
        <v>6</v>
      </c>
      <c r="BY41" s="86"/>
      <c r="CB41" s="2" t="s">
        <v>21</v>
      </c>
      <c r="CC41" s="39">
        <f t="shared" ref="CC41" si="130">SUMPRODUCT(CC31:CC39,CK11:CK19)/CK20</f>
        <v>0.89893804293956237</v>
      </c>
      <c r="CD41" s="39">
        <f t="shared" ref="CD41" si="131">SUMPRODUCT(CD31:CD39,CK11:CK19)/CK20</f>
        <v>1.2129041841926498</v>
      </c>
      <c r="CE41" s="39">
        <f t="shared" ref="CE41" si="132">SUMPRODUCT(CE31:CE39,CK11:CK19)/CK20</f>
        <v>1.0705774218021564</v>
      </c>
      <c r="CF41" s="39">
        <f t="shared" ref="CF41" si="133">SUMPRODUCT(CF31:CF39,CK11:CK19)/CK20</f>
        <v>1.1019549377813951</v>
      </c>
      <c r="CG41" s="39">
        <f t="shared" ref="CG41" si="134">SUMPRODUCT(CG31:CG39,CK11:CK19)/CK20</f>
        <v>1.2351459132918834</v>
      </c>
      <c r="CH41" s="39">
        <f t="shared" ref="CH41" si="135">SUMPRODUCT(CH31:CH39,CK11:CK19)/CK20</f>
        <v>0</v>
      </c>
      <c r="CI41" s="39">
        <f t="shared" ref="CI41" si="136">SUMPRODUCT(CI31:CI39,CK11:CK19)/CK20</f>
        <v>0</v>
      </c>
      <c r="CJ41" s="39">
        <f t="shared" ref="CJ41" si="137">SUMPRODUCT(CJ31:CJ39,CK11:CK19)/CK20</f>
        <v>0.95723745714091479</v>
      </c>
      <c r="CK41" s="47" t="s">
        <v>22</v>
      </c>
      <c r="CL41" s="40">
        <f t="shared" ref="CL41:CQ41" si="138">SUM(CL31:CL40)</f>
        <v>6</v>
      </c>
      <c r="CM41" s="40">
        <f t="shared" si="138"/>
        <v>6</v>
      </c>
      <c r="CN41" s="40">
        <f t="shared" si="138"/>
        <v>6</v>
      </c>
      <c r="CO41" s="40">
        <f t="shared" si="138"/>
        <v>6</v>
      </c>
      <c r="CP41" s="40">
        <f t="shared" si="138"/>
        <v>4</v>
      </c>
      <c r="CQ41" s="40">
        <f t="shared" si="138"/>
        <v>4</v>
      </c>
      <c r="DA41" s="86"/>
      <c r="DB41" s="2" t="s">
        <v>21</v>
      </c>
      <c r="DC41" s="39">
        <f t="shared" ref="DC41" si="139">SUMPRODUCT(DC31:DC39,DK11:DK19)/DK20</f>
        <v>0.93015926469894172</v>
      </c>
      <c r="DD41" s="39">
        <f t="shared" ref="DD41" si="140">SUMPRODUCT(DD31:DD39,DK11:DK19)/DK20</f>
        <v>1.0316594771920029</v>
      </c>
      <c r="DE41" s="39">
        <f t="shared" ref="DE41" si="141">SUMPRODUCT(DE31:DE39,DK11:DK19)/DK20</f>
        <v>0.8795953882588452</v>
      </c>
      <c r="DF41" s="39">
        <f t="shared" ref="DF41" si="142">SUMPRODUCT(DF31:DF39,DK11:DK19)/DK20</f>
        <v>1.031067641680496</v>
      </c>
      <c r="DG41" s="39">
        <f t="shared" ref="DG41" si="143">SUMPRODUCT(DG31:DG39,DK11:DK19)/DK20</f>
        <v>1.3056180292370023</v>
      </c>
      <c r="DH41" s="39">
        <f t="shared" ref="DH41" si="144">SUMPRODUCT(DH31:DH39,DK11:DK19)/DK20</f>
        <v>0</v>
      </c>
      <c r="DI41" s="39">
        <f t="shared" ref="DI41" si="145">SUMPRODUCT(DI31:DI39,DK11:DK19)/DK20</f>
        <v>0</v>
      </c>
      <c r="DJ41" s="39">
        <f t="shared" ref="DJ41" si="146">SUMPRODUCT(DJ31:DJ39,DK11:DK19)/DK20</f>
        <v>0.87113368960303961</v>
      </c>
      <c r="DK41" s="47" t="s">
        <v>22</v>
      </c>
      <c r="DL41" s="40">
        <f t="shared" ref="DL41:DQ41" si="147">SUM(DL31:DL40)</f>
        <v>4</v>
      </c>
      <c r="DM41" s="40">
        <f t="shared" si="147"/>
        <v>4</v>
      </c>
      <c r="DN41" s="40">
        <f t="shared" si="147"/>
        <v>6</v>
      </c>
      <c r="DO41" s="40">
        <f t="shared" si="147"/>
        <v>6</v>
      </c>
      <c r="DP41" s="40">
        <f t="shared" si="147"/>
        <v>6</v>
      </c>
      <c r="DQ41" s="40">
        <f t="shared" si="147"/>
        <v>2</v>
      </c>
      <c r="EA41" s="86"/>
      <c r="EB41" s="2" t="s">
        <v>21</v>
      </c>
      <c r="EC41" s="39">
        <f t="shared" ref="EC41" si="148">SUMPRODUCT(EC31:EC39,EK11:EK19)/EK20</f>
        <v>1.0825500737615001</v>
      </c>
      <c r="ED41" s="39">
        <f t="shared" ref="ED41" si="149">SUMPRODUCT(ED31:ED39,EK11:EK19)/EK20</f>
        <v>0.92914751400016904</v>
      </c>
      <c r="EE41" s="39">
        <f t="shared" ref="EE41" si="150">SUMPRODUCT(EE31:EE39,EK11:EK19)/EK20</f>
        <v>1.0665802587164761</v>
      </c>
      <c r="EF41" s="39">
        <f t="shared" ref="EF41" si="151">SUMPRODUCT(EF31:EF39,EK11:EK19)/EK20</f>
        <v>1.024594655259786</v>
      </c>
      <c r="EG41" s="39">
        <f t="shared" ref="EG41" si="152">SUMPRODUCT(EG31:EG39,EK11:EK19)/EK20</f>
        <v>0.94999939490935037</v>
      </c>
      <c r="EH41" s="39">
        <f t="shared" ref="EH41" si="153">SUMPRODUCT(EH31:EH39,EK11:EK19)/EK20</f>
        <v>0</v>
      </c>
      <c r="EI41" s="39">
        <f t="shared" ref="EI41" si="154">SUMPRODUCT(EI31:EI39,EK11:EK19)/EK20</f>
        <v>0</v>
      </c>
      <c r="EJ41" s="39">
        <f t="shared" ref="EJ41" si="155">SUMPRODUCT(EJ31:EJ39,EK11:EK19)/EK20</f>
        <v>0.99296766845985862</v>
      </c>
      <c r="EK41" s="47" t="s">
        <v>22</v>
      </c>
      <c r="EL41" s="40">
        <f t="shared" ref="EL41:EQ41" si="156">SUM(EL31:EL40)</f>
        <v>6</v>
      </c>
      <c r="EM41" s="40">
        <f t="shared" si="156"/>
        <v>6</v>
      </c>
      <c r="EN41" s="40">
        <f t="shared" si="156"/>
        <v>5</v>
      </c>
      <c r="EO41" s="40">
        <f t="shared" si="156"/>
        <v>6</v>
      </c>
      <c r="EP41" s="40">
        <f t="shared" si="156"/>
        <v>6</v>
      </c>
      <c r="EQ41" s="40">
        <f t="shared" si="156"/>
        <v>7</v>
      </c>
      <c r="EY41" s="86"/>
      <c r="FB41" s="2" t="s">
        <v>21</v>
      </c>
      <c r="FC41" s="39">
        <f t="shared" ref="FC41" si="157">SUMPRODUCT(FC31:FC39,FK11:FK19)/FK20</f>
        <v>1.3284743978320124</v>
      </c>
      <c r="FD41" s="39">
        <f t="shared" ref="FD41" si="158">SUMPRODUCT(FD31:FD39,FK11:FK19)/FK20</f>
        <v>1.1467106864895904</v>
      </c>
      <c r="FE41" s="39">
        <f t="shared" ref="FE41" si="159">SUMPRODUCT(FE31:FE39,FK11:FK19)/FK20</f>
        <v>1.0088656853451412</v>
      </c>
      <c r="FF41" s="39">
        <f t="shared" ref="FF41" si="160">SUMPRODUCT(FF31:FF39,FK11:FK19)/FK20</f>
        <v>1.0041328973878654</v>
      </c>
      <c r="FG41" s="39">
        <f t="shared" ref="FG41" si="161">SUMPRODUCT(FG31:FG39,FK11:FK19)/FK20</f>
        <v>1.361045212472541</v>
      </c>
      <c r="FH41" s="39">
        <f t="shared" ref="FH41" si="162">SUMPRODUCT(FH31:FH39,FK11:FK19)/FK20</f>
        <v>0</v>
      </c>
      <c r="FI41" s="39">
        <f t="shared" ref="FI41" si="163">SUMPRODUCT(FI31:FI39,FK11:FK19)/FK20</f>
        <v>0</v>
      </c>
      <c r="FJ41" s="39">
        <f t="shared" ref="FJ41" si="164">SUMPRODUCT(FJ31:FJ39,FK11:FK19)/FK20</f>
        <v>0.70978931842712156</v>
      </c>
      <c r="FK41" s="47" t="s">
        <v>22</v>
      </c>
      <c r="FL41" s="40">
        <f t="shared" ref="FL41:FQ41" si="165">SUM(FL31:FL40)</f>
        <v>7</v>
      </c>
      <c r="FM41" s="40">
        <f t="shared" si="165"/>
        <v>6</v>
      </c>
      <c r="FN41" s="40">
        <f t="shared" si="165"/>
        <v>5</v>
      </c>
      <c r="FO41" s="40">
        <f t="shared" si="165"/>
        <v>5</v>
      </c>
      <c r="FP41" s="40">
        <f t="shared" si="165"/>
        <v>3</v>
      </c>
      <c r="FQ41" s="40">
        <f t="shared" si="165"/>
        <v>4</v>
      </c>
      <c r="FY41" s="86"/>
      <c r="GB41" s="2" t="s">
        <v>21</v>
      </c>
      <c r="GC41" s="39">
        <f t="shared" ref="GC41" si="166">SUMPRODUCT(GC31:GC39,GK11:GK19)/GK20</f>
        <v>0.85009233840966236</v>
      </c>
      <c r="GD41" s="39">
        <f t="shared" ref="GD41" si="167">SUMPRODUCT(GD31:GD39,GK11:GK19)/GK20</f>
        <v>1.0497300775408829</v>
      </c>
      <c r="GE41" s="39">
        <f t="shared" ref="GE41" si="168">SUMPRODUCT(GE31:GE39,GK11:GK19)/GK20</f>
        <v>1.0381815833324182</v>
      </c>
      <c r="GF41" s="39">
        <f t="shared" ref="GF41" si="169">SUMPRODUCT(GF31:GF39,GK11:GK19)/GK20</f>
        <v>0.79423950509033348</v>
      </c>
      <c r="GG41" s="39">
        <f t="shared" ref="GG41" si="170">SUMPRODUCT(GG31:GG39,GK11:GK19)/GK20</f>
        <v>1.0958836192720389</v>
      </c>
      <c r="GH41" s="39">
        <f t="shared" ref="GH41" si="171">SUMPRODUCT(GH31:GH39,GK11:GK19)/GK20</f>
        <v>0</v>
      </c>
      <c r="GI41" s="39">
        <f t="shared" ref="GI41" si="172">SUMPRODUCT(GI31:GI39,GK11:GK19)/GK20</f>
        <v>0</v>
      </c>
      <c r="GJ41" s="39">
        <f t="shared" ref="GJ41" si="173">SUMPRODUCT(GJ31:GJ39,GK11:GK19)/GK20</f>
        <v>0.84074486853560926</v>
      </c>
      <c r="GK41" s="47" t="s">
        <v>22</v>
      </c>
      <c r="GL41" s="40">
        <f t="shared" ref="GL41:GQ41" si="174">SUM(GL31:GL40)</f>
        <v>6</v>
      </c>
      <c r="GM41" s="40">
        <f t="shared" si="174"/>
        <v>5</v>
      </c>
      <c r="GN41" s="40">
        <f t="shared" si="174"/>
        <v>5</v>
      </c>
      <c r="GO41" s="40">
        <f t="shared" si="174"/>
        <v>6</v>
      </c>
      <c r="GP41" s="40">
        <f t="shared" si="174"/>
        <v>6</v>
      </c>
      <c r="GQ41" s="40">
        <f t="shared" si="174"/>
        <v>6</v>
      </c>
      <c r="GY41" s="86"/>
      <c r="HB41" s="2" t="s">
        <v>21</v>
      </c>
      <c r="HC41" s="39">
        <f t="shared" ref="HC41" si="175">SUMPRODUCT(HC31:HC39,HK11:HK19)/HK20</f>
        <v>0.96862679036505062</v>
      </c>
      <c r="HD41" s="39">
        <f t="shared" ref="HD41" si="176">SUMPRODUCT(HD31:HD39,HK11:HK19)/HK20</f>
        <v>1.0962259229579745</v>
      </c>
      <c r="HE41" s="39">
        <f t="shared" ref="HE41" si="177">SUMPRODUCT(HE31:HE39,HK11:HK19)/HK20</f>
        <v>0.97255090049793236</v>
      </c>
      <c r="HF41" s="39">
        <f t="shared" ref="HF41" si="178">SUMPRODUCT(HF31:HF39,HK11:HK19)/HK20</f>
        <v>1.1648759769137005</v>
      </c>
      <c r="HG41" s="39">
        <f t="shared" ref="HG41" si="179">SUMPRODUCT(HG31:HG39,HK11:HK19)/HK20</f>
        <v>1.0818540463905071</v>
      </c>
      <c r="HH41" s="39">
        <f t="shared" ref="HH41" si="180">SUMPRODUCT(HH31:HH39,HK11:HK19)/HK20</f>
        <v>0</v>
      </c>
      <c r="HI41" s="39">
        <f t="shared" ref="HI41" si="181">SUMPRODUCT(HI31:HI39,HK11:HK19)/HK20</f>
        <v>0</v>
      </c>
      <c r="HJ41" s="39">
        <f t="shared" ref="HJ41" si="182">SUMPRODUCT(HJ31:HJ39,HK11:HK19)/HK20</f>
        <v>1.1194139083266657</v>
      </c>
      <c r="HK41" s="47" t="s">
        <v>22</v>
      </c>
      <c r="HL41" s="40">
        <f t="shared" ref="HL41:HQ41" si="183">SUM(HL31:HL40)</f>
        <v>4</v>
      </c>
      <c r="HM41" s="40">
        <f t="shared" si="183"/>
        <v>6</v>
      </c>
      <c r="HN41" s="40">
        <f t="shared" si="183"/>
        <v>7</v>
      </c>
      <c r="HO41" s="40">
        <f t="shared" si="183"/>
        <v>7</v>
      </c>
      <c r="HP41" s="40">
        <f t="shared" si="183"/>
        <v>6</v>
      </c>
      <c r="HQ41" s="40">
        <f t="shared" si="183"/>
        <v>7</v>
      </c>
    </row>
    <row r="42" spans="1:233" x14ac:dyDescent="0.25">
      <c r="B42" s="48" t="s">
        <v>23</v>
      </c>
      <c r="C42" s="49">
        <f>IF(L41=0,0,SUMPRODUCT(C31:C39,L31:L39)/L41)</f>
        <v>1.054408719733658</v>
      </c>
      <c r="D42" s="49">
        <f>IF(M41=0,0,SUMPRODUCT(D31:D39,M31:M39)/M41)</f>
        <v>0.99208496420876491</v>
      </c>
      <c r="E42" s="49">
        <f>IF(N41=0,0,SUMPRODUCT(E31:E39,N31:N39)/N41)</f>
        <v>0.93991411987112095</v>
      </c>
      <c r="F42" s="49">
        <f>IF(O41=0,0,SUMPRODUCT(F31:F39,O31:O39)/O41)</f>
        <v>0.78079790359208401</v>
      </c>
      <c r="G42" s="49">
        <f>IF(P41=0,0,SUMPRODUCT(G31:G39,P31:P39)/P41)</f>
        <v>0.98815312220266405</v>
      </c>
      <c r="H42" s="50">
        <f t="shared" ref="H42:I42" si="184">IF(Q41=0,0,SUMPRODUCT(H31:H39,Q31:Q39)/Q41)</f>
        <v>0</v>
      </c>
      <c r="I42" s="50">
        <f t="shared" si="184"/>
        <v>0</v>
      </c>
      <c r="J42" s="49">
        <f>IF(Q41=0,0,SUMPRODUCT(J31:J39,Q31:Q39)/Q41)</f>
        <v>0.70553834457644449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87"/>
      <c r="Z42" s="51"/>
      <c r="AA42" s="51"/>
      <c r="AB42" s="52" t="s">
        <v>23</v>
      </c>
      <c r="AC42" s="49">
        <f t="shared" ref="AC42:AI42" si="185">IF(AL41=0,0,SUMPRODUCT(AC31:AC39,AL31:AL39)/AL41)</f>
        <v>0</v>
      </c>
      <c r="AD42" s="49">
        <f t="shared" si="185"/>
        <v>1.1052893515100681</v>
      </c>
      <c r="AE42" s="49">
        <f t="shared" si="185"/>
        <v>1.1055696707854998</v>
      </c>
      <c r="AF42" s="49">
        <f t="shared" si="185"/>
        <v>0.96798235148493994</v>
      </c>
      <c r="AG42" s="49">
        <f t="shared" si="185"/>
        <v>1.3087496195158954</v>
      </c>
      <c r="AH42" s="50">
        <f t="shared" si="185"/>
        <v>0</v>
      </c>
      <c r="AI42" s="50">
        <f t="shared" si="185"/>
        <v>0</v>
      </c>
      <c r="AJ42" s="49">
        <f t="shared" ref="AJ42" si="186">IF(AQ41=0,0,SUMPRODUCT(AJ31:AJ39,AQ31:AQ39)/AQ41)</f>
        <v>0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87"/>
      <c r="BB42" s="52" t="s">
        <v>23</v>
      </c>
      <c r="BC42" s="49">
        <f t="shared" ref="BC42:BI42" si="187">IF(BL41=0,0,SUMPRODUCT(BC31:BC39,BL31:BL39)/BL41)</f>
        <v>0.91604902586994674</v>
      </c>
      <c r="BD42" s="49">
        <f t="shared" si="187"/>
        <v>1.0930668938723842</v>
      </c>
      <c r="BE42" s="49">
        <f t="shared" si="187"/>
        <v>0.96140105673407883</v>
      </c>
      <c r="BF42" s="49">
        <f t="shared" si="187"/>
        <v>0.93066732824218379</v>
      </c>
      <c r="BG42" s="49">
        <f t="shared" si="187"/>
        <v>1.1544720344440267</v>
      </c>
      <c r="BH42" s="50">
        <f t="shared" si="187"/>
        <v>0</v>
      </c>
      <c r="BI42" s="50">
        <f t="shared" si="187"/>
        <v>0</v>
      </c>
      <c r="BJ42" s="49">
        <f t="shared" ref="BJ42" si="188">IF(BQ41=0,0,SUMPRODUCT(BJ31:BJ39,BQ31:BQ39)/BQ41)</f>
        <v>1.0669180969136824</v>
      </c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87"/>
      <c r="BZ42" s="51"/>
      <c r="CA42" s="51"/>
      <c r="CB42" s="52" t="s">
        <v>23</v>
      </c>
      <c r="CC42" s="49">
        <f t="shared" ref="CC42:CI42" si="189">IF(CL41=0,0,SUMPRODUCT(CC31:CC39,CL31:CL39)/CL41)</f>
        <v>1.0487610500961562</v>
      </c>
      <c r="CD42" s="49">
        <f t="shared" si="189"/>
        <v>1.2360127137779449</v>
      </c>
      <c r="CE42" s="49">
        <f t="shared" si="189"/>
        <v>1.0963480495026043</v>
      </c>
      <c r="CF42" s="49">
        <f t="shared" si="189"/>
        <v>1.124934380455699</v>
      </c>
      <c r="CG42" s="49">
        <f t="shared" si="189"/>
        <v>1.2728365698354211</v>
      </c>
      <c r="CH42" s="50">
        <f t="shared" si="189"/>
        <v>0</v>
      </c>
      <c r="CI42" s="50">
        <f t="shared" si="189"/>
        <v>0</v>
      </c>
      <c r="CJ42" s="49">
        <f t="shared" ref="CJ42" si="190">IF(CQ41=0,0,SUMPRODUCT(CJ31:CJ39,CQ31:CQ39)/CQ41)</f>
        <v>1.0191585651074229</v>
      </c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87"/>
      <c r="DB42" s="52" t="s">
        <v>23</v>
      </c>
      <c r="DC42" s="49">
        <f t="shared" ref="DC42:DI42" si="191">IF(DL41=0,0,SUMPRODUCT(DC31:DC39,DL31:DL39)/DL41)</f>
        <v>0.890117067419959</v>
      </c>
      <c r="DD42" s="49">
        <f t="shared" si="191"/>
        <v>1.0177236181485307</v>
      </c>
      <c r="DE42" s="49">
        <f t="shared" si="191"/>
        <v>0.8795953882588452</v>
      </c>
      <c r="DF42" s="49">
        <f t="shared" si="191"/>
        <v>1.031067641680496</v>
      </c>
      <c r="DG42" s="49">
        <f t="shared" si="191"/>
        <v>1.3056180292370023</v>
      </c>
      <c r="DH42" s="50">
        <f t="shared" si="191"/>
        <v>0</v>
      </c>
      <c r="DI42" s="50">
        <f t="shared" si="191"/>
        <v>0</v>
      </c>
      <c r="DJ42" s="49">
        <f t="shared" ref="DJ42" si="192">IF(DQ41=0,0,SUMPRODUCT(DJ31:DJ39,DQ31:DQ39)/DQ41)</f>
        <v>0.94656187241590117</v>
      </c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87"/>
      <c r="EB42" s="52" t="s">
        <v>23</v>
      </c>
      <c r="EC42" s="49">
        <f t="shared" ref="EC42:EI42" si="193">IF(EL41=0,0,SUMPRODUCT(EC31:EC39,EL31:EL39)/EL41)</f>
        <v>1.1161675847092747</v>
      </c>
      <c r="ED42" s="49">
        <f t="shared" si="193"/>
        <v>0.91101065246339996</v>
      </c>
      <c r="EE42" s="49">
        <f t="shared" si="193"/>
        <v>1.0748763397926298</v>
      </c>
      <c r="EF42" s="49">
        <f t="shared" si="193"/>
        <v>1.0001597262297277</v>
      </c>
      <c r="EG42" s="49">
        <f t="shared" si="193"/>
        <v>1.108332627394242</v>
      </c>
      <c r="EH42" s="50">
        <f t="shared" si="193"/>
        <v>0</v>
      </c>
      <c r="EI42" s="50">
        <f t="shared" si="193"/>
        <v>0</v>
      </c>
      <c r="EJ42" s="49">
        <f t="shared" ref="EJ42" si="194">IF(EQ41=0,0,SUMPRODUCT(EJ31:EJ39,EQ31:EQ39)/EQ41)</f>
        <v>0.99296766845985862</v>
      </c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87"/>
      <c r="EZ42" s="51"/>
      <c r="FA42" s="51"/>
      <c r="FB42" s="52" t="s">
        <v>23</v>
      </c>
      <c r="FC42" s="49">
        <f t="shared" ref="FC42:FI42" si="195">IF(FL41=0,0,SUMPRODUCT(FC31:FC39,FL31:FL39)/FL41)</f>
        <v>1.3284743978320124</v>
      </c>
      <c r="FD42" s="49">
        <f t="shared" si="195"/>
        <v>1.0974339973320821</v>
      </c>
      <c r="FE42" s="49">
        <f t="shared" si="195"/>
        <v>0.98290428766817006</v>
      </c>
      <c r="FF42" s="49">
        <f t="shared" si="195"/>
        <v>0.99895958906292326</v>
      </c>
      <c r="FG42" s="49">
        <f t="shared" si="195"/>
        <v>1.2269562455295195</v>
      </c>
      <c r="FH42" s="50">
        <f t="shared" si="195"/>
        <v>0</v>
      </c>
      <c r="FI42" s="50">
        <f t="shared" si="195"/>
        <v>0</v>
      </c>
      <c r="FJ42" s="49">
        <f t="shared" ref="FJ42" si="196">IF(FQ41=0,0,SUMPRODUCT(FJ31:FJ39,FQ31:FQ39)/FQ41)</f>
        <v>0.74294016241392347</v>
      </c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87"/>
      <c r="FZ42" s="51"/>
      <c r="GA42" s="51"/>
      <c r="GB42" s="52" t="s">
        <v>23</v>
      </c>
      <c r="GC42" s="49">
        <f t="shared" ref="GC42:GI42" si="197">IF(GL41=0,0,SUMPRODUCT(GC31:GC39,GL31:GL39)/GL41)</f>
        <v>0.99177439481127283</v>
      </c>
      <c r="GD42" s="49">
        <f t="shared" si="197"/>
        <v>1.0558377511935779</v>
      </c>
      <c r="GE42" s="49">
        <f t="shared" si="197"/>
        <v>1.039745197184089</v>
      </c>
      <c r="GF42" s="49">
        <f t="shared" si="197"/>
        <v>0.92661275593872239</v>
      </c>
      <c r="GG42" s="49">
        <f t="shared" si="197"/>
        <v>0.91690700326921093</v>
      </c>
      <c r="GH42" s="50">
        <f t="shared" si="197"/>
        <v>0</v>
      </c>
      <c r="GI42" s="50">
        <f t="shared" si="197"/>
        <v>0</v>
      </c>
      <c r="GJ42" s="49">
        <f t="shared" ref="GJ42" si="198">IF(GQ41=0,0,SUMPRODUCT(GJ31:GJ39,GQ31:GQ39)/GQ41)</f>
        <v>0.86168016418965132</v>
      </c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87"/>
      <c r="GZ42" s="51"/>
      <c r="HA42" s="51"/>
      <c r="HB42" s="52" t="s">
        <v>23</v>
      </c>
      <c r="HC42" s="49">
        <f t="shared" ref="HC42:HI42" si="199">IF(HL41=0,0,SUMPRODUCT(HC31:HC39,HL31:HL39)/HL41)</f>
        <v>1.0753814787686566</v>
      </c>
      <c r="HD42" s="49">
        <f t="shared" si="199"/>
        <v>1.0848143084124027</v>
      </c>
      <c r="HE42" s="49">
        <f t="shared" si="199"/>
        <v>0.97255090049793236</v>
      </c>
      <c r="HF42" s="49">
        <f t="shared" si="199"/>
        <v>1.1648759769137005</v>
      </c>
      <c r="HG42" s="49">
        <f t="shared" si="199"/>
        <v>1.2621630541222582</v>
      </c>
      <c r="HH42" s="50">
        <f t="shared" si="199"/>
        <v>0</v>
      </c>
      <c r="HI42" s="50">
        <f t="shared" si="199"/>
        <v>0</v>
      </c>
      <c r="HJ42" s="49">
        <f t="shared" ref="HJ42" si="200">IF(HQ41=0,0,SUMPRODUCT(HJ31:HJ39,HQ31:HQ39)/HQ41)</f>
        <v>1.1194139083266657</v>
      </c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3"/>
    </row>
    <row r="43" spans="1:233" x14ac:dyDescent="0.25">
      <c r="B43" s="2" t="s">
        <v>24</v>
      </c>
      <c r="C43" s="39">
        <f>STDEV(C33:C34,C36:C39)</f>
        <v>0.42230545269191411</v>
      </c>
      <c r="D43" s="39">
        <f t="shared" ref="D43:I43" si="201">STDEV(D33:D34,D36:D39)</f>
        <v>0.15809973305319577</v>
      </c>
      <c r="E43" s="39">
        <f t="shared" si="201"/>
        <v>0.1119424315362948</v>
      </c>
      <c r="F43" s="39">
        <f t="shared" si="201"/>
        <v>7.9105599164301918E-2</v>
      </c>
      <c r="G43" s="39">
        <f t="shared" si="201"/>
        <v>0.107569464390583</v>
      </c>
      <c r="H43" s="39">
        <f t="shared" si="201"/>
        <v>0</v>
      </c>
      <c r="I43" s="39">
        <f t="shared" si="201"/>
        <v>0</v>
      </c>
      <c r="J43" s="39">
        <f>STDEV(J34,J36:J39)</f>
        <v>5.671669091890192E-2</v>
      </c>
      <c r="Y43" s="86"/>
      <c r="AB43" s="2" t="s">
        <v>24</v>
      </c>
      <c r="AC43" s="39">
        <f t="shared" ref="AC43:AI43" si="202">STDEV(AC33:AC34,AC36:AC39)</f>
        <v>4.3895452875583295E-2</v>
      </c>
      <c r="AD43" s="39">
        <f t="shared" si="202"/>
        <v>0.12053253603551758</v>
      </c>
      <c r="AE43" s="39">
        <f t="shared" si="202"/>
        <v>0.11001729660482075</v>
      </c>
      <c r="AF43" s="39">
        <f t="shared" si="202"/>
        <v>0.11339961125759437</v>
      </c>
      <c r="AG43" s="39">
        <f t="shared" si="202"/>
        <v>0.51172985036976459</v>
      </c>
      <c r="AH43" s="39">
        <f t="shared" si="202"/>
        <v>0</v>
      </c>
      <c r="AI43" s="39">
        <f t="shared" si="202"/>
        <v>0</v>
      </c>
      <c r="AJ43" s="39">
        <f t="shared" ref="AJ43" si="203">STDEV(AJ34,AJ36:AJ39)</f>
        <v>5.1671971850532281E-2</v>
      </c>
      <c r="BA43" s="86"/>
      <c r="BB43" s="2" t="s">
        <v>24</v>
      </c>
      <c r="BC43" s="39">
        <f t="shared" ref="BC43:BI43" si="204">STDEV(BC33:BC34,BC36:BC39)</f>
        <v>9.030815349138091E-2</v>
      </c>
      <c r="BD43" s="39">
        <f t="shared" si="204"/>
        <v>4.8153136471925609E-2</v>
      </c>
      <c r="BE43" s="39">
        <f t="shared" si="204"/>
        <v>3.8802412364660852E-2</v>
      </c>
      <c r="BF43" s="39">
        <f t="shared" si="204"/>
        <v>8.6000958458841925E-2</v>
      </c>
      <c r="BG43" s="39">
        <f t="shared" si="204"/>
        <v>0.46847840771987431</v>
      </c>
      <c r="BH43" s="39">
        <f t="shared" si="204"/>
        <v>0</v>
      </c>
      <c r="BI43" s="39">
        <f t="shared" si="204"/>
        <v>0</v>
      </c>
      <c r="BJ43" s="39">
        <f t="shared" ref="BJ43" si="205">STDEV(BJ34,BJ36:BJ39)</f>
        <v>0.10068472568838659</v>
      </c>
      <c r="BY43" s="86"/>
      <c r="CB43" s="2" t="s">
        <v>24</v>
      </c>
      <c r="CC43" s="39">
        <f t="shared" ref="CC43:CI43" si="206">STDEV(CC33:CC34,CC36:CC39)</f>
        <v>0.44615083363503272</v>
      </c>
      <c r="CD43" s="39">
        <f t="shared" si="206"/>
        <v>8.3985671513968824E-2</v>
      </c>
      <c r="CE43" s="39">
        <f t="shared" si="206"/>
        <v>9.1865766474530972E-2</v>
      </c>
      <c r="CF43" s="39">
        <f t="shared" si="206"/>
        <v>8.8748518703003654E-2</v>
      </c>
      <c r="CG43" s="39">
        <f t="shared" si="206"/>
        <v>0.11190129176245139</v>
      </c>
      <c r="CH43" s="39">
        <f t="shared" si="206"/>
        <v>0</v>
      </c>
      <c r="CI43" s="39">
        <f t="shared" si="206"/>
        <v>0</v>
      </c>
      <c r="CJ43" s="39">
        <f t="shared" ref="CJ43" si="207">STDEV(CJ34,CJ36:CJ39)</f>
        <v>0.16124737838380709</v>
      </c>
      <c r="DA43" s="86"/>
      <c r="DB43" s="2" t="s">
        <v>24</v>
      </c>
      <c r="DC43" s="39">
        <f t="shared" ref="DC43:DI43" si="208">STDEV(DC33:DC34,DC36:DC39)</f>
        <v>7.8627703188099168E-2</v>
      </c>
      <c r="DD43" s="39">
        <f t="shared" si="208"/>
        <v>4.6749474797479637E-2</v>
      </c>
      <c r="DE43" s="39">
        <f t="shared" si="208"/>
        <v>0.10253673781114808</v>
      </c>
      <c r="DF43" s="39">
        <f t="shared" si="208"/>
        <v>0.20649315346124658</v>
      </c>
      <c r="DG43" s="39">
        <f t="shared" si="208"/>
        <v>0.52363388052252346</v>
      </c>
      <c r="DH43" s="39">
        <f t="shared" si="208"/>
        <v>0</v>
      </c>
      <c r="DI43" s="39">
        <f t="shared" si="208"/>
        <v>0</v>
      </c>
      <c r="DJ43" s="39">
        <f t="shared" ref="DJ43" si="209">STDEV(DJ34,DJ36:DJ39)</f>
        <v>0.11926029094316601</v>
      </c>
      <c r="EA43" s="86"/>
      <c r="EB43" s="2" t="s">
        <v>24</v>
      </c>
      <c r="EC43" s="39">
        <f t="shared" ref="EC43:EI43" si="210">STDEV(EC33:EC34,EC36:EC39)</f>
        <v>0.11378335138859938</v>
      </c>
      <c r="ED43" s="39">
        <f t="shared" si="210"/>
        <v>5.7457140322914754E-2</v>
      </c>
      <c r="EE43" s="39">
        <f t="shared" si="210"/>
        <v>4.7160877512280951E-2</v>
      </c>
      <c r="EF43" s="39">
        <f t="shared" si="210"/>
        <v>8.4814115999967465E-2</v>
      </c>
      <c r="EG43" s="39">
        <f t="shared" si="210"/>
        <v>0.46229437844809967</v>
      </c>
      <c r="EH43" s="39">
        <f t="shared" si="210"/>
        <v>0</v>
      </c>
      <c r="EI43" s="39">
        <f t="shared" si="210"/>
        <v>0</v>
      </c>
      <c r="EJ43" s="39">
        <f t="shared" ref="EJ43" si="211">STDEV(EJ34,EJ36:EJ39)</f>
        <v>0.14262987734246632</v>
      </c>
      <c r="EY43" s="86"/>
      <c r="FB43" s="2" t="s">
        <v>24</v>
      </c>
      <c r="FC43" s="39">
        <f t="shared" ref="FC43:FI43" si="212">STDEV(FC33:FC34,FC36:FC39)</f>
        <v>0.53492996771540224</v>
      </c>
      <c r="FD43" s="39">
        <f t="shared" si="212"/>
        <v>0.13170927068176436</v>
      </c>
      <c r="FE43" s="39">
        <f t="shared" si="212"/>
        <v>0.10989750182186045</v>
      </c>
      <c r="FF43" s="39">
        <f t="shared" si="212"/>
        <v>0.12086343038181657</v>
      </c>
      <c r="FG43" s="39">
        <f t="shared" si="212"/>
        <v>0.16171987025052389</v>
      </c>
      <c r="FH43" s="39">
        <f t="shared" si="212"/>
        <v>0</v>
      </c>
      <c r="FI43" s="39">
        <f t="shared" si="212"/>
        <v>0</v>
      </c>
      <c r="FJ43" s="39">
        <f t="shared" ref="FJ43" si="213">STDEV(FJ34,FJ36:FJ39)</f>
        <v>9.0309452079339228E-2</v>
      </c>
      <c r="FY43" s="86"/>
      <c r="GB43" s="2" t="s">
        <v>24</v>
      </c>
      <c r="GC43" s="39">
        <f t="shared" ref="GC43:GI43" si="214">STDEV(GC33:GC34,GC36:GC39)</f>
        <v>0.42258941486258239</v>
      </c>
      <c r="GD43" s="39">
        <f t="shared" si="214"/>
        <v>5.6439462156858133E-2</v>
      </c>
      <c r="GE43" s="39">
        <f t="shared" si="214"/>
        <v>8.6626937965288517E-2</v>
      </c>
      <c r="GF43" s="39">
        <f t="shared" si="214"/>
        <v>0.38331943173648048</v>
      </c>
      <c r="GG43" s="39">
        <f t="shared" si="214"/>
        <v>0.5268257013742762</v>
      </c>
      <c r="GH43" s="39">
        <f t="shared" si="214"/>
        <v>0</v>
      </c>
      <c r="GI43" s="39">
        <f t="shared" si="214"/>
        <v>0</v>
      </c>
      <c r="GJ43" s="39">
        <f t="shared" ref="GJ43" si="215">STDEV(GJ34,GJ36:GJ39)</f>
        <v>7.3212579013474999E-2</v>
      </c>
      <c r="GY43" s="86"/>
      <c r="HB43" s="2" t="s">
        <v>24</v>
      </c>
      <c r="HC43" s="39">
        <f t="shared" ref="HC43:HI43" si="216">STDEV(HC33:HC34,HC36:HC39)</f>
        <v>0.10811519514002332</v>
      </c>
      <c r="HD43" s="39">
        <f t="shared" si="216"/>
        <v>4.387814846224853E-2</v>
      </c>
      <c r="HE43" s="39">
        <f t="shared" si="216"/>
        <v>7.2292219457300563E-2</v>
      </c>
      <c r="HF43" s="39">
        <f t="shared" si="216"/>
        <v>0.15848963094154381</v>
      </c>
      <c r="HG43" s="39">
        <f t="shared" si="216"/>
        <v>0.56307066651724047</v>
      </c>
      <c r="HH43" s="39">
        <f t="shared" si="216"/>
        <v>0</v>
      </c>
      <c r="HI43" s="39">
        <f t="shared" si="216"/>
        <v>0</v>
      </c>
      <c r="HJ43" s="39">
        <f t="shared" ref="HJ43" si="217">STDEV(HJ34,HJ36:HJ39)</f>
        <v>0.13912616885414669</v>
      </c>
    </row>
    <row r="44" spans="1:233" x14ac:dyDescent="0.25">
      <c r="Y44" s="86"/>
      <c r="BA44" s="86"/>
      <c r="BY44" s="86"/>
      <c r="DA44" s="86"/>
      <c r="EA44" s="86"/>
      <c r="EY44" s="86"/>
      <c r="FY44" s="86"/>
      <c r="GY44" s="86"/>
    </row>
    <row r="45" spans="1:233" hidden="1" x14ac:dyDescent="0.25">
      <c r="A45" s="2"/>
      <c r="B45" s="2"/>
      <c r="C45" s="39"/>
      <c r="D45" s="39"/>
      <c r="E45" s="39"/>
      <c r="F45" s="39"/>
      <c r="G45" s="39"/>
      <c r="Y45" s="86"/>
      <c r="AB45" s="2"/>
      <c r="AC45" s="39"/>
      <c r="AD45" s="39"/>
      <c r="AE45" s="39"/>
      <c r="AF45" s="39"/>
      <c r="AG45" s="39"/>
      <c r="BA45" s="86"/>
      <c r="BB45" s="2"/>
      <c r="BC45" s="39"/>
      <c r="BD45" s="39"/>
      <c r="BE45" s="39"/>
      <c r="BF45" s="39"/>
      <c r="BG45" s="39"/>
      <c r="BY45" s="86"/>
      <c r="CB45" s="2"/>
      <c r="CC45" s="39"/>
      <c r="CD45" s="39"/>
      <c r="CE45" s="39"/>
      <c r="CF45" s="39"/>
      <c r="CG45" s="39"/>
      <c r="DA45" s="86"/>
      <c r="DB45" s="2"/>
      <c r="DC45" s="39"/>
      <c r="DD45" s="39"/>
      <c r="DE45" s="39"/>
      <c r="DF45" s="39"/>
      <c r="DG45" s="39"/>
      <c r="EA45" s="86"/>
      <c r="EB45" s="2"/>
      <c r="EC45" s="39"/>
      <c r="ED45" s="39"/>
      <c r="EE45" s="39"/>
      <c r="EF45" s="39"/>
      <c r="EG45" s="39"/>
      <c r="EY45" s="86"/>
      <c r="FY45" s="86"/>
      <c r="GY45" s="86"/>
    </row>
    <row r="46" spans="1:233" hidden="1" x14ac:dyDescent="0.25">
      <c r="B46" s="2"/>
      <c r="C46" s="39"/>
      <c r="D46" s="39"/>
      <c r="E46" s="39"/>
      <c r="F46" s="39"/>
      <c r="G46" s="39"/>
      <c r="Y46" s="86"/>
      <c r="AB46" s="2"/>
      <c r="AC46" s="39"/>
      <c r="AD46" s="39"/>
      <c r="AE46" s="39"/>
      <c r="AF46" s="39"/>
      <c r="AG46" s="39"/>
      <c r="BA46" s="86"/>
      <c r="BB46" s="2"/>
      <c r="BC46" s="39"/>
      <c r="BD46" s="39"/>
      <c r="BE46" s="39"/>
      <c r="BF46" s="39"/>
      <c r="BG46" s="39"/>
      <c r="BY46" s="86"/>
      <c r="CB46" s="2"/>
      <c r="CC46" s="39"/>
      <c r="CD46" s="39"/>
      <c r="CE46" s="39"/>
      <c r="CF46" s="39"/>
      <c r="CG46" s="39"/>
      <c r="DA46" s="86"/>
      <c r="DB46" s="2"/>
      <c r="DC46" s="39"/>
      <c r="DD46" s="39"/>
      <c r="DE46" s="39"/>
      <c r="DF46" s="39"/>
      <c r="DG46" s="39"/>
      <c r="EA46" s="86"/>
      <c r="EB46" s="2"/>
      <c r="EC46" s="39"/>
      <c r="ED46" s="39"/>
      <c r="EE46" s="39"/>
      <c r="EF46" s="39"/>
      <c r="EG46" s="39"/>
      <c r="EY46" s="86"/>
      <c r="FY46" s="86"/>
      <c r="GY46" s="86"/>
    </row>
    <row r="47" spans="1:233" ht="18.75" thickBot="1" x14ac:dyDescent="0.3">
      <c r="B47" s="1" t="s">
        <v>25</v>
      </c>
      <c r="Y47" s="86"/>
      <c r="BA47" s="86"/>
      <c r="BY47" s="86"/>
      <c r="DA47" s="86"/>
      <c r="EA47" s="86"/>
      <c r="EY47" s="86"/>
      <c r="FY47" s="86"/>
      <c r="GY47" s="86"/>
    </row>
    <row r="48" spans="1:233" ht="15.75" thickBot="1" x14ac:dyDescent="0.3">
      <c r="O48" s="33" t="s">
        <v>26</v>
      </c>
      <c r="P48" s="54">
        <v>1.5</v>
      </c>
      <c r="S48" s="35">
        <f>S$27</f>
        <v>1</v>
      </c>
      <c r="U48" s="36">
        <f>U$27</f>
        <v>1.5</v>
      </c>
      <c r="V48" s="37">
        <f>V$27</f>
        <v>2</v>
      </c>
      <c r="Y48" s="86"/>
      <c r="BA48" s="86"/>
      <c r="BY48" s="86"/>
      <c r="DA48" s="86"/>
      <c r="EA48" s="86"/>
      <c r="EY48" s="86"/>
      <c r="FY48" s="86"/>
      <c r="GY48" s="86"/>
    </row>
    <row r="49" spans="1:207" x14ac:dyDescent="0.25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97" t="s">
        <v>19</v>
      </c>
      <c r="M49" s="98"/>
      <c r="N49" s="98"/>
      <c r="O49" s="98"/>
      <c r="P49" s="98"/>
      <c r="Q49" s="99"/>
      <c r="R49" s="56"/>
      <c r="S49" s="97" t="s">
        <v>20</v>
      </c>
      <c r="T49" s="98"/>
      <c r="U49" s="98"/>
      <c r="V49" s="98"/>
      <c r="W49" s="98"/>
      <c r="X49" s="99"/>
      <c r="Y49" s="88"/>
      <c r="Z49" s="56"/>
      <c r="AA49" s="56"/>
      <c r="AB49" s="55" t="s">
        <v>27</v>
      </c>
      <c r="BA49" s="88"/>
      <c r="BY49" s="88"/>
      <c r="DA49" s="88"/>
      <c r="EA49" s="88"/>
      <c r="EY49" s="88"/>
      <c r="FY49" s="88"/>
      <c r="GY49" s="88"/>
    </row>
    <row r="50" spans="1:207" ht="23.25" x14ac:dyDescent="0.25">
      <c r="A50" s="57" t="s">
        <v>28</v>
      </c>
      <c r="B50" s="14" t="s">
        <v>6</v>
      </c>
      <c r="C50" s="15" t="str">
        <f>C$10</f>
        <v>Mon</v>
      </c>
      <c r="D50" s="15" t="str">
        <f t="shared" ref="D50:J50" si="218">D$10</f>
        <v>Tue</v>
      </c>
      <c r="E50" s="15" t="str">
        <f t="shared" si="218"/>
        <v>Wed</v>
      </c>
      <c r="F50" s="15" t="str">
        <f t="shared" si="218"/>
        <v>Thu</v>
      </c>
      <c r="G50" s="15" t="str">
        <f t="shared" si="218"/>
        <v>Fri</v>
      </c>
      <c r="H50" s="15" t="str">
        <f t="shared" si="218"/>
        <v>Sat</v>
      </c>
      <c r="I50" s="15" t="str">
        <f t="shared" si="218"/>
        <v>Sun</v>
      </c>
      <c r="J50" s="15" t="str">
        <f t="shared" si="218"/>
        <v>Next Mon</v>
      </c>
      <c r="L50" s="15" t="s">
        <v>7</v>
      </c>
      <c r="M50" s="15" t="s">
        <v>8</v>
      </c>
      <c r="N50" s="15" t="s">
        <v>9</v>
      </c>
      <c r="O50" s="15" t="s">
        <v>10</v>
      </c>
      <c r="P50" s="15" t="s">
        <v>1</v>
      </c>
      <c r="Q50" s="16" t="str">
        <f>$J$10</f>
        <v>Next Mon</v>
      </c>
      <c r="S50" s="15" t="s">
        <v>7</v>
      </c>
      <c r="T50" s="15" t="s">
        <v>8</v>
      </c>
      <c r="U50" s="15" t="s">
        <v>9</v>
      </c>
      <c r="V50" s="15" t="s">
        <v>10</v>
      </c>
      <c r="W50" s="15" t="s">
        <v>1</v>
      </c>
      <c r="X50" s="16" t="str">
        <f>$J$10</f>
        <v>Next Mon</v>
      </c>
      <c r="Y50" s="86"/>
      <c r="AC50" s="15" t="s">
        <v>7</v>
      </c>
      <c r="AD50" s="15" t="s">
        <v>8</v>
      </c>
      <c r="AE50" s="15" t="s">
        <v>9</v>
      </c>
      <c r="AF50" s="15" t="s">
        <v>10</v>
      </c>
      <c r="AG50" s="15" t="s">
        <v>1</v>
      </c>
      <c r="AJ50" s="16" t="str">
        <f>$J$10</f>
        <v>Next Mon</v>
      </c>
      <c r="BA50" s="86"/>
      <c r="BY50" s="86"/>
      <c r="DA50" s="86"/>
      <c r="EA50" s="86"/>
      <c r="EY50" s="86"/>
      <c r="FY50" s="86"/>
      <c r="GY50" s="86"/>
    </row>
    <row r="51" spans="1:207" x14ac:dyDescent="0.25">
      <c r="A51" s="58">
        <v>1</v>
      </c>
      <c r="B51" s="18">
        <f>B$15</f>
        <v>36052</v>
      </c>
      <c r="C51" s="39">
        <f>C$42</f>
        <v>1.054408719733658</v>
      </c>
      <c r="D51" s="39">
        <f>D$42</f>
        <v>0.99208496420876491</v>
      </c>
      <c r="E51" s="39">
        <f>E$42</f>
        <v>0.93991411987112095</v>
      </c>
      <c r="F51" s="39">
        <f>F$42</f>
        <v>0.78079790359208401</v>
      </c>
      <c r="G51" s="39">
        <f>G$42</f>
        <v>0.98815312220266405</v>
      </c>
      <c r="J51" s="39">
        <f>J$42</f>
        <v>0.70553834457644449</v>
      </c>
      <c r="L51" s="59">
        <f>IF(C51=0,0,IF((ABS(C51-C$61)/C$63)&gt;$P$48,0,$A51))</f>
        <v>1</v>
      </c>
      <c r="M51" s="59">
        <f t="shared" ref="M51:P59" si="219">IF(D51=0,0,IF((ABS(D51-D$61)/D$63)&gt;$P$48,0,$A51))</f>
        <v>1</v>
      </c>
      <c r="N51" s="59">
        <f t="shared" si="219"/>
        <v>1</v>
      </c>
      <c r="O51" s="59">
        <f t="shared" si="219"/>
        <v>0</v>
      </c>
      <c r="P51" s="59">
        <f t="shared" si="219"/>
        <v>1</v>
      </c>
      <c r="Q51" s="59">
        <f>IF(J51=0,0,IF((ABS(J51-J$61)/J$63)&gt;$P$48,0,$A51))</f>
        <v>1</v>
      </c>
      <c r="S51" s="41">
        <f t="shared" ref="S51:W59" si="220">IF(C$63=0,0,ABS(C51-C$61)/C$63)</f>
        <v>0.31811253341672929</v>
      </c>
      <c r="T51" s="41">
        <f t="shared" si="220"/>
        <v>0.82266023146345957</v>
      </c>
      <c r="U51" s="41">
        <f t="shared" si="220"/>
        <v>0.85207169555624074</v>
      </c>
      <c r="V51" s="41">
        <f t="shared" si="220"/>
        <v>1.8647008586628762</v>
      </c>
      <c r="W51" s="41">
        <f t="shared" si="220"/>
        <v>1.2925510729084289</v>
      </c>
      <c r="X51" s="41">
        <f t="shared" ref="X51:X59" si="221">IF(J$63=0,0,ABS(J51-J$61)/J$63)</f>
        <v>0.36044808783116811</v>
      </c>
      <c r="Y51" s="86"/>
      <c r="AB51" s="18">
        <f t="shared" ref="AB51:AB59" si="222">B51</f>
        <v>36052</v>
      </c>
      <c r="AC51" s="39">
        <f>C$43</f>
        <v>0.42230545269191411</v>
      </c>
      <c r="AD51" s="39">
        <f>D$43</f>
        <v>0.15809973305319577</v>
      </c>
      <c r="AE51" s="39">
        <f>E$43</f>
        <v>0.1119424315362948</v>
      </c>
      <c r="AF51" s="39">
        <f>F$43</f>
        <v>7.9105599164301918E-2</v>
      </c>
      <c r="AG51" s="39">
        <f>G$43</f>
        <v>0.107569464390583</v>
      </c>
      <c r="AJ51" s="39">
        <f>J$43</f>
        <v>5.671669091890192E-2</v>
      </c>
      <c r="BA51" s="86"/>
      <c r="BY51" s="86"/>
      <c r="DA51" s="86"/>
      <c r="EA51" s="86"/>
      <c r="EY51" s="86"/>
      <c r="FY51" s="86"/>
      <c r="GY51" s="86"/>
    </row>
    <row r="52" spans="1:207" x14ac:dyDescent="0.25">
      <c r="A52" s="58">
        <v>1</v>
      </c>
      <c r="B52" s="18">
        <f>AB$15</f>
        <v>35961</v>
      </c>
      <c r="C52" s="39">
        <f>AC$42</f>
        <v>0</v>
      </c>
      <c r="D52" s="39">
        <f>AD$42</f>
        <v>1.1052893515100681</v>
      </c>
      <c r="E52" s="39">
        <f>AE$42</f>
        <v>1.1055696707854998</v>
      </c>
      <c r="F52" s="39">
        <f>AF$42</f>
        <v>0.96798235148493994</v>
      </c>
      <c r="G52" s="39">
        <f>AG$42</f>
        <v>1.3087496195158954</v>
      </c>
      <c r="J52" s="39">
        <f>AJ$42</f>
        <v>0</v>
      </c>
      <c r="L52" s="59">
        <f t="shared" ref="L52:L59" si="223">IF(C52=0,0,IF((ABS(C52-C$61)/C$63)&gt;$P$48,0,$A52))</f>
        <v>0</v>
      </c>
      <c r="M52" s="59">
        <f t="shared" si="219"/>
        <v>1</v>
      </c>
      <c r="N52" s="59">
        <f t="shared" si="219"/>
        <v>1</v>
      </c>
      <c r="O52" s="59">
        <f t="shared" si="219"/>
        <v>1</v>
      </c>
      <c r="P52" s="59">
        <f t="shared" si="219"/>
        <v>1</v>
      </c>
      <c r="Q52" s="59">
        <f t="shared" ref="Q52:Q59" si="224">IF(J52=0,0,IF((ABS(J52-J$61)/J$63)&gt;$P$48,0,$A52))</f>
        <v>0</v>
      </c>
      <c r="S52" s="41">
        <f t="shared" si="220"/>
        <v>2.5070247743064309</v>
      </c>
      <c r="T52" s="41">
        <f t="shared" si="220"/>
        <v>0.43865903487151453</v>
      </c>
      <c r="U52" s="41">
        <f t="shared" si="220"/>
        <v>1.2877310291300266</v>
      </c>
      <c r="V52" s="41">
        <f t="shared" si="220"/>
        <v>0.21036105760859489</v>
      </c>
      <c r="W52" s="41">
        <f t="shared" si="220"/>
        <v>0.96663420848819848</v>
      </c>
      <c r="X52" s="41">
        <f t="shared" si="221"/>
        <v>2.4311255345098162</v>
      </c>
      <c r="Y52" s="86"/>
      <c r="AB52" s="18">
        <f t="shared" si="222"/>
        <v>35961</v>
      </c>
      <c r="AC52" s="39">
        <f>AC$43</f>
        <v>4.3895452875583295E-2</v>
      </c>
      <c r="AD52" s="39">
        <f>AD$43</f>
        <v>0.12053253603551758</v>
      </c>
      <c r="AE52" s="39">
        <f>AE$43</f>
        <v>0.11001729660482075</v>
      </c>
      <c r="AF52" s="39">
        <f>AF$43</f>
        <v>0.11339961125759437</v>
      </c>
      <c r="AG52" s="39">
        <f>AG$43</f>
        <v>0.51172985036976459</v>
      </c>
      <c r="AJ52" s="39">
        <f>AJ$43</f>
        <v>5.1671971850532281E-2</v>
      </c>
      <c r="BA52" s="86"/>
      <c r="BY52" s="86"/>
      <c r="DA52" s="86"/>
      <c r="EA52" s="86"/>
      <c r="EY52" s="86"/>
      <c r="FY52" s="86"/>
      <c r="GY52" s="86"/>
    </row>
    <row r="53" spans="1:207" x14ac:dyDescent="0.25">
      <c r="A53" s="58">
        <v>1</v>
      </c>
      <c r="B53" s="18">
        <f>BB$15</f>
        <v>35870</v>
      </c>
      <c r="C53" s="39">
        <f>BC$42</f>
        <v>0.91604902586994674</v>
      </c>
      <c r="D53" s="39">
        <f>BD$42</f>
        <v>1.0930668938723842</v>
      </c>
      <c r="E53" s="39">
        <f>BE$42</f>
        <v>0.96140105673407883</v>
      </c>
      <c r="F53" s="39">
        <f>BF$42</f>
        <v>0.93066732824218379</v>
      </c>
      <c r="G53" s="39">
        <f>BG$42</f>
        <v>1.1544720344440267</v>
      </c>
      <c r="J53" s="39">
        <f>BJ$42</f>
        <v>1.0669180969136824</v>
      </c>
      <c r="L53" s="59">
        <f t="shared" si="223"/>
        <v>1</v>
      </c>
      <c r="M53" s="59">
        <f t="shared" si="219"/>
        <v>1</v>
      </c>
      <c r="N53" s="59">
        <f t="shared" si="219"/>
        <v>1</v>
      </c>
      <c r="O53" s="59">
        <f t="shared" si="219"/>
        <v>1</v>
      </c>
      <c r="P53" s="59">
        <f t="shared" si="219"/>
        <v>1</v>
      </c>
      <c r="Q53" s="59">
        <f t="shared" si="224"/>
        <v>1</v>
      </c>
      <c r="S53" s="41">
        <f t="shared" si="220"/>
        <v>5.2602470835381644E-2</v>
      </c>
      <c r="T53" s="41">
        <f t="shared" si="220"/>
        <v>0.30247684557754612</v>
      </c>
      <c r="U53" s="41">
        <f t="shared" si="220"/>
        <v>0.57452104427572148</v>
      </c>
      <c r="V53" s="41">
        <f t="shared" si="220"/>
        <v>0.54015196076681149</v>
      </c>
      <c r="W53" s="41">
        <f t="shared" si="220"/>
        <v>0.12053190955970811</v>
      </c>
      <c r="X53" s="41">
        <f t="shared" si="221"/>
        <v>0.70016174096596306</v>
      </c>
      <c r="Y53" s="86"/>
      <c r="AB53" s="18">
        <f t="shared" si="222"/>
        <v>35870</v>
      </c>
      <c r="AC53" s="39">
        <f>BC$43</f>
        <v>9.030815349138091E-2</v>
      </c>
      <c r="AD53" s="39">
        <f>BD$43</f>
        <v>4.8153136471925609E-2</v>
      </c>
      <c r="AE53" s="39">
        <f>BE$43</f>
        <v>3.8802412364660852E-2</v>
      </c>
      <c r="AF53" s="39">
        <f>BF$43</f>
        <v>8.6000958458841925E-2</v>
      </c>
      <c r="AG53" s="39">
        <f>BG$43</f>
        <v>0.46847840771987431</v>
      </c>
      <c r="AJ53" s="39">
        <f>BJ$43</f>
        <v>0.10068472568838659</v>
      </c>
      <c r="BA53" s="86"/>
      <c r="BY53" s="86"/>
      <c r="DA53" s="86"/>
      <c r="EA53" s="86"/>
      <c r="EY53" s="86"/>
      <c r="FY53" s="86"/>
      <c r="GY53" s="86"/>
    </row>
    <row r="54" spans="1:207" x14ac:dyDescent="0.25">
      <c r="A54" s="58">
        <v>1</v>
      </c>
      <c r="B54" s="18">
        <f>CB$15</f>
        <v>35688</v>
      </c>
      <c r="C54" s="39">
        <f>CC$42</f>
        <v>1.0487610500961562</v>
      </c>
      <c r="D54" s="39">
        <f>CD$42</f>
        <v>1.2360127137779449</v>
      </c>
      <c r="E54" s="39">
        <f>CE$42</f>
        <v>1.0963480495026043</v>
      </c>
      <c r="F54" s="39">
        <f>CF$42</f>
        <v>1.124934380455699</v>
      </c>
      <c r="G54" s="39">
        <f>CG$42</f>
        <v>1.2728365698354211</v>
      </c>
      <c r="J54" s="39">
        <f>CJ$42</f>
        <v>1.0191585651074229</v>
      </c>
      <c r="L54" s="59">
        <f t="shared" si="223"/>
        <v>1</v>
      </c>
      <c r="M54" s="59">
        <f t="shared" si="219"/>
        <v>0</v>
      </c>
      <c r="N54" s="59">
        <f t="shared" si="219"/>
        <v>1</v>
      </c>
      <c r="O54" s="59">
        <f t="shared" si="219"/>
        <v>1</v>
      </c>
      <c r="P54" s="59">
        <f t="shared" si="219"/>
        <v>1</v>
      </c>
      <c r="Q54" s="59">
        <f t="shared" si="224"/>
        <v>1</v>
      </c>
      <c r="S54" s="41">
        <f t="shared" si="220"/>
        <v>0.30298041064878395</v>
      </c>
      <c r="T54" s="41">
        <f t="shared" si="220"/>
        <v>1.8951740986358423</v>
      </c>
      <c r="U54" s="41">
        <f t="shared" si="220"/>
        <v>1.1686136784692955</v>
      </c>
      <c r="V54" s="41">
        <f t="shared" si="220"/>
        <v>1.1767840354024215</v>
      </c>
      <c r="W54" s="41">
        <f t="shared" si="220"/>
        <v>0.71356147086273725</v>
      </c>
      <c r="X54" s="41">
        <f t="shared" si="221"/>
        <v>0.55999276767717232</v>
      </c>
      <c r="Y54" s="86"/>
      <c r="AB54" s="18">
        <f t="shared" si="222"/>
        <v>35688</v>
      </c>
      <c r="AC54" s="39">
        <f>CC$43</f>
        <v>0.44615083363503272</v>
      </c>
      <c r="AD54" s="39">
        <f>CD$43</f>
        <v>8.3985671513968824E-2</v>
      </c>
      <c r="AE54" s="39">
        <f>CE$43</f>
        <v>9.1865766474530972E-2</v>
      </c>
      <c r="AF54" s="39">
        <f>CF$43</f>
        <v>8.8748518703003654E-2</v>
      </c>
      <c r="AG54" s="39">
        <f>CG$43</f>
        <v>0.11190129176245139</v>
      </c>
      <c r="AJ54" s="39">
        <f>CJ$43</f>
        <v>0.16124737838380709</v>
      </c>
      <c r="BA54" s="86"/>
      <c r="BY54" s="86"/>
      <c r="DA54" s="86"/>
      <c r="EA54" s="86"/>
      <c r="EY54" s="86"/>
      <c r="FY54" s="86"/>
      <c r="GY54" s="86"/>
    </row>
    <row r="55" spans="1:207" x14ac:dyDescent="0.25">
      <c r="A55" s="58">
        <v>1</v>
      </c>
      <c r="B55" s="18">
        <f>DB$15</f>
        <v>35597</v>
      </c>
      <c r="C55" s="39">
        <f>DC$42</f>
        <v>0.890117067419959</v>
      </c>
      <c r="D55" s="39">
        <f>DD$42</f>
        <v>1.0177236181485307</v>
      </c>
      <c r="E55" s="39">
        <f>DE$42</f>
        <v>0.8795953882588452</v>
      </c>
      <c r="F55" s="39">
        <f>DF$42</f>
        <v>1.031067641680496</v>
      </c>
      <c r="G55" s="39">
        <f>DG$42</f>
        <v>1.3056180292370023</v>
      </c>
      <c r="J55" s="39">
        <f>DJ$42</f>
        <v>0.94656187241590117</v>
      </c>
      <c r="L55" s="59">
        <f t="shared" si="223"/>
        <v>1</v>
      </c>
      <c r="M55" s="59">
        <f t="shared" si="219"/>
        <v>1</v>
      </c>
      <c r="N55" s="59">
        <f t="shared" si="219"/>
        <v>0</v>
      </c>
      <c r="O55" s="59">
        <f t="shared" si="219"/>
        <v>1</v>
      </c>
      <c r="P55" s="59">
        <f t="shared" si="219"/>
        <v>1</v>
      </c>
      <c r="Q55" s="59">
        <f t="shared" si="224"/>
        <v>1</v>
      </c>
      <c r="S55" s="41">
        <f t="shared" si="220"/>
        <v>0.12208344335417202</v>
      </c>
      <c r="T55" s="41">
        <f t="shared" si="220"/>
        <v>0.53699525903575718</v>
      </c>
      <c r="U55" s="41">
        <f t="shared" si="220"/>
        <v>1.6312196657940679</v>
      </c>
      <c r="V55" s="41">
        <f t="shared" si="220"/>
        <v>0.34718796746482322</v>
      </c>
      <c r="W55" s="41">
        <f t="shared" si="220"/>
        <v>0.94456646063464744</v>
      </c>
      <c r="X55" s="41">
        <f t="shared" si="221"/>
        <v>0.34692945876511211</v>
      </c>
      <c r="Y55" s="86"/>
      <c r="AB55" s="18">
        <f t="shared" si="222"/>
        <v>35597</v>
      </c>
      <c r="AC55" s="39">
        <f>DC$43</f>
        <v>7.8627703188099168E-2</v>
      </c>
      <c r="AD55" s="39">
        <f>DD$43</f>
        <v>4.6749474797479637E-2</v>
      </c>
      <c r="AE55" s="39">
        <f>DE$43</f>
        <v>0.10253673781114808</v>
      </c>
      <c r="AF55" s="39">
        <f>DF$43</f>
        <v>0.20649315346124658</v>
      </c>
      <c r="AG55" s="39">
        <f>DG$43</f>
        <v>0.52363388052252346</v>
      </c>
      <c r="AJ55" s="39">
        <f>DJ$43</f>
        <v>0.11926029094316601</v>
      </c>
      <c r="BA55" s="86"/>
      <c r="BY55" s="86"/>
      <c r="DA55" s="86"/>
      <c r="EA55" s="86"/>
      <c r="EY55" s="86"/>
      <c r="FY55" s="86"/>
      <c r="GY55" s="86"/>
    </row>
    <row r="56" spans="1:207" x14ac:dyDescent="0.25">
      <c r="A56" s="58">
        <v>0.9</v>
      </c>
      <c r="B56" s="18">
        <f>EB$15</f>
        <v>35506</v>
      </c>
      <c r="C56" s="39">
        <f>EC$42</f>
        <v>1.1161675847092747</v>
      </c>
      <c r="D56" s="39">
        <f>ED$42</f>
        <v>0.91101065246339996</v>
      </c>
      <c r="E56" s="39">
        <f>EE$42</f>
        <v>1.0748763397926298</v>
      </c>
      <c r="F56" s="39">
        <f>EF$42</f>
        <v>1.0001597262297277</v>
      </c>
      <c r="G56" s="39">
        <f>EG$42</f>
        <v>1.108332627394242</v>
      </c>
      <c r="J56" s="39">
        <f>EJ$42</f>
        <v>0.99296766845985862</v>
      </c>
      <c r="L56" s="59">
        <f t="shared" si="223"/>
        <v>0.9</v>
      </c>
      <c r="M56" s="59">
        <f t="shared" si="219"/>
        <v>0</v>
      </c>
      <c r="N56" s="59">
        <f t="shared" si="219"/>
        <v>0.9</v>
      </c>
      <c r="O56" s="59">
        <f t="shared" si="219"/>
        <v>0.9</v>
      </c>
      <c r="P56" s="59">
        <f t="shared" si="219"/>
        <v>0.9</v>
      </c>
      <c r="Q56" s="59">
        <f t="shared" si="224"/>
        <v>0.9</v>
      </c>
      <c r="S56" s="41">
        <f t="shared" si="220"/>
        <v>0.48358657612886141</v>
      </c>
      <c r="T56" s="41">
        <f t="shared" si="220"/>
        <v>1.7259873360667584</v>
      </c>
      <c r="U56" s="41">
        <f t="shared" si="220"/>
        <v>0.89125971907904511</v>
      </c>
      <c r="V56" s="41">
        <f t="shared" si="220"/>
        <v>7.4023207927243512E-2</v>
      </c>
      <c r="W56" s="41">
        <f t="shared" si="220"/>
        <v>0.44566792998665172</v>
      </c>
      <c r="X56" s="41">
        <f t="shared" si="221"/>
        <v>0.48312536647453425</v>
      </c>
      <c r="Y56" s="86"/>
      <c r="AB56" s="18">
        <f t="shared" si="222"/>
        <v>35506</v>
      </c>
      <c r="AC56" s="39">
        <f>EC$43</f>
        <v>0.11378335138859938</v>
      </c>
      <c r="AD56" s="39">
        <f>ED$43</f>
        <v>5.7457140322914754E-2</v>
      </c>
      <c r="AE56" s="39">
        <f>EE$43</f>
        <v>4.7160877512280951E-2</v>
      </c>
      <c r="AF56" s="39">
        <f>EF$43</f>
        <v>8.4814115999967465E-2</v>
      </c>
      <c r="AG56" s="39">
        <f>EG$43</f>
        <v>0.46229437844809967</v>
      </c>
      <c r="AJ56" s="39">
        <f>EJ$43</f>
        <v>0.14262987734246632</v>
      </c>
      <c r="BA56" s="86"/>
      <c r="BY56" s="86"/>
      <c r="DA56" s="86"/>
      <c r="EA56" s="86"/>
      <c r="EY56" s="86"/>
      <c r="FY56" s="86"/>
      <c r="GY56" s="86"/>
    </row>
    <row r="57" spans="1:207" x14ac:dyDescent="0.25">
      <c r="A57" s="58">
        <v>0.8</v>
      </c>
      <c r="B57" s="18">
        <f>FB$15</f>
        <v>35325</v>
      </c>
      <c r="C57" s="39">
        <f>FC$42</f>
        <v>1.3284743978320124</v>
      </c>
      <c r="D57" s="39">
        <f>FD$42</f>
        <v>1.0974339973320821</v>
      </c>
      <c r="E57" s="39">
        <f>FE$42</f>
        <v>0.98290428766817006</v>
      </c>
      <c r="F57" s="39">
        <f>FF$42</f>
        <v>0.99895958906292326</v>
      </c>
      <c r="G57" s="39">
        <f>FG$42</f>
        <v>1.2269562455295195</v>
      </c>
      <c r="J57" s="39">
        <f>FJ$42</f>
        <v>0.74294016241392347</v>
      </c>
      <c r="L57" s="59">
        <f t="shared" si="223"/>
        <v>0.8</v>
      </c>
      <c r="M57" s="59">
        <f t="shared" si="219"/>
        <v>0.8</v>
      </c>
      <c r="N57" s="59">
        <f t="shared" si="219"/>
        <v>0.8</v>
      </c>
      <c r="O57" s="59">
        <f t="shared" si="219"/>
        <v>0.8</v>
      </c>
      <c r="P57" s="59">
        <f t="shared" si="219"/>
        <v>0.8</v>
      </c>
      <c r="Q57" s="59">
        <f t="shared" si="224"/>
        <v>0.8</v>
      </c>
      <c r="S57" s="41">
        <f t="shared" si="220"/>
        <v>1.0524323066425114</v>
      </c>
      <c r="T57" s="41">
        <f t="shared" si="220"/>
        <v>0.35113495736197964</v>
      </c>
      <c r="U57" s="41">
        <f t="shared" si="220"/>
        <v>0.29675991953014225</v>
      </c>
      <c r="V57" s="41">
        <f t="shared" si="220"/>
        <v>6.3416372241270377E-2</v>
      </c>
      <c r="W57" s="41">
        <f t="shared" si="220"/>
        <v>0.39025115947051414</v>
      </c>
      <c r="X57" s="41">
        <f t="shared" si="221"/>
        <v>0.25067786590602997</v>
      </c>
      <c r="Y57" s="86"/>
      <c r="AB57" s="18">
        <f t="shared" si="222"/>
        <v>35325</v>
      </c>
      <c r="AC57" s="39">
        <f>FC$43</f>
        <v>0.53492996771540224</v>
      </c>
      <c r="AD57" s="39">
        <f>FD$43</f>
        <v>0.13170927068176436</v>
      </c>
      <c r="AE57" s="39">
        <f>FE$43</f>
        <v>0.10989750182186045</v>
      </c>
      <c r="AF57" s="39">
        <f>FF$43</f>
        <v>0.12086343038181657</v>
      </c>
      <c r="AG57" s="39">
        <f>FG$43</f>
        <v>0.16171987025052389</v>
      </c>
      <c r="AJ57" s="39">
        <f>FJ$43</f>
        <v>9.0309452079339228E-2</v>
      </c>
      <c r="BA57" s="86"/>
      <c r="BY57" s="86"/>
      <c r="DA57" s="86"/>
      <c r="EA57" s="86"/>
      <c r="EY57" s="86"/>
      <c r="FY57" s="86"/>
      <c r="GY57" s="86"/>
    </row>
    <row r="58" spans="1:207" x14ac:dyDescent="0.25">
      <c r="A58" s="58">
        <v>0.7</v>
      </c>
      <c r="B58" s="18">
        <f>GB$15</f>
        <v>35227</v>
      </c>
      <c r="C58" s="39">
        <f>GC$42</f>
        <v>0.99177439481127283</v>
      </c>
      <c r="D58" s="39">
        <f>GD$42</f>
        <v>1.0558377511935779</v>
      </c>
      <c r="E58" s="39">
        <f>GE$42</f>
        <v>1.039745197184089</v>
      </c>
      <c r="F58" s="39">
        <f>GF$42</f>
        <v>0.92661275593872239</v>
      </c>
      <c r="G58" s="39">
        <f>GG$42</f>
        <v>0.91690700326921093</v>
      </c>
      <c r="J58" s="39">
        <f>GJ$42</f>
        <v>0.86168016418965132</v>
      </c>
      <c r="L58" s="59">
        <f t="shared" si="223"/>
        <v>0.7</v>
      </c>
      <c r="M58" s="59">
        <f t="shared" si="219"/>
        <v>0.7</v>
      </c>
      <c r="N58" s="59">
        <f t="shared" si="219"/>
        <v>0.7</v>
      </c>
      <c r="O58" s="59">
        <f t="shared" si="219"/>
        <v>0.7</v>
      </c>
      <c r="P58" s="59">
        <f t="shared" si="219"/>
        <v>0</v>
      </c>
      <c r="Q58" s="59">
        <f t="shared" si="224"/>
        <v>0.7</v>
      </c>
      <c r="S58" s="41">
        <f t="shared" si="220"/>
        <v>0.15029282103140082</v>
      </c>
      <c r="T58" s="41">
        <f t="shared" si="220"/>
        <v>0.1123289411004003</v>
      </c>
      <c r="U58" s="41">
        <f t="shared" si="220"/>
        <v>0.43746439341590548</v>
      </c>
      <c r="V58" s="41">
        <f t="shared" si="220"/>
        <v>0.57598634985937103</v>
      </c>
      <c r="W58" s="41">
        <f t="shared" si="220"/>
        <v>1.7946095314380939</v>
      </c>
      <c r="X58" s="41">
        <f t="shared" si="221"/>
        <v>9.7810980356729416E-2</v>
      </c>
      <c r="Y58" s="86"/>
      <c r="AB58" s="18">
        <f t="shared" si="222"/>
        <v>35227</v>
      </c>
      <c r="AC58" s="39">
        <f>GC$43</f>
        <v>0.42258941486258239</v>
      </c>
      <c r="AD58" s="39">
        <f>GD$43</f>
        <v>5.6439462156858133E-2</v>
      </c>
      <c r="AE58" s="39">
        <f>GE$43</f>
        <v>8.6626937965288517E-2</v>
      </c>
      <c r="AF58" s="39">
        <f>GF$43</f>
        <v>0.38331943173648048</v>
      </c>
      <c r="AG58" s="39">
        <f>GG$43</f>
        <v>0.5268257013742762</v>
      </c>
      <c r="AJ58" s="39">
        <f>GJ$43</f>
        <v>7.3212579013474999E-2</v>
      </c>
      <c r="BA58" s="86"/>
      <c r="BY58" s="86"/>
      <c r="DA58" s="86"/>
      <c r="EA58" s="86"/>
      <c r="EY58" s="86"/>
      <c r="FY58" s="86"/>
      <c r="GY58" s="86"/>
    </row>
    <row r="59" spans="1:207" x14ac:dyDescent="0.25">
      <c r="A59" s="58">
        <v>0.6</v>
      </c>
      <c r="B59" s="18">
        <f>HB$15</f>
        <v>35136</v>
      </c>
      <c r="C59" s="39">
        <f>HC$42</f>
        <v>1.0753814787686566</v>
      </c>
      <c r="D59" s="39">
        <f>HD$42</f>
        <v>1.0848143084124027</v>
      </c>
      <c r="E59" s="39">
        <f>HE$42</f>
        <v>0.97255090049793236</v>
      </c>
      <c r="F59" s="39">
        <f>HF$42</f>
        <v>1.1648759769137005</v>
      </c>
      <c r="G59" s="39">
        <f>HG$42</f>
        <v>1.2621630541222582</v>
      </c>
      <c r="J59" s="39">
        <f>HJ$42</f>
        <v>1.1194139083266657</v>
      </c>
      <c r="L59" s="59">
        <f t="shared" si="223"/>
        <v>0.6</v>
      </c>
      <c r="M59" s="59">
        <f t="shared" si="219"/>
        <v>0.6</v>
      </c>
      <c r="N59" s="59">
        <f t="shared" si="219"/>
        <v>0.6</v>
      </c>
      <c r="O59" s="59">
        <f t="shared" si="219"/>
        <v>0</v>
      </c>
      <c r="P59" s="59">
        <f t="shared" si="219"/>
        <v>0.6</v>
      </c>
      <c r="Q59" s="59">
        <f t="shared" si="224"/>
        <v>0.6</v>
      </c>
      <c r="S59" s="41">
        <f t="shared" si="220"/>
        <v>0.37430604062769895</v>
      </c>
      <c r="T59" s="41">
        <f t="shared" si="220"/>
        <v>0.2105268312194829</v>
      </c>
      <c r="U59" s="41">
        <f t="shared" si="220"/>
        <v>0.43049649493809317</v>
      </c>
      <c r="V59" s="41">
        <f t="shared" si="220"/>
        <v>1.5297886438618959</v>
      </c>
      <c r="W59" s="41">
        <f t="shared" si="220"/>
        <v>0.63834714443678764</v>
      </c>
      <c r="X59" s="41">
        <f t="shared" si="221"/>
        <v>0.8542311740075037</v>
      </c>
      <c r="Y59" s="86"/>
      <c r="AB59" s="18">
        <f t="shared" si="222"/>
        <v>35136</v>
      </c>
      <c r="AC59" s="39">
        <f>HC$43</f>
        <v>0.10811519514002332</v>
      </c>
      <c r="AD59" s="39">
        <f>HD$43</f>
        <v>4.387814846224853E-2</v>
      </c>
      <c r="AE59" s="39">
        <f>HE$43</f>
        <v>7.2292219457300563E-2</v>
      </c>
      <c r="AF59" s="39">
        <f>HF$43</f>
        <v>0.15848963094154381</v>
      </c>
      <c r="AG59" s="39">
        <f>HG$43</f>
        <v>0.56307066651724047</v>
      </c>
      <c r="AJ59" s="39">
        <f>HJ$43</f>
        <v>0.13912616885414669</v>
      </c>
      <c r="BA59" s="86"/>
      <c r="BY59" s="86"/>
      <c r="DA59" s="86"/>
      <c r="EA59" s="86"/>
      <c r="EY59" s="86"/>
      <c r="FY59" s="86"/>
      <c r="GY59" s="86"/>
    </row>
    <row r="60" spans="1:207" x14ac:dyDescent="0.25">
      <c r="L60" s="45"/>
      <c r="M60" s="45"/>
      <c r="N60" s="45"/>
      <c r="O60" s="45"/>
      <c r="P60" s="45"/>
      <c r="Q60" s="45"/>
      <c r="Y60" s="86"/>
      <c r="BA60" s="86"/>
      <c r="BY60" s="86"/>
      <c r="DA60" s="86"/>
      <c r="EA60" s="86"/>
      <c r="EY60" s="86"/>
      <c r="FY60" s="86"/>
      <c r="GY60" s="86"/>
    </row>
    <row r="61" spans="1:207" ht="15.75" thickBot="1" x14ac:dyDescent="0.3">
      <c r="B61" s="2" t="s">
        <v>29</v>
      </c>
      <c r="C61" s="39">
        <f>AVERAGE(C51:C60)</f>
        <v>0.93568152436010399</v>
      </c>
      <c r="D61" s="39">
        <f t="shared" ref="D61:G61" si="225">AVERAGE(D51:D60)</f>
        <v>1.0659193612132396</v>
      </c>
      <c r="E61" s="39">
        <f t="shared" si="225"/>
        <v>1.0058783344772189</v>
      </c>
      <c r="F61" s="39">
        <f t="shared" si="225"/>
        <v>0.99178418373338628</v>
      </c>
      <c r="G61" s="39">
        <f t="shared" si="225"/>
        <v>1.1715764783944711</v>
      </c>
      <c r="J61" s="39">
        <f t="shared" ref="J61" si="226">AVERAGE(J51:J60)</f>
        <v>0.82835319804483887</v>
      </c>
      <c r="K61" s="10" t="s">
        <v>15</v>
      </c>
      <c r="L61" s="59">
        <f>SUM(L50:L60)</f>
        <v>7</v>
      </c>
      <c r="M61" s="59">
        <f t="shared" ref="M61:Q61" si="227">SUM(M50:M60)</f>
        <v>6.1</v>
      </c>
      <c r="N61" s="59">
        <f t="shared" si="227"/>
        <v>7</v>
      </c>
      <c r="O61" s="59">
        <f t="shared" si="227"/>
        <v>6.4</v>
      </c>
      <c r="P61" s="59">
        <f t="shared" si="227"/>
        <v>7.3</v>
      </c>
      <c r="Q61" s="59">
        <f t="shared" si="227"/>
        <v>7</v>
      </c>
      <c r="Y61" s="86"/>
      <c r="AB61" s="2" t="s">
        <v>29</v>
      </c>
      <c r="AC61" s="39">
        <f>AVERAGE(AC51:AC60)</f>
        <v>0.25118950277651303</v>
      </c>
      <c r="AD61" s="39">
        <f t="shared" ref="AD61:AG61" si="228">AVERAGE(AD51:AD60)</f>
        <v>8.3000508166208145E-2</v>
      </c>
      <c r="AE61" s="39">
        <f t="shared" si="228"/>
        <v>8.5682464616465101E-2</v>
      </c>
      <c r="AF61" s="39">
        <f t="shared" si="228"/>
        <v>0.14680382778942186</v>
      </c>
      <c r="AG61" s="39">
        <f t="shared" si="228"/>
        <v>0.38191372348392627</v>
      </c>
      <c r="AJ61" s="39">
        <f t="shared" ref="AJ61" si="229">AVERAGE(AJ51:AJ60)</f>
        <v>0.10387323723046903</v>
      </c>
      <c r="BA61" s="86"/>
      <c r="BY61" s="86"/>
      <c r="DA61" s="86"/>
      <c r="EA61" s="86"/>
      <c r="EY61" s="86"/>
      <c r="FY61" s="86"/>
      <c r="GY61" s="86"/>
    </row>
    <row r="62" spans="1:207" ht="15.75" thickBot="1" x14ac:dyDescent="0.3">
      <c r="B62" s="60" t="s">
        <v>30</v>
      </c>
      <c r="C62" s="61">
        <f>IF(L61=0,0,SUMPRODUCT(C51:C60,L51:L60)/L61)</f>
        <v>1.0451624530361088</v>
      </c>
      <c r="D62" s="61">
        <f t="shared" ref="D62:G62" si="230">IF(M61=0,0,SUMPRODUCT(D51:D60,M51:M60)/M61)</f>
        <v>1.0616536125390756</v>
      </c>
      <c r="E62" s="61">
        <f t="shared" si="230"/>
        <v>1.024042458738404</v>
      </c>
      <c r="F62" s="61">
        <f t="shared" si="230"/>
        <v>1.000405008730862</v>
      </c>
      <c r="G62" s="61">
        <f t="shared" si="230"/>
        <v>1.2008481601077805</v>
      </c>
      <c r="H62" s="61"/>
      <c r="I62" s="61"/>
      <c r="J62" s="61">
        <f>IF(Q61=0,0,SUMPRODUCT(J51:J60,Q51:Q60)/Q61)</f>
        <v>0.92871776721245969</v>
      </c>
      <c r="K62" s="62"/>
      <c r="Y62" s="86"/>
      <c r="BA62" s="86"/>
      <c r="BY62" s="86"/>
      <c r="DA62" s="86"/>
      <c r="EA62" s="86"/>
      <c r="EY62" s="86"/>
      <c r="FY62" s="86"/>
      <c r="GY62" s="86"/>
    </row>
    <row r="63" spans="1:207" x14ac:dyDescent="0.25">
      <c r="B63" s="2" t="s">
        <v>24</v>
      </c>
      <c r="C63" s="39">
        <f>STDEV(C51:C59)</f>
        <v>0.3732238843227868</v>
      </c>
      <c r="D63" s="39">
        <f t="shared" ref="D63:G63" si="231">STDEV(D51:D59)</f>
        <v>8.975077945986043E-2</v>
      </c>
      <c r="E63" s="39">
        <f t="shared" si="231"/>
        <v>7.7416272539173867E-2</v>
      </c>
      <c r="F63" s="39">
        <f t="shared" si="231"/>
        <v>0.1131475213094472</v>
      </c>
      <c r="G63" s="39">
        <f t="shared" si="231"/>
        <v>0.14190801434180678</v>
      </c>
      <c r="J63" s="39">
        <f t="shared" ref="J63" si="232">STDEV(J51:J59)</f>
        <v>0.34072827021326907</v>
      </c>
      <c r="Y63" s="86"/>
      <c r="BA63" s="86"/>
      <c r="BY63" s="86"/>
      <c r="DA63" s="86"/>
      <c r="EA63" s="86"/>
      <c r="EY63" s="86"/>
      <c r="FY63" s="86"/>
      <c r="GY63" s="86"/>
    </row>
  </sheetData>
  <mergeCells count="39">
    <mergeCell ref="EC26:EJ26"/>
    <mergeCell ref="C7:I7"/>
    <mergeCell ref="C26:J26"/>
    <mergeCell ref="L26:X26"/>
    <mergeCell ref="AC26:AJ26"/>
    <mergeCell ref="AL26:AX26"/>
    <mergeCell ref="BC26:BJ26"/>
    <mergeCell ref="BL26:BX26"/>
    <mergeCell ref="CC26:CJ26"/>
    <mergeCell ref="CL26:CX26"/>
    <mergeCell ref="DC26:DJ26"/>
    <mergeCell ref="DL26:DX26"/>
    <mergeCell ref="HL26:HX26"/>
    <mergeCell ref="L28:Q28"/>
    <mergeCell ref="S28:X28"/>
    <mergeCell ref="AL28:AQ28"/>
    <mergeCell ref="AS28:AX28"/>
    <mergeCell ref="BL28:BQ28"/>
    <mergeCell ref="BS28:BX28"/>
    <mergeCell ref="CL28:CQ28"/>
    <mergeCell ref="CS28:CX28"/>
    <mergeCell ref="DL28:DQ28"/>
    <mergeCell ref="EL26:EX26"/>
    <mergeCell ref="FC26:FJ26"/>
    <mergeCell ref="FL26:FX26"/>
    <mergeCell ref="GC26:GJ26"/>
    <mergeCell ref="GL26:GX26"/>
    <mergeCell ref="HC26:HJ26"/>
    <mergeCell ref="GS28:GX28"/>
    <mergeCell ref="HL28:HQ28"/>
    <mergeCell ref="HS28:HX28"/>
    <mergeCell ref="L49:Q49"/>
    <mergeCell ref="S49:X49"/>
    <mergeCell ref="DS28:DX28"/>
    <mergeCell ref="EL28:EQ28"/>
    <mergeCell ref="ES28:EX28"/>
    <mergeCell ref="FL28:FQ28"/>
    <mergeCell ref="FS28:FX28"/>
    <mergeCell ref="GL28:GQ28"/>
  </mergeCells>
  <conditionalFormatting sqref="AC11:AJ19">
    <cfRule type="cellIs" dxfId="144" priority="26" operator="equal">
      <formula>0</formula>
    </cfRule>
  </conditionalFormatting>
  <conditionalFormatting sqref="BC11:BJ19">
    <cfRule type="cellIs" dxfId="143" priority="25" operator="equal">
      <formula>0</formula>
    </cfRule>
  </conditionalFormatting>
  <conditionalFormatting sqref="CC11:CJ19">
    <cfRule type="cellIs" dxfId="142" priority="24" operator="equal">
      <formula>0</formula>
    </cfRule>
  </conditionalFormatting>
  <conditionalFormatting sqref="DC11:DJ19">
    <cfRule type="cellIs" dxfId="141" priority="23" operator="equal">
      <formula>0</formula>
    </cfRule>
  </conditionalFormatting>
  <conditionalFormatting sqref="EC11:EJ19">
    <cfRule type="cellIs" dxfId="140" priority="22" operator="equal">
      <formula>0</formula>
    </cfRule>
  </conditionalFormatting>
  <conditionalFormatting sqref="FC11:FJ19">
    <cfRule type="cellIs" dxfId="139" priority="21" operator="equal">
      <formula>0</formula>
    </cfRule>
  </conditionalFormatting>
  <conditionalFormatting sqref="GC11:GJ19">
    <cfRule type="cellIs" dxfId="138" priority="20" operator="equal">
      <formula>0</formula>
    </cfRule>
  </conditionalFormatting>
  <conditionalFormatting sqref="HC11:HJ19">
    <cfRule type="cellIs" dxfId="137" priority="19" operator="equal">
      <formula>0</formula>
    </cfRule>
  </conditionalFormatting>
  <conditionalFormatting sqref="K11:K19">
    <cfRule type="cellIs" dxfId="136" priority="18" operator="equal">
      <formula>0</formula>
    </cfRule>
  </conditionalFormatting>
  <conditionalFormatting sqref="S31:X39 AS31:AX39 BS31:BX39 CS31:CX39 DS31:DX39 ES31:EX39 FS31:FX39 GS31:GX39 HS31:HX39">
    <cfRule type="expression" dxfId="135" priority="27">
      <formula>S31&lt;$S$27</formula>
    </cfRule>
    <cfRule type="expression" dxfId="134" priority="28">
      <formula>S31&gt;$V$27</formula>
    </cfRule>
    <cfRule type="expression" dxfId="133" priority="29">
      <formula>S31&gt;$U$27</formula>
    </cfRule>
  </conditionalFormatting>
  <conditionalFormatting sqref="S51:X59">
    <cfRule type="expression" dxfId="132" priority="15">
      <formula>S51&lt;$S$27</formula>
    </cfRule>
    <cfRule type="expression" dxfId="131" priority="16">
      <formula>S51&gt;$V$27</formula>
    </cfRule>
    <cfRule type="expression" dxfId="130" priority="17">
      <formula>S51&gt;$U$27</formula>
    </cfRule>
  </conditionalFormatting>
  <conditionalFormatting sqref="C51:J63">
    <cfRule type="cellIs" dxfId="129" priority="14" operator="equal">
      <formula>0</formula>
    </cfRule>
  </conditionalFormatting>
  <conditionalFormatting sqref="AC51:AJ61">
    <cfRule type="cellIs" dxfId="128" priority="13" operator="equal">
      <formula>0</formula>
    </cfRule>
  </conditionalFormatting>
  <conditionalFormatting sqref="C31:J43 AC41:AJ43 BC41:BJ43 CC41:CJ43 DC41:DJ43 EC41:EJ43 FC41:FJ43 GC41:GJ43 HC41:HJ43 AC31:AJ39 BC31:BJ39 CC31:CJ39 DC31:DJ39 EC31:EJ39 FC31:FJ39 GC31:GJ39 HC31:HJ39">
    <cfRule type="cellIs" dxfId="127" priority="12" operator="equal">
      <formula>0</formula>
    </cfRule>
  </conditionalFormatting>
  <conditionalFormatting sqref="L31:Q41 AL41:AQ41 BL41:BQ41 CL41:CQ41 DL41:DQ41 EL41:EQ41 FL41:FQ41 GL41:GQ41 HL41:HQ41 AL31:AQ39 BL31:BQ39 CL31:CQ39 DL31:DQ39 EL31:EQ39 FL31:FQ39 GL31:GQ39 HL31:HQ39">
    <cfRule type="cellIs" dxfId="126" priority="11" operator="equal">
      <formula>0</formula>
    </cfRule>
  </conditionalFormatting>
  <conditionalFormatting sqref="L51:Q61">
    <cfRule type="cellIs" dxfId="125" priority="10" operator="equal">
      <formula>0</formula>
    </cfRule>
  </conditionalFormatting>
  <conditionalFormatting sqref="C11:J19">
    <cfRule type="cellIs" dxfId="124" priority="9" operator="equal">
      <formula>0</formula>
    </cfRule>
  </conditionalFormatting>
  <conditionalFormatting sqref="AK11:AK19">
    <cfRule type="cellIs" dxfId="123" priority="8" operator="equal">
      <formula>0</formula>
    </cfRule>
  </conditionalFormatting>
  <conditionalFormatting sqref="BK11:BK19">
    <cfRule type="cellIs" dxfId="122" priority="7" operator="equal">
      <formula>0</formula>
    </cfRule>
  </conditionalFormatting>
  <conditionalFormatting sqref="CK11:CK19">
    <cfRule type="cellIs" dxfId="121" priority="6" operator="equal">
      <formula>0</formula>
    </cfRule>
  </conditionalFormatting>
  <conditionalFormatting sqref="DK11:DK19">
    <cfRule type="cellIs" dxfId="120" priority="5" operator="equal">
      <formula>0</formula>
    </cfRule>
  </conditionalFormatting>
  <conditionalFormatting sqref="EK11:EK19">
    <cfRule type="cellIs" dxfId="119" priority="4" operator="equal">
      <formula>0</formula>
    </cfRule>
  </conditionalFormatting>
  <conditionalFormatting sqref="FK11:FK19">
    <cfRule type="cellIs" dxfId="118" priority="3" operator="equal">
      <formula>0</formula>
    </cfRule>
  </conditionalFormatting>
  <conditionalFormatting sqref="GK11:GK19">
    <cfRule type="cellIs" dxfId="117" priority="2" operator="equal">
      <formula>0</formula>
    </cfRule>
  </conditionalFormatting>
  <conditionalFormatting sqref="HK11:HK19">
    <cfRule type="cellIs" dxfId="116" priority="1" operator="equal">
      <formula>0</formula>
    </cfRule>
  </conditionalFormatting>
  <printOptions headings="1"/>
  <pageMargins left="0.4" right="0.2" top="0.4" bottom="0.3" header="0.3" footer="0.25"/>
  <pageSetup scale="75" orientation="landscape" r:id="rId1"/>
  <headerFooter>
    <oddFooter>&amp;L&amp;"Arial,Regular"&amp;8&amp;Z&amp;F \ &amp;A&amp;R&amp;"Arial,Regular"&amp;8&amp;D, &amp;T</oddFooter>
  </headerFooter>
  <colBreaks count="8" manualBreakCount="8">
    <brk id="27" max="1048575" man="1"/>
    <brk id="53" max="1048575" man="1"/>
    <brk id="79" max="1048575" man="1"/>
    <brk id="105" max="1048575" man="1"/>
    <brk id="131" max="1048575" man="1"/>
    <brk id="157" max="1048575" man="1"/>
    <brk id="183" max="1048575" man="1"/>
    <brk id="20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33</vt:i4>
      </vt:variant>
    </vt:vector>
  </HeadingPairs>
  <TitlesOfParts>
    <vt:vector size="46" baseType="lpstr">
      <vt:lpstr>Sum3rdFri</vt:lpstr>
      <vt:lpstr>Sum4thJuneFri</vt:lpstr>
      <vt:lpstr>1416</vt:lpstr>
      <vt:lpstr>1113</vt:lpstr>
      <vt:lpstr>0810</vt:lpstr>
      <vt:lpstr>0507</vt:lpstr>
      <vt:lpstr>0204</vt:lpstr>
      <vt:lpstr>9901</vt:lpstr>
      <vt:lpstr>9698</vt:lpstr>
      <vt:lpstr>9395</vt:lpstr>
      <vt:lpstr>4thFriJun0816</vt:lpstr>
      <vt:lpstr>4thFriJun9907</vt:lpstr>
      <vt:lpstr>4thFriJun9198</vt:lpstr>
      <vt:lpstr>'0204'!MaxAvgStdDev</vt:lpstr>
      <vt:lpstr>'0507'!MaxAvgStdDev</vt:lpstr>
      <vt:lpstr>'0810'!MaxAvgStdDev</vt:lpstr>
      <vt:lpstr>'1113'!MaxAvgStdDev</vt:lpstr>
      <vt:lpstr>'1416'!MaxAvgStdDev</vt:lpstr>
      <vt:lpstr>'4thFriJun0816'!MaxAvgStdDev</vt:lpstr>
      <vt:lpstr>'4thFriJun9198'!MaxAvgStdDev</vt:lpstr>
      <vt:lpstr>'4thFriJun9907'!MaxAvgStdDev</vt:lpstr>
      <vt:lpstr>'9395'!MaxAvgStdDev</vt:lpstr>
      <vt:lpstr>'9698'!MaxAvgStdDev</vt:lpstr>
      <vt:lpstr>'9901'!MaxAvgStdDev</vt:lpstr>
      <vt:lpstr>'0204'!MaxStdDev</vt:lpstr>
      <vt:lpstr>'0507'!MaxStdDev</vt:lpstr>
      <vt:lpstr>'0810'!MaxStdDev</vt:lpstr>
      <vt:lpstr>'1113'!MaxStdDev</vt:lpstr>
      <vt:lpstr>'1416'!MaxStdDev</vt:lpstr>
      <vt:lpstr>'4thFriJun0816'!MaxStdDev</vt:lpstr>
      <vt:lpstr>'4thFriJun9198'!MaxStdDev</vt:lpstr>
      <vt:lpstr>'4thFriJun9907'!MaxStdDev</vt:lpstr>
      <vt:lpstr>'9395'!MaxStdDev</vt:lpstr>
      <vt:lpstr>'9698'!MaxStdDev</vt:lpstr>
      <vt:lpstr>'9901'!MaxStdDev</vt:lpstr>
      <vt:lpstr>'0204'!Print_Titles</vt:lpstr>
      <vt:lpstr>'0507'!Print_Titles</vt:lpstr>
      <vt:lpstr>'0810'!Print_Titles</vt:lpstr>
      <vt:lpstr>'1113'!Print_Titles</vt:lpstr>
      <vt:lpstr>'1416'!Print_Titles</vt:lpstr>
      <vt:lpstr>'4thFriJun0816'!Print_Titles</vt:lpstr>
      <vt:lpstr>'4thFriJun9198'!Print_Titles</vt:lpstr>
      <vt:lpstr>'4thFriJun9907'!Print_Titles</vt:lpstr>
      <vt:lpstr>'9395'!Print_Titles</vt:lpstr>
      <vt:lpstr>'9698'!Print_Titles</vt:lpstr>
      <vt:lpstr>'9901'!Print_Titles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2016-10-06T19:54:09Z</dcterms:created>
  <dcterms:modified xsi:type="dcterms:W3CDTF">2017-05-17T14:27:32Z</dcterms:modified>
</cp:coreProperties>
</file>